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Documents\Coding\PredictedGradeFlask\"/>
    </mc:Choice>
  </mc:AlternateContent>
  <xr:revisionPtr revIDLastSave="0" documentId="13_ncr:1_{CF03A54D-0EA8-4807-B5D3-67777B5AF2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 Details" sheetId="1" r:id="rId1"/>
    <sheet name="Grade Boundaries" sheetId="2" r:id="rId2"/>
    <sheet name="TOK EE Scores" sheetId="3" r:id="rId3"/>
    <sheet name="Sheet1" sheetId="4" r:id="rId4"/>
    <sheet name="Sheet3" sheetId="5" r:id="rId5"/>
  </sheets>
  <definedNames>
    <definedName name="_xlnm._FilterDatabase" localSheetId="0">'Student Details'!#REF!</definedName>
    <definedName name="_xlnm._FilterDatabase" localSheetId="2">'TOK EE Scores'!$A$1:$G$1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8" i="1" l="1"/>
  <c r="C1112" i="1"/>
  <c r="D1112" i="1"/>
  <c r="E1112" i="1"/>
  <c r="F1112" i="1"/>
  <c r="G1112" i="1"/>
  <c r="H1112" i="1"/>
  <c r="C1116" i="1"/>
  <c r="D1116" i="1"/>
  <c r="E1116" i="1"/>
  <c r="F1116" i="1"/>
  <c r="G1116" i="1"/>
  <c r="H1116" i="1"/>
  <c r="C1121" i="1"/>
  <c r="D1121" i="1"/>
  <c r="E1121" i="1"/>
  <c r="F1121" i="1"/>
  <c r="G1121" i="1"/>
  <c r="H1121" i="1"/>
  <c r="H41" i="4"/>
  <c r="G41" i="4"/>
  <c r="F41" i="4"/>
  <c r="E41" i="4"/>
  <c r="D41" i="4"/>
  <c r="C41" i="4"/>
  <c r="H37" i="4"/>
  <c r="G37" i="4"/>
  <c r="F37" i="4"/>
  <c r="E37" i="4"/>
  <c r="D37" i="4"/>
  <c r="C37" i="4"/>
  <c r="I21" i="4"/>
  <c r="H21" i="4"/>
  <c r="G21" i="4"/>
  <c r="F21" i="4"/>
  <c r="E21" i="4"/>
  <c r="D21" i="4"/>
  <c r="H9" i="4"/>
  <c r="G9" i="4"/>
  <c r="F9" i="4"/>
  <c r="E9" i="4"/>
  <c r="D9" i="4"/>
  <c r="C9" i="4"/>
  <c r="H5" i="4"/>
  <c r="G5" i="4"/>
  <c r="F5" i="4"/>
  <c r="E5" i="4"/>
  <c r="D5" i="4"/>
  <c r="C5" i="4"/>
  <c r="H1087" i="1"/>
  <c r="G1087" i="1"/>
  <c r="F1087" i="1"/>
  <c r="E1087" i="1"/>
  <c r="D1087" i="1"/>
  <c r="C1087" i="1"/>
  <c r="I1134" i="1"/>
  <c r="H1082" i="1"/>
  <c r="G1082" i="1"/>
  <c r="F1082" i="1"/>
  <c r="E1082" i="1"/>
  <c r="D1082" i="1"/>
  <c r="C1082" i="1"/>
  <c r="H1078" i="1"/>
  <c r="G1078" i="1"/>
  <c r="F1078" i="1"/>
  <c r="E1078" i="1"/>
  <c r="D1078" i="1"/>
  <c r="C1078" i="1"/>
  <c r="H1070" i="1"/>
  <c r="G1070" i="1"/>
  <c r="F1070" i="1"/>
  <c r="E1070" i="1"/>
  <c r="D1070" i="1"/>
  <c r="C1070" i="1"/>
  <c r="I1117" i="1"/>
  <c r="H1065" i="1"/>
  <c r="G1065" i="1"/>
  <c r="F1065" i="1"/>
  <c r="E1065" i="1"/>
  <c r="D1065" i="1"/>
  <c r="C1065" i="1"/>
  <c r="H1061" i="1"/>
  <c r="G1061" i="1"/>
  <c r="F1061" i="1"/>
  <c r="E1061" i="1"/>
  <c r="D1061" i="1"/>
  <c r="C1061" i="1"/>
  <c r="H1053" i="1"/>
  <c r="G1053" i="1"/>
  <c r="F1053" i="1"/>
  <c r="E1053" i="1"/>
  <c r="D1053" i="1"/>
  <c r="C1053" i="1"/>
  <c r="I1100" i="1"/>
  <c r="H1048" i="1"/>
  <c r="G1048" i="1"/>
  <c r="F1048" i="1"/>
  <c r="E1048" i="1"/>
  <c r="D1048" i="1"/>
  <c r="C1048" i="1"/>
  <c r="H1044" i="1"/>
  <c r="G1044" i="1"/>
  <c r="F1044" i="1"/>
  <c r="E1044" i="1"/>
  <c r="D1044" i="1"/>
  <c r="C1044" i="1"/>
  <c r="H1036" i="1"/>
  <c r="G1036" i="1"/>
  <c r="F1036" i="1"/>
  <c r="E1036" i="1"/>
  <c r="D1036" i="1"/>
  <c r="C1036" i="1"/>
  <c r="I1083" i="1"/>
  <c r="H1031" i="1"/>
  <c r="G1031" i="1"/>
  <c r="F1031" i="1"/>
  <c r="E1031" i="1"/>
  <c r="D1031" i="1"/>
  <c r="C1031" i="1"/>
  <c r="H1027" i="1"/>
  <c r="G1027" i="1"/>
  <c r="F1027" i="1"/>
  <c r="E1027" i="1"/>
  <c r="D1027" i="1"/>
  <c r="C1027" i="1"/>
  <c r="H1019" i="1"/>
  <c r="G1019" i="1"/>
  <c r="F1019" i="1"/>
  <c r="E1019" i="1"/>
  <c r="D1019" i="1"/>
  <c r="C1019" i="1"/>
  <c r="I1066" i="1"/>
  <c r="H1014" i="1"/>
  <c r="G1014" i="1"/>
  <c r="F1014" i="1"/>
  <c r="E1014" i="1"/>
  <c r="D1014" i="1"/>
  <c r="C1014" i="1"/>
  <c r="H1010" i="1"/>
  <c r="G1010" i="1"/>
  <c r="F1010" i="1"/>
  <c r="E1010" i="1"/>
  <c r="D1010" i="1"/>
  <c r="C1010" i="1"/>
  <c r="H1002" i="1"/>
  <c r="G1002" i="1"/>
  <c r="F1002" i="1"/>
  <c r="E1002" i="1"/>
  <c r="D1002" i="1"/>
  <c r="C1002" i="1"/>
  <c r="H997" i="1"/>
  <c r="G997" i="1"/>
  <c r="F997" i="1"/>
  <c r="E997" i="1"/>
  <c r="D997" i="1"/>
  <c r="C997" i="1"/>
  <c r="H993" i="1"/>
  <c r="G993" i="1"/>
  <c r="F993" i="1"/>
  <c r="E993" i="1"/>
  <c r="D993" i="1"/>
  <c r="C993" i="1"/>
  <c r="H985" i="1"/>
  <c r="G985" i="1"/>
  <c r="F985" i="1"/>
  <c r="E985" i="1"/>
  <c r="D985" i="1"/>
  <c r="C985" i="1"/>
  <c r="I1032" i="1"/>
  <c r="H980" i="1"/>
  <c r="G980" i="1"/>
  <c r="F980" i="1"/>
  <c r="E980" i="1"/>
  <c r="D980" i="1"/>
  <c r="C980" i="1"/>
  <c r="H976" i="1"/>
  <c r="G976" i="1"/>
  <c r="F976" i="1"/>
  <c r="E976" i="1"/>
  <c r="D976" i="1"/>
  <c r="C976" i="1"/>
  <c r="H968" i="1"/>
  <c r="G968" i="1"/>
  <c r="F968" i="1"/>
  <c r="E968" i="1"/>
  <c r="D968" i="1"/>
  <c r="C968" i="1"/>
  <c r="I1015" i="1"/>
  <c r="H963" i="1"/>
  <c r="G963" i="1"/>
  <c r="F963" i="1"/>
  <c r="E963" i="1"/>
  <c r="D963" i="1"/>
  <c r="C963" i="1"/>
  <c r="H959" i="1"/>
  <c r="G959" i="1"/>
  <c r="F959" i="1"/>
  <c r="E959" i="1"/>
  <c r="D959" i="1"/>
  <c r="C959" i="1"/>
  <c r="H951" i="1"/>
  <c r="G951" i="1"/>
  <c r="F951" i="1"/>
  <c r="E951" i="1"/>
  <c r="D951" i="1"/>
  <c r="C951" i="1"/>
  <c r="I998" i="1"/>
  <c r="H946" i="1"/>
  <c r="G946" i="1"/>
  <c r="F946" i="1"/>
  <c r="E946" i="1"/>
  <c r="D946" i="1"/>
  <c r="C946" i="1"/>
  <c r="H942" i="1"/>
  <c r="G942" i="1"/>
  <c r="F942" i="1"/>
  <c r="E942" i="1"/>
  <c r="D942" i="1"/>
  <c r="C942" i="1"/>
  <c r="H934" i="1"/>
  <c r="G934" i="1"/>
  <c r="F934" i="1"/>
  <c r="E934" i="1"/>
  <c r="D934" i="1"/>
  <c r="C934" i="1"/>
  <c r="I981" i="1"/>
  <c r="H929" i="1"/>
  <c r="G929" i="1"/>
  <c r="F929" i="1"/>
  <c r="E929" i="1"/>
  <c r="D929" i="1"/>
  <c r="C929" i="1"/>
  <c r="H925" i="1"/>
  <c r="G925" i="1"/>
  <c r="F925" i="1"/>
  <c r="E925" i="1"/>
  <c r="D925" i="1"/>
  <c r="C925" i="1"/>
  <c r="H917" i="1"/>
  <c r="G917" i="1"/>
  <c r="F917" i="1"/>
  <c r="E917" i="1"/>
  <c r="D917" i="1"/>
  <c r="C917" i="1"/>
  <c r="I964" i="1"/>
  <c r="H912" i="1"/>
  <c r="G912" i="1"/>
  <c r="F912" i="1"/>
  <c r="E912" i="1"/>
  <c r="D912" i="1"/>
  <c r="C912" i="1"/>
  <c r="H908" i="1"/>
  <c r="G908" i="1"/>
  <c r="F908" i="1"/>
  <c r="E908" i="1"/>
  <c r="D908" i="1"/>
  <c r="C908" i="1"/>
  <c r="H900" i="1"/>
  <c r="G900" i="1"/>
  <c r="F900" i="1"/>
  <c r="E900" i="1"/>
  <c r="D900" i="1"/>
  <c r="C900" i="1"/>
  <c r="I947" i="1"/>
  <c r="H895" i="1"/>
  <c r="G895" i="1"/>
  <c r="F895" i="1"/>
  <c r="E895" i="1"/>
  <c r="D895" i="1"/>
  <c r="C895" i="1"/>
  <c r="I943" i="1"/>
  <c r="H891" i="1"/>
  <c r="G891" i="1"/>
  <c r="F891" i="1"/>
  <c r="E891" i="1"/>
  <c r="D891" i="1"/>
  <c r="C891" i="1"/>
  <c r="H883" i="1"/>
  <c r="G883" i="1"/>
  <c r="F883" i="1"/>
  <c r="E883" i="1"/>
  <c r="D883" i="1"/>
  <c r="C883" i="1"/>
  <c r="I930" i="1"/>
  <c r="H878" i="1"/>
  <c r="G878" i="1"/>
  <c r="F878" i="1"/>
  <c r="E878" i="1"/>
  <c r="D878" i="1"/>
  <c r="C878" i="1"/>
  <c r="H874" i="1"/>
  <c r="G874" i="1"/>
  <c r="F874" i="1"/>
  <c r="E874" i="1"/>
  <c r="D874" i="1"/>
  <c r="C874" i="1"/>
  <c r="H866" i="1"/>
  <c r="G866" i="1"/>
  <c r="F866" i="1"/>
  <c r="E866" i="1"/>
  <c r="D866" i="1"/>
  <c r="C866" i="1"/>
  <c r="I913" i="1"/>
  <c r="H861" i="1"/>
  <c r="G861" i="1"/>
  <c r="F861" i="1"/>
  <c r="E861" i="1"/>
  <c r="D861" i="1"/>
  <c r="C861" i="1"/>
  <c r="H857" i="1"/>
  <c r="G857" i="1"/>
  <c r="F857" i="1"/>
  <c r="E857" i="1"/>
  <c r="D857" i="1"/>
  <c r="C857" i="1"/>
  <c r="H849" i="1"/>
  <c r="G849" i="1"/>
  <c r="F849" i="1"/>
  <c r="E849" i="1"/>
  <c r="D849" i="1"/>
  <c r="C849" i="1"/>
  <c r="I896" i="1"/>
  <c r="H844" i="1"/>
  <c r="G844" i="1"/>
  <c r="F844" i="1"/>
  <c r="E844" i="1"/>
  <c r="D844" i="1"/>
  <c r="C844" i="1"/>
  <c r="H840" i="1"/>
  <c r="G840" i="1"/>
  <c r="F840" i="1"/>
  <c r="E840" i="1"/>
  <c r="D840" i="1"/>
  <c r="C840" i="1"/>
  <c r="H832" i="1"/>
  <c r="F832" i="1"/>
  <c r="E832" i="1"/>
  <c r="D832" i="1"/>
  <c r="C832" i="1"/>
  <c r="I879" i="1"/>
  <c r="H827" i="1"/>
  <c r="G827" i="1"/>
  <c r="F827" i="1"/>
  <c r="E827" i="1"/>
  <c r="D827" i="1"/>
  <c r="C827" i="1"/>
  <c r="H823" i="1"/>
  <c r="G823" i="1"/>
  <c r="F823" i="1"/>
  <c r="E823" i="1"/>
  <c r="D823" i="1"/>
  <c r="C823" i="1"/>
  <c r="H815" i="1"/>
  <c r="G815" i="1"/>
  <c r="F815" i="1"/>
  <c r="E815" i="1"/>
  <c r="D815" i="1"/>
  <c r="C815" i="1"/>
  <c r="I862" i="1"/>
  <c r="H810" i="1"/>
  <c r="G810" i="1"/>
  <c r="F810" i="1"/>
  <c r="E810" i="1"/>
  <c r="D810" i="1"/>
  <c r="C810" i="1"/>
  <c r="H806" i="1"/>
  <c r="G806" i="1"/>
  <c r="F806" i="1"/>
  <c r="E806" i="1"/>
  <c r="D806" i="1"/>
  <c r="C806" i="1"/>
  <c r="H798" i="1"/>
  <c r="G798" i="1"/>
  <c r="F798" i="1"/>
  <c r="E798" i="1"/>
  <c r="D798" i="1"/>
  <c r="C798" i="1"/>
  <c r="I845" i="1"/>
  <c r="H793" i="1"/>
  <c r="G793" i="1"/>
  <c r="F793" i="1"/>
  <c r="E793" i="1"/>
  <c r="D793" i="1"/>
  <c r="C793" i="1"/>
  <c r="H789" i="1"/>
  <c r="G789" i="1"/>
  <c r="F789" i="1"/>
  <c r="E789" i="1"/>
  <c r="D789" i="1"/>
  <c r="C789" i="1"/>
  <c r="H781" i="1"/>
  <c r="G781" i="1"/>
  <c r="F781" i="1"/>
  <c r="E781" i="1"/>
  <c r="D781" i="1"/>
  <c r="C781" i="1"/>
  <c r="I828" i="1"/>
  <c r="H776" i="1"/>
  <c r="G776" i="1"/>
  <c r="F776" i="1"/>
  <c r="E776" i="1"/>
  <c r="D776" i="1"/>
  <c r="C776" i="1"/>
  <c r="H772" i="1"/>
  <c r="G772" i="1"/>
  <c r="F772" i="1"/>
  <c r="E772" i="1"/>
  <c r="D772" i="1"/>
  <c r="C772" i="1"/>
  <c r="H764" i="1"/>
  <c r="G764" i="1"/>
  <c r="F764" i="1"/>
  <c r="E764" i="1"/>
  <c r="D764" i="1"/>
  <c r="C764" i="1"/>
  <c r="I811" i="1"/>
  <c r="H759" i="1"/>
  <c r="G759" i="1"/>
  <c r="F759" i="1"/>
  <c r="E759" i="1"/>
  <c r="D759" i="1"/>
  <c r="C759" i="1"/>
  <c r="H755" i="1"/>
  <c r="G755" i="1"/>
  <c r="F755" i="1"/>
  <c r="E755" i="1"/>
  <c r="D755" i="1"/>
  <c r="C755" i="1"/>
  <c r="H747" i="1"/>
  <c r="G747" i="1"/>
  <c r="F747" i="1"/>
  <c r="E747" i="1"/>
  <c r="D747" i="1"/>
  <c r="C747" i="1"/>
  <c r="I794" i="1"/>
  <c r="H742" i="1"/>
  <c r="G742" i="1"/>
  <c r="F742" i="1"/>
  <c r="E742" i="1"/>
  <c r="D742" i="1"/>
  <c r="C742" i="1"/>
  <c r="H738" i="1"/>
  <c r="G738" i="1"/>
  <c r="F738" i="1"/>
  <c r="E738" i="1"/>
  <c r="D738" i="1"/>
  <c r="C738" i="1"/>
  <c r="H730" i="1"/>
  <c r="G730" i="1"/>
  <c r="F730" i="1"/>
  <c r="E730" i="1"/>
  <c r="D730" i="1"/>
  <c r="C730" i="1"/>
  <c r="I777" i="1"/>
  <c r="H725" i="1"/>
  <c r="G725" i="1"/>
  <c r="F725" i="1"/>
  <c r="E725" i="1"/>
  <c r="D725" i="1"/>
  <c r="C725" i="1"/>
  <c r="H721" i="1"/>
  <c r="G721" i="1"/>
  <c r="F721" i="1"/>
  <c r="E721" i="1"/>
  <c r="D721" i="1"/>
  <c r="C721" i="1"/>
  <c r="H713" i="1"/>
  <c r="G713" i="1"/>
  <c r="F713" i="1"/>
  <c r="E713" i="1"/>
  <c r="D713" i="1"/>
  <c r="C713" i="1"/>
  <c r="I760" i="1"/>
  <c r="H708" i="1"/>
  <c r="G708" i="1"/>
  <c r="F708" i="1"/>
  <c r="E708" i="1"/>
  <c r="D708" i="1"/>
  <c r="C708" i="1"/>
  <c r="H704" i="1"/>
  <c r="G704" i="1"/>
  <c r="F704" i="1"/>
  <c r="E704" i="1"/>
  <c r="D704" i="1"/>
  <c r="C704" i="1"/>
  <c r="H696" i="1"/>
  <c r="G696" i="1"/>
  <c r="F696" i="1"/>
  <c r="E696" i="1"/>
  <c r="D696" i="1"/>
  <c r="C696" i="1"/>
  <c r="I743" i="1"/>
  <c r="H691" i="1"/>
  <c r="G691" i="1"/>
  <c r="F691" i="1"/>
  <c r="E691" i="1"/>
  <c r="D691" i="1"/>
  <c r="C691" i="1"/>
  <c r="H687" i="1"/>
  <c r="G687" i="1"/>
  <c r="F687" i="1"/>
  <c r="E687" i="1"/>
  <c r="D687" i="1"/>
  <c r="C687" i="1"/>
  <c r="H679" i="1"/>
  <c r="G679" i="1"/>
  <c r="F679" i="1"/>
  <c r="E679" i="1"/>
  <c r="D679" i="1"/>
  <c r="C679" i="1"/>
  <c r="I726" i="1"/>
  <c r="H674" i="1"/>
  <c r="G674" i="1"/>
  <c r="F674" i="1"/>
  <c r="E674" i="1"/>
  <c r="D674" i="1"/>
  <c r="C674" i="1"/>
  <c r="H670" i="1"/>
  <c r="G670" i="1"/>
  <c r="F670" i="1"/>
  <c r="E670" i="1"/>
  <c r="D670" i="1"/>
  <c r="C670" i="1"/>
  <c r="H662" i="1"/>
  <c r="G662" i="1"/>
  <c r="F662" i="1"/>
  <c r="E662" i="1"/>
  <c r="D662" i="1"/>
  <c r="C662" i="1"/>
  <c r="I709" i="1"/>
  <c r="H657" i="1"/>
  <c r="G657" i="1"/>
  <c r="F657" i="1"/>
  <c r="E657" i="1"/>
  <c r="D657" i="1"/>
  <c r="C657" i="1"/>
  <c r="H653" i="1"/>
  <c r="G653" i="1"/>
  <c r="F653" i="1"/>
  <c r="E653" i="1"/>
  <c r="D653" i="1"/>
  <c r="C653" i="1"/>
  <c r="H645" i="1"/>
  <c r="G645" i="1"/>
  <c r="F645" i="1"/>
  <c r="E645" i="1"/>
  <c r="D645" i="1"/>
  <c r="C645" i="1"/>
  <c r="I692" i="1"/>
  <c r="H640" i="1"/>
  <c r="G640" i="1"/>
  <c r="F640" i="1"/>
  <c r="E640" i="1"/>
  <c r="D640" i="1"/>
  <c r="C640" i="1"/>
  <c r="H636" i="1"/>
  <c r="G636" i="1"/>
  <c r="F636" i="1"/>
  <c r="E636" i="1"/>
  <c r="D636" i="1"/>
  <c r="C636" i="1"/>
  <c r="H628" i="1"/>
  <c r="G628" i="1"/>
  <c r="F628" i="1"/>
  <c r="E628" i="1"/>
  <c r="D628" i="1"/>
  <c r="C628" i="1"/>
  <c r="I675" i="1"/>
  <c r="H623" i="1"/>
  <c r="G623" i="1"/>
  <c r="F623" i="1"/>
  <c r="E623" i="1"/>
  <c r="D623" i="1"/>
  <c r="C623" i="1"/>
  <c r="H619" i="1"/>
  <c r="G619" i="1"/>
  <c r="F619" i="1"/>
  <c r="E619" i="1"/>
  <c r="D619" i="1"/>
  <c r="C619" i="1"/>
  <c r="H611" i="1"/>
  <c r="G611" i="1"/>
  <c r="F611" i="1"/>
  <c r="E611" i="1"/>
  <c r="D611" i="1"/>
  <c r="C611" i="1"/>
  <c r="I658" i="1"/>
  <c r="H606" i="1"/>
  <c r="G606" i="1"/>
  <c r="F606" i="1"/>
  <c r="E606" i="1"/>
  <c r="D606" i="1"/>
  <c r="C606" i="1"/>
  <c r="H602" i="1"/>
  <c r="G602" i="1"/>
  <c r="F602" i="1"/>
  <c r="E602" i="1"/>
  <c r="D602" i="1"/>
  <c r="C602" i="1"/>
  <c r="H594" i="1"/>
  <c r="G594" i="1"/>
  <c r="F594" i="1"/>
  <c r="E594" i="1"/>
  <c r="D594" i="1"/>
  <c r="C594" i="1"/>
  <c r="I641" i="1"/>
  <c r="H589" i="1"/>
  <c r="G589" i="1"/>
  <c r="F589" i="1"/>
  <c r="E589" i="1"/>
  <c r="D589" i="1"/>
  <c r="C589" i="1"/>
  <c r="H585" i="1"/>
  <c r="G585" i="1"/>
  <c r="F585" i="1"/>
  <c r="E585" i="1"/>
  <c r="D585" i="1"/>
  <c r="C585" i="1"/>
  <c r="H577" i="1"/>
  <c r="G577" i="1"/>
  <c r="F577" i="1"/>
  <c r="E577" i="1"/>
  <c r="D577" i="1"/>
  <c r="C577" i="1"/>
  <c r="I624" i="1"/>
  <c r="H572" i="1"/>
  <c r="G572" i="1"/>
  <c r="F572" i="1"/>
  <c r="E572" i="1"/>
  <c r="D572" i="1"/>
  <c r="C572" i="1"/>
  <c r="H568" i="1"/>
  <c r="G568" i="1"/>
  <c r="F568" i="1"/>
  <c r="E568" i="1"/>
  <c r="D568" i="1"/>
  <c r="C568" i="1"/>
  <c r="H560" i="1"/>
  <c r="G560" i="1"/>
  <c r="F560" i="1"/>
  <c r="E560" i="1"/>
  <c r="D560" i="1"/>
  <c r="C560" i="1"/>
  <c r="I607" i="1"/>
  <c r="H555" i="1"/>
  <c r="G555" i="1"/>
  <c r="F555" i="1"/>
  <c r="E555" i="1"/>
  <c r="D555" i="1"/>
  <c r="C555" i="1"/>
  <c r="H551" i="1"/>
  <c r="G551" i="1"/>
  <c r="F551" i="1"/>
  <c r="E551" i="1"/>
  <c r="D551" i="1"/>
  <c r="C551" i="1"/>
  <c r="H543" i="1"/>
  <c r="F543" i="1"/>
  <c r="E543" i="1"/>
  <c r="D543" i="1"/>
  <c r="C543" i="1"/>
  <c r="I590" i="1"/>
  <c r="H538" i="1"/>
  <c r="G538" i="1"/>
  <c r="F538" i="1"/>
  <c r="E538" i="1"/>
  <c r="D538" i="1"/>
  <c r="C538" i="1"/>
  <c r="H534" i="1"/>
  <c r="G534" i="1"/>
  <c r="F534" i="1"/>
  <c r="E534" i="1"/>
  <c r="D534" i="1"/>
  <c r="C534" i="1"/>
  <c r="H526" i="1"/>
  <c r="G526" i="1"/>
  <c r="F526" i="1"/>
  <c r="E526" i="1"/>
  <c r="D526" i="1"/>
  <c r="C526" i="1"/>
  <c r="I573" i="1"/>
  <c r="H521" i="1"/>
  <c r="G521" i="1"/>
  <c r="F521" i="1"/>
  <c r="E521" i="1"/>
  <c r="D521" i="1"/>
  <c r="C521" i="1"/>
  <c r="H517" i="1"/>
  <c r="G517" i="1"/>
  <c r="F517" i="1"/>
  <c r="E517" i="1"/>
  <c r="D517" i="1"/>
  <c r="C517" i="1"/>
  <c r="H509" i="1"/>
  <c r="G509" i="1"/>
  <c r="F509" i="1"/>
  <c r="E509" i="1"/>
  <c r="D509" i="1"/>
  <c r="C509" i="1"/>
  <c r="I556" i="1"/>
  <c r="H504" i="1"/>
  <c r="G504" i="1"/>
  <c r="F504" i="1"/>
  <c r="E504" i="1"/>
  <c r="D504" i="1"/>
  <c r="C504" i="1"/>
  <c r="H500" i="1"/>
  <c r="G500" i="1"/>
  <c r="F500" i="1"/>
  <c r="E500" i="1"/>
  <c r="D500" i="1"/>
  <c r="C500" i="1"/>
  <c r="H492" i="1"/>
  <c r="G492" i="1"/>
  <c r="F492" i="1"/>
  <c r="E492" i="1"/>
  <c r="D492" i="1"/>
  <c r="C492" i="1"/>
  <c r="I539" i="1"/>
  <c r="H487" i="1"/>
  <c r="G487" i="1"/>
  <c r="F487" i="1"/>
  <c r="E487" i="1"/>
  <c r="D487" i="1"/>
  <c r="C487" i="1"/>
  <c r="H483" i="1"/>
  <c r="G483" i="1"/>
  <c r="F483" i="1"/>
  <c r="E483" i="1"/>
  <c r="D483" i="1"/>
  <c r="C483" i="1"/>
  <c r="H475" i="1"/>
  <c r="G475" i="1"/>
  <c r="F475" i="1"/>
  <c r="E475" i="1"/>
  <c r="D475" i="1"/>
  <c r="C475" i="1"/>
  <c r="I522" i="1"/>
  <c r="H470" i="1"/>
  <c r="G470" i="1"/>
  <c r="F470" i="1"/>
  <c r="E470" i="1"/>
  <c r="D470" i="1"/>
  <c r="C470" i="1"/>
  <c r="H466" i="1"/>
  <c r="G466" i="1"/>
  <c r="F466" i="1"/>
  <c r="E466" i="1"/>
  <c r="D466" i="1"/>
  <c r="C466" i="1"/>
  <c r="H458" i="1"/>
  <c r="G458" i="1"/>
  <c r="F458" i="1"/>
  <c r="E458" i="1"/>
  <c r="D458" i="1"/>
  <c r="C458" i="1"/>
  <c r="I505" i="1"/>
  <c r="H453" i="1"/>
  <c r="G453" i="1"/>
  <c r="F453" i="1"/>
  <c r="E453" i="1"/>
  <c r="D453" i="1"/>
  <c r="C453" i="1"/>
  <c r="H449" i="1"/>
  <c r="G449" i="1"/>
  <c r="F449" i="1"/>
  <c r="E449" i="1"/>
  <c r="D449" i="1"/>
  <c r="C449" i="1"/>
  <c r="H441" i="1"/>
  <c r="G441" i="1"/>
  <c r="F441" i="1"/>
  <c r="E441" i="1"/>
  <c r="D441" i="1"/>
  <c r="C441" i="1"/>
  <c r="I488" i="1"/>
  <c r="H436" i="1"/>
  <c r="G436" i="1"/>
  <c r="F436" i="1"/>
  <c r="E436" i="1"/>
  <c r="D436" i="1"/>
  <c r="C436" i="1"/>
  <c r="H432" i="1"/>
  <c r="G432" i="1"/>
  <c r="F432" i="1"/>
  <c r="E432" i="1"/>
  <c r="D432" i="1"/>
  <c r="C432" i="1"/>
  <c r="H424" i="1"/>
  <c r="G424" i="1"/>
  <c r="F424" i="1"/>
  <c r="E424" i="1"/>
  <c r="D424" i="1"/>
  <c r="C424" i="1"/>
  <c r="I471" i="1"/>
  <c r="H419" i="1"/>
  <c r="G419" i="1"/>
  <c r="F419" i="1"/>
  <c r="E419" i="1"/>
  <c r="D419" i="1"/>
  <c r="C419" i="1"/>
  <c r="H415" i="1"/>
  <c r="G415" i="1"/>
  <c r="F415" i="1"/>
  <c r="E415" i="1"/>
  <c r="D415" i="1"/>
  <c r="C415" i="1"/>
  <c r="H407" i="1"/>
  <c r="G407" i="1"/>
  <c r="F407" i="1"/>
  <c r="E407" i="1"/>
  <c r="D407" i="1"/>
  <c r="C407" i="1"/>
  <c r="I454" i="1"/>
  <c r="H402" i="1"/>
  <c r="G402" i="1"/>
  <c r="F402" i="1"/>
  <c r="E402" i="1"/>
  <c r="D402" i="1"/>
  <c r="C402" i="1"/>
  <c r="H398" i="1"/>
  <c r="G398" i="1"/>
  <c r="F398" i="1"/>
  <c r="E398" i="1"/>
  <c r="D398" i="1"/>
  <c r="C398" i="1"/>
  <c r="H390" i="1"/>
  <c r="G390" i="1"/>
  <c r="F390" i="1"/>
  <c r="E390" i="1"/>
  <c r="D390" i="1"/>
  <c r="C390" i="1"/>
  <c r="I437" i="1"/>
  <c r="H385" i="1"/>
  <c r="G385" i="1"/>
  <c r="F385" i="1"/>
  <c r="E385" i="1"/>
  <c r="D385" i="1"/>
  <c r="C385" i="1"/>
  <c r="H381" i="1"/>
  <c r="G381" i="1"/>
  <c r="F381" i="1"/>
  <c r="E381" i="1"/>
  <c r="D381" i="1"/>
  <c r="C381" i="1"/>
  <c r="H373" i="1"/>
  <c r="G373" i="1"/>
  <c r="F373" i="1"/>
  <c r="E373" i="1"/>
  <c r="D373" i="1"/>
  <c r="C373" i="1"/>
  <c r="H368" i="1"/>
  <c r="G368" i="1"/>
  <c r="F368" i="1"/>
  <c r="E368" i="1"/>
  <c r="D368" i="1"/>
  <c r="C368" i="1"/>
  <c r="H364" i="1"/>
  <c r="G364" i="1"/>
  <c r="F364" i="1"/>
  <c r="E364" i="1"/>
  <c r="D364" i="1"/>
  <c r="C364" i="1"/>
  <c r="H356" i="1"/>
  <c r="G356" i="1"/>
  <c r="F356" i="1"/>
  <c r="E356" i="1"/>
  <c r="D356" i="1"/>
  <c r="C356" i="1"/>
  <c r="I403" i="1"/>
  <c r="H351" i="1"/>
  <c r="G351" i="1"/>
  <c r="F351" i="1"/>
  <c r="E351" i="1"/>
  <c r="D351" i="1"/>
  <c r="C351" i="1"/>
  <c r="H347" i="1"/>
  <c r="G347" i="1"/>
  <c r="F347" i="1"/>
  <c r="E347" i="1"/>
  <c r="D347" i="1"/>
  <c r="C347" i="1"/>
  <c r="H339" i="1"/>
  <c r="G339" i="1"/>
  <c r="F339" i="1"/>
  <c r="E339" i="1"/>
  <c r="D339" i="1"/>
  <c r="C339" i="1"/>
  <c r="I386" i="1"/>
  <c r="H334" i="1"/>
  <c r="G334" i="1"/>
  <c r="F334" i="1"/>
  <c r="E334" i="1"/>
  <c r="D334" i="1"/>
  <c r="C334" i="1"/>
  <c r="H330" i="1"/>
  <c r="G330" i="1"/>
  <c r="F330" i="1"/>
  <c r="E330" i="1"/>
  <c r="D330" i="1"/>
  <c r="C330" i="1"/>
  <c r="H322" i="1"/>
  <c r="G322" i="1"/>
  <c r="F322" i="1"/>
  <c r="E322" i="1"/>
  <c r="D322" i="1"/>
  <c r="C322" i="1"/>
  <c r="I369" i="1"/>
  <c r="H317" i="1"/>
  <c r="G317" i="1"/>
  <c r="F317" i="1"/>
  <c r="E317" i="1"/>
  <c r="D317" i="1"/>
  <c r="C317" i="1"/>
  <c r="H313" i="1"/>
  <c r="G313" i="1"/>
  <c r="F313" i="1"/>
  <c r="E313" i="1"/>
  <c r="D313" i="1"/>
  <c r="C313" i="1"/>
  <c r="H305" i="1"/>
  <c r="G305" i="1"/>
  <c r="F305" i="1"/>
  <c r="E305" i="1"/>
  <c r="D305" i="1"/>
  <c r="C305" i="1"/>
  <c r="I352" i="1"/>
  <c r="H300" i="1"/>
  <c r="G300" i="1"/>
  <c r="F300" i="1"/>
  <c r="E300" i="1"/>
  <c r="D300" i="1"/>
  <c r="C300" i="1"/>
  <c r="H296" i="1"/>
  <c r="G296" i="1"/>
  <c r="F296" i="1"/>
  <c r="E296" i="1"/>
  <c r="D296" i="1"/>
  <c r="C296" i="1"/>
  <c r="H288" i="1"/>
  <c r="G288" i="1"/>
  <c r="F288" i="1"/>
  <c r="E288" i="1"/>
  <c r="D288" i="1"/>
  <c r="C288" i="1"/>
  <c r="I335" i="1"/>
  <c r="H283" i="1"/>
  <c r="G283" i="1"/>
  <c r="F283" i="1"/>
  <c r="E283" i="1"/>
  <c r="D283" i="1"/>
  <c r="C283" i="1"/>
  <c r="H279" i="1"/>
  <c r="G279" i="1"/>
  <c r="F279" i="1"/>
  <c r="E279" i="1"/>
  <c r="C279" i="1"/>
  <c r="H271" i="1"/>
  <c r="G271" i="1"/>
  <c r="F271" i="1"/>
  <c r="E271" i="1"/>
  <c r="D271" i="1"/>
  <c r="C271" i="1"/>
  <c r="I318" i="1"/>
  <c r="H266" i="1"/>
  <c r="G266" i="1"/>
  <c r="F266" i="1"/>
  <c r="E266" i="1"/>
  <c r="D266" i="1"/>
  <c r="C266" i="1"/>
  <c r="H262" i="1"/>
  <c r="G262" i="1"/>
  <c r="F262" i="1"/>
  <c r="E262" i="1"/>
  <c r="D262" i="1"/>
  <c r="C262" i="1"/>
  <c r="H254" i="1"/>
  <c r="G254" i="1"/>
  <c r="F254" i="1"/>
  <c r="E254" i="1"/>
  <c r="D254" i="1"/>
  <c r="C254" i="1"/>
  <c r="I301" i="1"/>
  <c r="H249" i="1"/>
  <c r="G249" i="1"/>
  <c r="F249" i="1"/>
  <c r="E249" i="1"/>
  <c r="D249" i="1"/>
  <c r="C249" i="1"/>
  <c r="H245" i="1"/>
  <c r="G245" i="1"/>
  <c r="F245" i="1"/>
  <c r="E245" i="1"/>
  <c r="D245" i="1"/>
  <c r="C245" i="1"/>
  <c r="H237" i="1"/>
  <c r="G237" i="1"/>
  <c r="F237" i="1"/>
  <c r="E237" i="1"/>
  <c r="D237" i="1"/>
  <c r="C237" i="1"/>
  <c r="I284" i="1"/>
  <c r="H232" i="1"/>
  <c r="G232" i="1"/>
  <c r="F232" i="1"/>
  <c r="E232" i="1"/>
  <c r="D232" i="1"/>
  <c r="C232" i="1"/>
  <c r="H228" i="1"/>
  <c r="G228" i="1"/>
  <c r="F228" i="1"/>
  <c r="E228" i="1"/>
  <c r="D228" i="1"/>
  <c r="C228" i="1"/>
  <c r="H220" i="1"/>
  <c r="G220" i="1"/>
  <c r="F220" i="1"/>
  <c r="E220" i="1"/>
  <c r="D220" i="1"/>
  <c r="C220" i="1"/>
  <c r="I267" i="1"/>
  <c r="H215" i="1"/>
  <c r="G215" i="1"/>
  <c r="F215" i="1"/>
  <c r="E215" i="1"/>
  <c r="D215" i="1"/>
  <c r="C215" i="1"/>
  <c r="H211" i="1"/>
  <c r="G211" i="1"/>
  <c r="F211" i="1"/>
  <c r="E211" i="1"/>
  <c r="D211" i="1"/>
  <c r="C211" i="1"/>
  <c r="H203" i="1"/>
  <c r="G203" i="1"/>
  <c r="F203" i="1"/>
  <c r="E203" i="1"/>
  <c r="D203" i="1"/>
  <c r="C203" i="1"/>
  <c r="I250" i="1"/>
  <c r="H198" i="1"/>
  <c r="G198" i="1"/>
  <c r="F198" i="1"/>
  <c r="E198" i="1"/>
  <c r="D198" i="1"/>
  <c r="C198" i="1"/>
  <c r="H194" i="1"/>
  <c r="G194" i="1"/>
  <c r="F194" i="1"/>
  <c r="E194" i="1"/>
  <c r="D194" i="1"/>
  <c r="C194" i="1"/>
  <c r="H186" i="1"/>
  <c r="G186" i="1"/>
  <c r="F186" i="1"/>
  <c r="E186" i="1"/>
  <c r="D186" i="1"/>
  <c r="C186" i="1"/>
  <c r="I233" i="1"/>
  <c r="H181" i="1"/>
  <c r="G181" i="1"/>
  <c r="F181" i="1"/>
  <c r="E181" i="1"/>
  <c r="D181" i="1"/>
  <c r="C181" i="1"/>
  <c r="H177" i="1"/>
  <c r="G177" i="1"/>
  <c r="F177" i="1"/>
  <c r="E177" i="1"/>
  <c r="D177" i="1"/>
  <c r="C177" i="1"/>
  <c r="H169" i="1"/>
  <c r="G169" i="1"/>
  <c r="F169" i="1"/>
  <c r="E169" i="1"/>
  <c r="D169" i="1"/>
  <c r="C169" i="1"/>
  <c r="I216" i="1"/>
  <c r="H164" i="1"/>
  <c r="G164" i="1"/>
  <c r="F164" i="1"/>
  <c r="E164" i="1"/>
  <c r="D164" i="1"/>
  <c r="C164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I199" i="1"/>
  <c r="H147" i="1"/>
  <c r="G147" i="1"/>
  <c r="F147" i="1"/>
  <c r="E147" i="1"/>
  <c r="D147" i="1"/>
  <c r="C147" i="1"/>
  <c r="H143" i="1"/>
  <c r="G143" i="1"/>
  <c r="F143" i="1"/>
  <c r="E143" i="1"/>
  <c r="D143" i="1"/>
  <c r="C143" i="1"/>
  <c r="H1138" i="1"/>
  <c r="G1138" i="1"/>
  <c r="F1138" i="1"/>
  <c r="E1138" i="1"/>
  <c r="D1138" i="1"/>
  <c r="C1138" i="1"/>
  <c r="I182" i="1"/>
  <c r="H1133" i="1"/>
  <c r="G1133" i="1"/>
  <c r="F1133" i="1"/>
  <c r="E1133" i="1"/>
  <c r="D1133" i="1"/>
  <c r="C1133" i="1"/>
  <c r="H1129" i="1"/>
  <c r="G1129" i="1"/>
  <c r="F1129" i="1"/>
  <c r="E1129" i="1"/>
  <c r="D1129" i="1"/>
  <c r="C1129" i="1"/>
  <c r="H135" i="1"/>
  <c r="G135" i="1"/>
  <c r="F135" i="1"/>
  <c r="E135" i="1"/>
  <c r="D135" i="1"/>
  <c r="C135" i="1"/>
  <c r="I165" i="1"/>
  <c r="H130" i="1"/>
  <c r="G130" i="1"/>
  <c r="F130" i="1"/>
  <c r="E130" i="1"/>
  <c r="D130" i="1"/>
  <c r="C130" i="1"/>
  <c r="H126" i="1"/>
  <c r="G126" i="1"/>
  <c r="F126" i="1"/>
  <c r="E126" i="1"/>
  <c r="D126" i="1"/>
  <c r="C126" i="1"/>
  <c r="H118" i="1"/>
  <c r="G118" i="1"/>
  <c r="F118" i="1"/>
  <c r="E118" i="1"/>
  <c r="D118" i="1"/>
  <c r="C118" i="1"/>
  <c r="H113" i="1"/>
  <c r="G113" i="1"/>
  <c r="F113" i="1"/>
  <c r="E113" i="1"/>
  <c r="D113" i="1"/>
  <c r="C113" i="1"/>
  <c r="H109" i="1"/>
  <c r="G109" i="1"/>
  <c r="F109" i="1"/>
  <c r="E109" i="1"/>
  <c r="D109" i="1"/>
  <c r="C109" i="1"/>
  <c r="H101" i="1"/>
  <c r="G101" i="1"/>
  <c r="F101" i="1"/>
  <c r="E101" i="1"/>
  <c r="D101" i="1"/>
  <c r="C101" i="1"/>
  <c r="I131" i="1"/>
  <c r="H96" i="1"/>
  <c r="G96" i="1"/>
  <c r="F96" i="1"/>
  <c r="E96" i="1"/>
  <c r="D96" i="1"/>
  <c r="C96" i="1"/>
  <c r="H92" i="1"/>
  <c r="G92" i="1"/>
  <c r="F92" i="1"/>
  <c r="E92" i="1"/>
  <c r="D92" i="1"/>
  <c r="C92" i="1"/>
  <c r="H84" i="1"/>
  <c r="G84" i="1"/>
  <c r="F84" i="1"/>
  <c r="E84" i="1"/>
  <c r="D84" i="1"/>
  <c r="C84" i="1"/>
  <c r="H79" i="1"/>
  <c r="G79" i="1"/>
  <c r="F79" i="1"/>
  <c r="E79" i="1"/>
  <c r="D79" i="1"/>
  <c r="C79" i="1"/>
  <c r="H75" i="1"/>
  <c r="G75" i="1"/>
  <c r="F75" i="1"/>
  <c r="E75" i="1"/>
  <c r="D75" i="1"/>
  <c r="C75" i="1"/>
  <c r="I97" i="1"/>
  <c r="H67" i="1"/>
  <c r="G67" i="1"/>
  <c r="F67" i="1"/>
  <c r="E67" i="1"/>
  <c r="D67" i="1"/>
  <c r="C67" i="1"/>
  <c r="I80" i="1"/>
  <c r="H62" i="1"/>
  <c r="G62" i="1"/>
  <c r="F62" i="1"/>
  <c r="E62" i="1"/>
  <c r="D62" i="1"/>
  <c r="C62" i="1"/>
  <c r="H58" i="1"/>
  <c r="G58" i="1"/>
  <c r="F58" i="1"/>
  <c r="E58" i="1"/>
  <c r="D58" i="1"/>
  <c r="C58" i="1"/>
  <c r="H50" i="1"/>
  <c r="G50" i="1"/>
  <c r="F50" i="1"/>
  <c r="E50" i="1"/>
  <c r="D50" i="1"/>
  <c r="C50" i="1"/>
  <c r="I63" i="1"/>
  <c r="H45" i="1"/>
  <c r="G45" i="1"/>
  <c r="F45" i="1"/>
  <c r="E45" i="1"/>
  <c r="D45" i="1"/>
  <c r="C45" i="1"/>
  <c r="H41" i="1"/>
  <c r="G41" i="1"/>
  <c r="F41" i="1"/>
  <c r="E41" i="1"/>
  <c r="D41" i="1"/>
  <c r="C41" i="1"/>
  <c r="H1104" i="1"/>
  <c r="G1104" i="1"/>
  <c r="F1104" i="1"/>
  <c r="E1104" i="1"/>
  <c r="D1104" i="1"/>
  <c r="C1104" i="1"/>
  <c r="H1099" i="1"/>
  <c r="G1099" i="1"/>
  <c r="F1099" i="1"/>
  <c r="E1099" i="1"/>
  <c r="D1099" i="1"/>
  <c r="C1099" i="1"/>
  <c r="H1095" i="1"/>
  <c r="G1095" i="1"/>
  <c r="F1095" i="1"/>
  <c r="E1095" i="1"/>
  <c r="D1095" i="1"/>
  <c r="C1095" i="1"/>
  <c r="H33" i="1"/>
  <c r="F33" i="1"/>
  <c r="E33" i="1"/>
  <c r="D33" i="1"/>
  <c r="C33" i="1"/>
  <c r="H28" i="1"/>
  <c r="G28" i="1"/>
  <c r="F28" i="1"/>
  <c r="E28" i="1"/>
  <c r="D28" i="1"/>
  <c r="C28" i="1"/>
  <c r="S27" i="1"/>
  <c r="H24" i="1"/>
  <c r="G24" i="1"/>
  <c r="F24" i="1"/>
  <c r="E24" i="1"/>
  <c r="D24" i="1"/>
  <c r="C24" i="1"/>
  <c r="H16" i="1"/>
  <c r="F16" i="1"/>
  <c r="E16" i="1"/>
  <c r="D16" i="1"/>
  <c r="C16" i="1"/>
  <c r="I12" i="1"/>
  <c r="H11" i="1"/>
  <c r="G11" i="1"/>
  <c r="F11" i="1"/>
  <c r="E11" i="1"/>
  <c r="D11" i="1"/>
  <c r="C11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<sst xmlns="http://schemas.openxmlformats.org/spreadsheetml/2006/main" count="1731" uniqueCount="204">
  <si>
    <t>Progression 1 Marks out of 100</t>
  </si>
  <si>
    <t>Progression 2 Marks Out of 100</t>
  </si>
  <si>
    <t>Progression 3 Marks out of 10</t>
  </si>
  <si>
    <t>Written Exam out of 100 (June)</t>
  </si>
  <si>
    <t>Year 1 Cumalative</t>
  </si>
  <si>
    <t>Year 1 IB Grade</t>
  </si>
  <si>
    <t>Submissions out of 10</t>
  </si>
  <si>
    <t>Progression 1 of year 2 out of 100</t>
  </si>
  <si>
    <t>Calculation for Predicted</t>
  </si>
  <si>
    <t>Predicted Grade</t>
  </si>
  <si>
    <t>Mock 1</t>
  </si>
  <si>
    <t>Aarya Raj Kodali Kanuru</t>
  </si>
  <si>
    <t>Biology</t>
  </si>
  <si>
    <t>Chemistry</t>
  </si>
  <si>
    <t>Math AI</t>
  </si>
  <si>
    <t>English</t>
  </si>
  <si>
    <t>Spanish B</t>
  </si>
  <si>
    <t>Physics</t>
  </si>
  <si>
    <t>Left the school after year 1</t>
  </si>
  <si>
    <t>Student name</t>
  </si>
  <si>
    <t>EE</t>
  </si>
  <si>
    <t>TOK</t>
  </si>
  <si>
    <t>Varun Gudapati</t>
  </si>
  <si>
    <t>C</t>
  </si>
  <si>
    <t>Kashvi Pradeep Hosabettu</t>
  </si>
  <si>
    <t>B</t>
  </si>
  <si>
    <t>Riddhi Sarker</t>
  </si>
  <si>
    <t>A</t>
  </si>
  <si>
    <t>Donna Manoj Thakker (Eco)</t>
  </si>
  <si>
    <t>Taran Ahluwalia</t>
  </si>
  <si>
    <t>Bhavya Rajasekaran</t>
  </si>
  <si>
    <t>Sanjay Chunduru</t>
  </si>
  <si>
    <t>Abhinav K Kalhan</t>
  </si>
  <si>
    <t>Sanjana Bala Rayan</t>
  </si>
  <si>
    <t>Karthik Sivakrishna Kolipaka</t>
  </si>
  <si>
    <t>Amrith Anand</t>
  </si>
  <si>
    <t>D</t>
  </si>
  <si>
    <t>Siddarth Rudraraju (Eco)</t>
  </si>
  <si>
    <t>Vishruth Ram Konakanchi</t>
  </si>
  <si>
    <t>Krishna Sai Pillarisetti (Eco)</t>
  </si>
  <si>
    <t>Anusha Devireddy</t>
  </si>
  <si>
    <t>Mahek Jain</t>
  </si>
  <si>
    <t>Pranav Reddy Perumandla</t>
  </si>
  <si>
    <t>Rhea Thakkal</t>
  </si>
  <si>
    <t>Anvitha Jampana</t>
  </si>
  <si>
    <t>Vibha Vasireddy</t>
  </si>
  <si>
    <t>Anisha Dasari</t>
  </si>
  <si>
    <t>Garv Gulati  (Eco)</t>
  </si>
  <si>
    <t>Rohit Reddy Sirigiri</t>
  </si>
  <si>
    <t>Taarini Srinagaja Pappula</t>
  </si>
  <si>
    <t>Smithi Lakshmichaya Saladi (Eco)</t>
  </si>
  <si>
    <t>Maaz Syed Shahzad</t>
  </si>
  <si>
    <t> </t>
  </si>
  <si>
    <t>Ankitha Reddy Vontela</t>
  </si>
  <si>
    <t xml:space="preserve">B </t>
  </si>
  <si>
    <t>Thej Pranav Reddy Mallu</t>
  </si>
  <si>
    <t>Sushma Rajkumar  (Eco)</t>
  </si>
  <si>
    <t>Reshma Rajkumar   (Eco)</t>
  </si>
  <si>
    <t>Anvitha Abbagani    (Eco)</t>
  </si>
  <si>
    <t>Smrithika Vasireddy</t>
  </si>
  <si>
    <t>Rohith Reddy Gavireddygari</t>
  </si>
  <si>
    <t>Venkata Kanishk Yannakula</t>
  </si>
  <si>
    <t>Meeraa Pudupatty Ramakrishnan</t>
  </si>
  <si>
    <t>Nithya Pandari</t>
  </si>
  <si>
    <t>Smruthi Narayani Marisetty</t>
  </si>
  <si>
    <t>Ananya Achanta</t>
  </si>
  <si>
    <t>Sreya Bavoju Chary</t>
  </si>
  <si>
    <t>Krithin Reddy Godala</t>
  </si>
  <si>
    <t>Mirna Vedula  (Eco)</t>
  </si>
  <si>
    <t>Sayuj Jain     (Eco)</t>
  </si>
  <si>
    <t>Aarnav Putta</t>
  </si>
  <si>
    <t>Sohini Rangarajan Paul</t>
  </si>
  <si>
    <t>Ananya Talluri</t>
  </si>
  <si>
    <t>Amogh Yerra</t>
  </si>
  <si>
    <t>Syed Yahya Ahmed</t>
  </si>
  <si>
    <t>Edric Jony Lawrence</t>
  </si>
  <si>
    <t>Nainika Reddy Kommera</t>
  </si>
  <si>
    <t>Aarav Reddy Sodum</t>
  </si>
  <si>
    <t>Anshika Loomba</t>
  </si>
  <si>
    <t>Palak Amit Mande</t>
  </si>
  <si>
    <t>Vineesha Vuppala</t>
  </si>
  <si>
    <t>Armaan Surana</t>
  </si>
  <si>
    <t>Manvita Reddy Mamidi</t>
  </si>
  <si>
    <t>Aaryaman Talluru Chowdary</t>
  </si>
  <si>
    <t xml:space="preserve">Adhishthan Chowdhary </t>
  </si>
  <si>
    <t>Aashna Mony</t>
  </si>
  <si>
    <t>Pranav Varma</t>
  </si>
  <si>
    <t>Venkata Harsha Alapati</t>
  </si>
  <si>
    <t>Sanya Sharma</t>
  </si>
  <si>
    <t>Zainab Sajid</t>
  </si>
  <si>
    <t>Nemallapudi Suhruth Reddy</t>
  </si>
  <si>
    <t>Aanandi Vaitla</t>
  </si>
  <si>
    <t>Ronann M</t>
  </si>
  <si>
    <t>Chirag Jain</t>
  </si>
  <si>
    <t>Almas Sehr</t>
  </si>
  <si>
    <t>UID</t>
  </si>
  <si>
    <t>HL1</t>
  </si>
  <si>
    <t>HL2</t>
  </si>
  <si>
    <t>HL3</t>
  </si>
  <si>
    <t>SL1</t>
  </si>
  <si>
    <t>SL2</t>
  </si>
  <si>
    <t>SL3</t>
  </si>
  <si>
    <t>Student1</t>
  </si>
  <si>
    <t>Math AA</t>
  </si>
  <si>
    <t>Progression 3 Marks out of 100</t>
  </si>
  <si>
    <t>Mock 2</t>
  </si>
  <si>
    <t>IA marks out of 25</t>
  </si>
  <si>
    <t>Cumulative Total for IBIS Predicted</t>
  </si>
  <si>
    <t>IBIS Predicted Grade</t>
  </si>
  <si>
    <t>Student2</t>
  </si>
  <si>
    <t>Psychology</t>
  </si>
  <si>
    <t>French B</t>
  </si>
  <si>
    <t>Visual Arts</t>
  </si>
  <si>
    <t>Spanish AB</t>
  </si>
  <si>
    <t>Student3</t>
  </si>
  <si>
    <t>BM</t>
  </si>
  <si>
    <t>Economics</t>
  </si>
  <si>
    <t>Computer Science</t>
  </si>
  <si>
    <t>Hindi B</t>
  </si>
  <si>
    <t>Student4</t>
  </si>
  <si>
    <t xml:space="preserve">English  </t>
  </si>
  <si>
    <t>Student5</t>
  </si>
  <si>
    <t xml:space="preserve">Physics  </t>
  </si>
  <si>
    <t>Student6</t>
  </si>
  <si>
    <t>Student7</t>
  </si>
  <si>
    <t>Student8</t>
  </si>
  <si>
    <t xml:space="preserve">Business Management </t>
  </si>
  <si>
    <t>Student9</t>
  </si>
  <si>
    <t>CS</t>
  </si>
  <si>
    <t>ESS</t>
  </si>
  <si>
    <t>Ab</t>
  </si>
  <si>
    <t xml:space="preserve">Biology  </t>
  </si>
  <si>
    <t xml:space="preserve">Pyschology </t>
  </si>
  <si>
    <t xml:space="preserve">Physics </t>
  </si>
  <si>
    <t xml:space="preserve">Math AA </t>
  </si>
  <si>
    <t xml:space="preserve">English SL </t>
  </si>
  <si>
    <t>French AB</t>
  </si>
  <si>
    <t>spanish B</t>
  </si>
  <si>
    <t xml:space="preserve">Chemistry </t>
  </si>
  <si>
    <t xml:space="preserve">mock 2 only paper 1 given </t>
  </si>
  <si>
    <t xml:space="preserve">Spanish AB </t>
  </si>
  <si>
    <t>ab</t>
  </si>
  <si>
    <t>French ab</t>
  </si>
  <si>
    <t>Math AI SL</t>
  </si>
  <si>
    <t xml:space="preserve">English </t>
  </si>
  <si>
    <t>hit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</si>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</sst>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1"/>
      <color rgb="FF000000"/>
      <name val="Trebuchet MS"/>
      <family val="2"/>
    </font>
    <font>
      <sz val="11"/>
      <color rgb="FF000000"/>
      <name val="Trebuchet MS"/>
      <family val="2"/>
    </font>
    <font>
      <sz val="11"/>
      <color rgb="FFFFFFFF"/>
      <name val="Trebuchet MS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4B183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E2F0D9"/>
      </patternFill>
    </fill>
    <fill>
      <patternFill patternType="solid">
        <fgColor rgb="FF9BC2E6"/>
      </patternFill>
    </fill>
    <fill>
      <patternFill patternType="solid">
        <fgColor rgb="FF92D050"/>
      </patternFill>
    </fill>
    <fill>
      <patternFill patternType="solid">
        <fgColor rgb="FFF8CBAD"/>
      </patternFill>
    </fill>
    <fill>
      <patternFill patternType="solid">
        <fgColor rgb="FF70AD47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right" wrapText="1"/>
    </xf>
    <xf numFmtId="3" fontId="2" fillId="0" borderId="1" xfId="0" applyNumberFormat="1" applyFont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left" wrapText="1"/>
    </xf>
    <xf numFmtId="0" fontId="2" fillId="5" borderId="9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5" borderId="9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 wrapText="1"/>
    </xf>
    <xf numFmtId="0" fontId="2" fillId="5" borderId="1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6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3" fontId="4" fillId="7" borderId="1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3" fontId="7" fillId="0" borderId="2" xfId="0" applyNumberFormat="1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3" fontId="8" fillId="5" borderId="9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 wrapText="1"/>
    </xf>
    <xf numFmtId="3" fontId="4" fillId="0" borderId="12" xfId="0" applyNumberFormat="1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right"/>
    </xf>
    <xf numFmtId="164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7" borderId="1" xfId="0" applyNumberFormat="1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left" wrapText="1"/>
    </xf>
    <xf numFmtId="4" fontId="4" fillId="5" borderId="9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 wrapText="1"/>
    </xf>
    <xf numFmtId="3" fontId="2" fillId="0" borderId="12" xfId="0" applyNumberFormat="1" applyFont="1" applyBorder="1" applyAlignment="1">
      <alignment horizontal="center" wrapText="1"/>
    </xf>
    <xf numFmtId="4" fontId="1" fillId="5" borderId="9" xfId="0" applyNumberFormat="1" applyFont="1" applyFill="1" applyBorder="1" applyAlignment="1">
      <alignment horizontal="left"/>
    </xf>
    <xf numFmtId="4" fontId="2" fillId="0" borderId="1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2" fillId="8" borderId="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2" fillId="0" borderId="13" xfId="0" applyNumberFormat="1" applyFont="1" applyBorder="1" applyAlignment="1">
      <alignment horizontal="center" wrapText="1"/>
    </xf>
    <xf numFmtId="3" fontId="2" fillId="0" borderId="13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 wrapText="1"/>
    </xf>
    <xf numFmtId="4" fontId="2" fillId="0" borderId="7" xfId="0" applyNumberFormat="1" applyFont="1" applyBorder="1" applyAlignment="1">
      <alignment horizontal="center" wrapText="1"/>
    </xf>
    <xf numFmtId="164" fontId="1" fillId="10" borderId="11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4" fontId="2" fillId="10" borderId="11" xfId="0" applyNumberFormat="1" applyFont="1" applyFill="1" applyBorder="1" applyAlignment="1">
      <alignment horizontal="center" wrapText="1"/>
    </xf>
    <xf numFmtId="3" fontId="2" fillId="10" borderId="11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/>
    </xf>
    <xf numFmtId="4" fontId="4" fillId="7" borderId="11" xfId="0" applyNumberFormat="1" applyFont="1" applyFill="1" applyBorder="1" applyAlignment="1">
      <alignment horizontal="center" wrapText="1"/>
    </xf>
    <xf numFmtId="3" fontId="4" fillId="7" borderId="11" xfId="0" applyNumberFormat="1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right"/>
    </xf>
    <xf numFmtId="1" fontId="2" fillId="0" borderId="7" xfId="0" applyNumberFormat="1" applyFont="1" applyBorder="1" applyAlignment="1">
      <alignment horizontal="center" wrapText="1"/>
    </xf>
    <xf numFmtId="3" fontId="3" fillId="7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left"/>
    </xf>
    <xf numFmtId="3" fontId="1" fillId="11" borderId="9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wrapText="1"/>
    </xf>
    <xf numFmtId="3" fontId="2" fillId="2" borderId="14" xfId="0" applyNumberFormat="1" applyFont="1" applyFill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3" fontId="2" fillId="0" borderId="6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0" fontId="2" fillId="8" borderId="15" xfId="0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 wrapText="1"/>
    </xf>
    <xf numFmtId="3" fontId="2" fillId="8" borderId="16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4" fontId="2" fillId="8" borderId="1" xfId="0" applyNumberFormat="1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/>
    </xf>
    <xf numFmtId="4" fontId="2" fillId="4" borderId="3" xfId="0" applyNumberFormat="1" applyFont="1" applyFill="1" applyBorder="1" applyAlignment="1">
      <alignment horizontal="center" wrapText="1"/>
    </xf>
    <xf numFmtId="4" fontId="2" fillId="4" borderId="4" xfId="0" applyNumberFormat="1" applyFont="1" applyFill="1" applyBorder="1" applyAlignment="1">
      <alignment horizontal="center" wrapText="1"/>
    </xf>
    <xf numFmtId="4" fontId="2" fillId="4" borderId="5" xfId="0" applyNumberFormat="1" applyFont="1" applyFill="1" applyBorder="1" applyAlignment="1">
      <alignment horizontal="center" wrapText="1"/>
    </xf>
    <xf numFmtId="4" fontId="5" fillId="4" borderId="3" xfId="0" applyNumberFormat="1" applyFont="1" applyFill="1" applyBorder="1" applyAlignment="1">
      <alignment horizontal="center" wrapText="1"/>
    </xf>
    <xf numFmtId="4" fontId="5" fillId="4" borderId="4" xfId="0" applyNumberFormat="1" applyFont="1" applyFill="1" applyBorder="1" applyAlignment="1">
      <alignment horizontal="center" wrapText="1"/>
    </xf>
    <xf numFmtId="4" fontId="5" fillId="4" borderId="5" xfId="0" applyNumberFormat="1" applyFont="1" applyFill="1" applyBorder="1" applyAlignment="1">
      <alignment horizontal="center" wrapText="1"/>
    </xf>
    <xf numFmtId="3" fontId="4" fillId="7" borderId="12" xfId="0" applyNumberFormat="1" applyFont="1" applyFill="1" applyBorder="1" applyAlignment="1">
      <alignment horizontal="center" wrapText="1"/>
    </xf>
    <xf numFmtId="0" fontId="0" fillId="0" borderId="2" xfId="0" applyBorder="1"/>
    <xf numFmtId="0" fontId="4" fillId="5" borderId="17" xfId="0" applyFont="1" applyFill="1" applyBorder="1" applyAlignment="1">
      <alignment horizontal="left" wrapText="1"/>
    </xf>
    <xf numFmtId="0" fontId="1" fillId="5" borderId="17" xfId="0" applyFont="1" applyFill="1" applyBorder="1" applyAlignment="1">
      <alignment horizontal="left"/>
    </xf>
    <xf numFmtId="3" fontId="4" fillId="5" borderId="18" xfId="0" applyNumberFormat="1" applyFont="1" applyFill="1" applyBorder="1" applyAlignment="1">
      <alignment horizontal="left" wrapText="1"/>
    </xf>
    <xf numFmtId="0" fontId="4" fillId="5" borderId="18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left"/>
    </xf>
    <xf numFmtId="0" fontId="1" fillId="5" borderId="1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1200"/>
  <sheetViews>
    <sheetView tabSelected="1" workbookViewId="0">
      <pane ySplit="1" topLeftCell="A1121" activePane="bottomLeft" state="frozen"/>
      <selection pane="bottomLeft" activeCell="B1144" sqref="B1144"/>
    </sheetView>
  </sheetViews>
  <sheetFormatPr defaultRowHeight="15" x14ac:dyDescent="0.25"/>
  <cols>
    <col min="1" max="1" width="8.42578125" style="132" bestFit="1" customWidth="1"/>
    <col min="2" max="2" width="37.5703125" style="133" bestFit="1" customWidth="1"/>
    <col min="3" max="3" width="21.7109375" style="134" bestFit="1" customWidth="1"/>
    <col min="4" max="4" width="15.5703125" style="30" bestFit="1" customWidth="1"/>
    <col min="5" max="5" width="32.28515625" style="30" bestFit="1" customWidth="1"/>
    <col min="6" max="6" width="17.140625" style="134" bestFit="1" customWidth="1"/>
    <col min="7" max="7" width="18.7109375" style="30" bestFit="1" customWidth="1"/>
    <col min="8" max="8" width="14.7109375" style="30" bestFit="1" customWidth="1"/>
    <col min="9" max="9" width="13.5703125" style="65" bestFit="1" customWidth="1"/>
    <col min="10" max="10" width="14.140625" style="44" bestFit="1" customWidth="1"/>
    <col min="11" max="11" width="14.140625" bestFit="1" customWidth="1"/>
    <col min="12" max="12" width="14.140625" style="44" bestFit="1" customWidth="1"/>
    <col min="13" max="18" width="14.140625" bestFit="1" customWidth="1"/>
    <col min="19" max="19" width="14.140625" style="135" bestFit="1" customWidth="1"/>
    <col min="20" max="27" width="14.140625" bestFit="1" customWidth="1"/>
  </cols>
  <sheetData>
    <row r="1" spans="1:27" ht="16.5" customHeight="1" x14ac:dyDescent="0.25">
      <c r="A1" s="67" t="s">
        <v>95</v>
      </c>
      <c r="B1" s="68" t="s">
        <v>19</v>
      </c>
      <c r="C1" s="69" t="s">
        <v>96</v>
      </c>
      <c r="D1" s="70" t="s">
        <v>97</v>
      </c>
      <c r="E1" s="70" t="s">
        <v>98</v>
      </c>
      <c r="F1" s="69" t="s">
        <v>99</v>
      </c>
      <c r="G1" s="70" t="s">
        <v>100</v>
      </c>
      <c r="H1" s="71" t="s">
        <v>101</v>
      </c>
      <c r="I1" s="146"/>
      <c r="J1" s="147"/>
      <c r="K1" s="147"/>
      <c r="L1" s="147"/>
      <c r="M1" s="148"/>
      <c r="N1" s="148"/>
      <c r="O1" s="143"/>
      <c r="S1" s="72"/>
    </row>
    <row r="2" spans="1:27" ht="21" customHeight="1" x14ac:dyDescent="0.25">
      <c r="A2" s="73"/>
      <c r="B2" s="74" t="s">
        <v>102</v>
      </c>
      <c r="C2" s="75" t="s">
        <v>12</v>
      </c>
      <c r="D2" s="49" t="s">
        <v>103</v>
      </c>
      <c r="E2" s="49" t="s">
        <v>17</v>
      </c>
      <c r="F2" s="75" t="s">
        <v>13</v>
      </c>
      <c r="G2" s="49" t="s">
        <v>16</v>
      </c>
      <c r="H2" s="142" t="s">
        <v>15</v>
      </c>
      <c r="I2" s="146"/>
      <c r="J2" s="147"/>
      <c r="K2" s="147"/>
      <c r="L2" s="147"/>
      <c r="M2" s="147"/>
      <c r="N2" s="147"/>
      <c r="O2" s="144"/>
      <c r="P2" s="76"/>
      <c r="Q2" s="76"/>
      <c r="R2" s="76"/>
      <c r="S2" s="77"/>
      <c r="T2" s="76"/>
      <c r="U2" s="76"/>
      <c r="V2" s="76"/>
      <c r="W2" s="76"/>
      <c r="X2" s="76"/>
      <c r="Y2" s="76"/>
      <c r="Z2" s="76"/>
      <c r="AA2" s="41"/>
    </row>
    <row r="3" spans="1:27" ht="20.25" customHeight="1" x14ac:dyDescent="0.25">
      <c r="A3" s="1">
        <v>0.05</v>
      </c>
      <c r="B3" s="78" t="s">
        <v>0</v>
      </c>
      <c r="C3" s="5">
        <v>73</v>
      </c>
      <c r="D3" s="5">
        <v>100</v>
      </c>
      <c r="E3" s="5">
        <v>58</v>
      </c>
      <c r="F3" s="79">
        <v>80</v>
      </c>
      <c r="G3" s="5">
        <v>77</v>
      </c>
      <c r="H3" s="80">
        <v>80</v>
      </c>
      <c r="I3" s="146"/>
      <c r="J3" s="147"/>
      <c r="K3" s="147"/>
      <c r="L3" s="147"/>
      <c r="M3" s="149"/>
      <c r="N3" s="149"/>
      <c r="O3" s="145"/>
      <c r="P3" s="41"/>
      <c r="Q3" s="41"/>
      <c r="R3" s="41"/>
      <c r="S3" s="81"/>
      <c r="T3" s="41"/>
      <c r="U3" s="41"/>
      <c r="V3" s="41"/>
      <c r="W3" s="41"/>
      <c r="X3" s="41"/>
      <c r="Y3" s="41"/>
      <c r="Z3" s="41"/>
      <c r="AA3" s="41"/>
    </row>
    <row r="4" spans="1:27" ht="20.25" customHeight="1" x14ac:dyDescent="0.25">
      <c r="A4" s="1">
        <v>0.1</v>
      </c>
      <c r="B4" s="78" t="s">
        <v>1</v>
      </c>
      <c r="C4" s="5">
        <v>77</v>
      </c>
      <c r="D4" s="5">
        <v>92</v>
      </c>
      <c r="E4" s="5">
        <v>57</v>
      </c>
      <c r="F4" s="5">
        <v>60</v>
      </c>
      <c r="G4" s="5">
        <v>82</v>
      </c>
      <c r="H4" s="80">
        <v>68</v>
      </c>
      <c r="I4" s="146"/>
      <c r="J4" s="147"/>
      <c r="K4" s="147"/>
      <c r="L4" s="147"/>
      <c r="M4" s="148"/>
      <c r="N4" s="148"/>
      <c r="O4" s="143"/>
      <c r="S4" s="72"/>
    </row>
    <row r="5" spans="1:27" ht="20.25" customHeight="1" x14ac:dyDescent="0.25">
      <c r="A5" s="1">
        <v>1</v>
      </c>
      <c r="B5" s="78" t="s">
        <v>104</v>
      </c>
      <c r="C5" s="5">
        <v>6</v>
      </c>
      <c r="D5" s="5">
        <v>8</v>
      </c>
      <c r="E5" s="5">
        <v>8</v>
      </c>
      <c r="F5" s="5">
        <v>8</v>
      </c>
      <c r="G5" s="5">
        <v>8</v>
      </c>
      <c r="H5" s="80">
        <v>7</v>
      </c>
      <c r="I5" s="146"/>
      <c r="J5" s="147"/>
      <c r="K5" s="147"/>
      <c r="L5" s="147"/>
      <c r="M5" s="148"/>
      <c r="N5" s="148"/>
      <c r="O5" s="143"/>
      <c r="S5" s="72"/>
    </row>
    <row r="6" spans="1:27" ht="20.25" customHeight="1" x14ac:dyDescent="0.25">
      <c r="A6" s="1">
        <v>0.4</v>
      </c>
      <c r="B6" s="78" t="s">
        <v>3</v>
      </c>
      <c r="C6" s="5">
        <v>67</v>
      </c>
      <c r="D6" s="5">
        <v>84</v>
      </c>
      <c r="E6" s="5">
        <v>43</v>
      </c>
      <c r="F6" s="5">
        <v>52</v>
      </c>
      <c r="G6" s="5">
        <v>86</v>
      </c>
      <c r="H6" s="80">
        <v>74</v>
      </c>
      <c r="I6" s="146"/>
      <c r="J6" s="147"/>
      <c r="K6" s="147"/>
      <c r="L6" s="147"/>
      <c r="M6" s="148"/>
      <c r="N6" s="148"/>
      <c r="O6" s="143"/>
      <c r="S6" s="72"/>
    </row>
    <row r="7" spans="1:27" ht="21" customHeight="1" x14ac:dyDescent="0.25">
      <c r="A7" s="1"/>
      <c r="B7" s="78" t="s">
        <v>4</v>
      </c>
      <c r="C7" s="3">
        <f>0.2*C3+0.2*C4+C5+0.5*C6</f>
        <v>69.5</v>
      </c>
      <c r="D7" s="3">
        <f>0.2*D3+0.2*D4+D5+0.5*D6</f>
        <v>88.4</v>
      </c>
      <c r="E7" s="3">
        <f>0.2*E3+0.2*E4+E5+0.5*E6</f>
        <v>52.5</v>
      </c>
      <c r="F7" s="3">
        <f>0.2*G3+0.2*F4+F5+0.5*F6</f>
        <v>61.4</v>
      </c>
      <c r="G7" s="3">
        <f>0.2*G3+0.2*G4+G5+0.5*G6</f>
        <v>82.800000000000011</v>
      </c>
      <c r="H7" s="82">
        <f>0.2*H3+0.2*H4+H5+0.5*H6</f>
        <v>73.599999999999994</v>
      </c>
      <c r="I7" s="146"/>
      <c r="J7" s="147"/>
      <c r="K7" s="147"/>
      <c r="L7" s="147"/>
      <c r="M7" s="148"/>
      <c r="N7" s="148"/>
      <c r="O7" s="143"/>
      <c r="S7" s="72"/>
    </row>
    <row r="8" spans="1:27" ht="20.25" customHeight="1" x14ac:dyDescent="0.25">
      <c r="A8" s="6"/>
      <c r="B8" s="83" t="s">
        <v>5</v>
      </c>
      <c r="C8" s="18">
        <v>6</v>
      </c>
      <c r="D8" s="18">
        <v>7</v>
      </c>
      <c r="E8" s="18">
        <v>5</v>
      </c>
      <c r="F8" s="18">
        <v>5</v>
      </c>
      <c r="G8" s="18">
        <v>6</v>
      </c>
      <c r="H8" s="18">
        <v>6</v>
      </c>
      <c r="I8" s="61"/>
      <c r="J8" s="40"/>
      <c r="L8" s="40"/>
      <c r="S8" s="72"/>
    </row>
    <row r="9" spans="1:27" ht="20.25" customHeight="1" x14ac:dyDescent="0.25">
      <c r="A9" s="1">
        <v>1</v>
      </c>
      <c r="B9" s="78" t="s">
        <v>6</v>
      </c>
      <c r="C9" s="5">
        <v>5</v>
      </c>
      <c r="D9" s="5">
        <v>7</v>
      </c>
      <c r="E9" s="5">
        <v>5</v>
      </c>
      <c r="F9" s="5">
        <v>5</v>
      </c>
      <c r="G9" s="5">
        <v>7</v>
      </c>
      <c r="H9" s="5">
        <v>9</v>
      </c>
      <c r="I9" s="61"/>
      <c r="J9" s="40"/>
      <c r="L9" s="40"/>
      <c r="S9" s="72"/>
    </row>
    <row r="10" spans="1:27" ht="20.25" customHeight="1" x14ac:dyDescent="0.25">
      <c r="A10" s="1">
        <v>0.25</v>
      </c>
      <c r="B10" s="52" t="s">
        <v>7</v>
      </c>
      <c r="C10" s="5">
        <v>76</v>
      </c>
      <c r="D10" s="5">
        <v>84</v>
      </c>
      <c r="E10" s="5">
        <v>48</v>
      </c>
      <c r="F10" s="5">
        <v>66</v>
      </c>
      <c r="G10" s="5">
        <v>83</v>
      </c>
      <c r="H10" s="5">
        <v>80</v>
      </c>
      <c r="I10" s="61"/>
      <c r="J10" s="40"/>
      <c r="L10" s="40"/>
      <c r="S10" s="72"/>
    </row>
    <row r="11" spans="1:27" ht="20.25" customHeight="1" x14ac:dyDescent="0.25">
      <c r="A11" s="1"/>
      <c r="B11" s="78" t="s">
        <v>8</v>
      </c>
      <c r="C11" s="3">
        <f>0.05*C3+0.1*C4+C5+0.4*C6+C9+0.25*C10</f>
        <v>68.150000000000006</v>
      </c>
      <c r="D11" s="3">
        <f>0.05*D3+0.1*D4+D5+0.4*D6+D9+0.25*D10</f>
        <v>83.800000000000011</v>
      </c>
      <c r="E11" s="3">
        <f>0.05*E3+0.1*E4+E5+0.4*E6+E9+0.25*E10</f>
        <v>50.8</v>
      </c>
      <c r="F11" s="3">
        <f>0.05*G3+0.1*F4+F5+0.4*F6+F9+0.25*F10</f>
        <v>60.150000000000006</v>
      </c>
      <c r="G11" s="3">
        <f>0.05*G3+0.1*G4+G5+0.4*G6+G9+0.25*G10</f>
        <v>82.2</v>
      </c>
      <c r="H11" s="3">
        <f>0.05*H3+0.1*H4+H5+0.4*H6+H9+0.25*H10</f>
        <v>76.400000000000006</v>
      </c>
      <c r="I11" s="61"/>
      <c r="J11" s="40"/>
      <c r="L11" s="40"/>
      <c r="S11" s="72"/>
    </row>
    <row r="12" spans="1:27" ht="20.25" customHeight="1" x14ac:dyDescent="0.25">
      <c r="A12" s="1"/>
      <c r="B12" s="84" t="s">
        <v>9</v>
      </c>
      <c r="C12" s="85">
        <v>6</v>
      </c>
      <c r="D12" s="85">
        <v>7</v>
      </c>
      <c r="E12" s="85">
        <v>5</v>
      </c>
      <c r="F12" s="85">
        <v>5</v>
      </c>
      <c r="G12" s="85">
        <v>6</v>
      </c>
      <c r="H12" s="85">
        <v>6</v>
      </c>
      <c r="I12" s="86">
        <f>SUM(C12:H12)</f>
        <v>35</v>
      </c>
      <c r="J12" s="40"/>
      <c r="L12" s="40"/>
      <c r="S12" s="72"/>
    </row>
    <row r="13" spans="1:27" ht="20.25" customHeight="1" x14ac:dyDescent="0.25">
      <c r="A13" s="1"/>
      <c r="B13" s="78" t="s">
        <v>10</v>
      </c>
      <c r="C13" s="5">
        <v>68</v>
      </c>
      <c r="D13" s="5">
        <v>81</v>
      </c>
      <c r="E13" s="5">
        <v>71</v>
      </c>
      <c r="F13" s="5">
        <v>73</v>
      </c>
      <c r="G13" s="5"/>
      <c r="H13" s="5">
        <v>75</v>
      </c>
      <c r="I13" s="87"/>
      <c r="J13" s="40"/>
      <c r="L13" s="40"/>
      <c r="S13" s="72"/>
    </row>
    <row r="14" spans="1:27" ht="20.25" customHeight="1" x14ac:dyDescent="0.25">
      <c r="A14" s="88"/>
      <c r="B14" s="89" t="s">
        <v>105</v>
      </c>
      <c r="C14" s="90"/>
      <c r="D14" s="91">
        <v>63</v>
      </c>
      <c r="E14" s="91">
        <v>49</v>
      </c>
      <c r="F14" s="91">
        <v>72</v>
      </c>
      <c r="G14" s="91"/>
      <c r="H14" s="91">
        <v>70</v>
      </c>
      <c r="I14" s="87"/>
      <c r="J14" s="40"/>
      <c r="L14" s="40"/>
      <c r="S14" s="72"/>
    </row>
    <row r="15" spans="1:27" ht="21" customHeight="1" x14ac:dyDescent="0.25">
      <c r="A15" s="1"/>
      <c r="B15" s="78" t="s">
        <v>106</v>
      </c>
      <c r="C15" s="3"/>
      <c r="D15" s="5">
        <v>18</v>
      </c>
      <c r="E15" s="5">
        <v>14</v>
      </c>
      <c r="F15" s="5">
        <v>10</v>
      </c>
      <c r="G15" s="5"/>
      <c r="H15" s="5">
        <v>16</v>
      </c>
      <c r="I15" s="87"/>
      <c r="J15" s="40"/>
      <c r="L15" s="40"/>
      <c r="S15" s="72"/>
    </row>
    <row r="16" spans="1:27" ht="20.25" customHeight="1" x14ac:dyDescent="0.25">
      <c r="A16" s="92"/>
      <c r="B16" s="93" t="s">
        <v>107</v>
      </c>
      <c r="C16" s="94">
        <f>0.25*C10+0.25*C13+0.25*C14+C15</f>
        <v>36</v>
      </c>
      <c r="D16" s="94">
        <f>0.25*D10+0.25*D13+0.25*D14+D15</f>
        <v>75</v>
      </c>
      <c r="E16" s="94">
        <f>0.25*E10+0.25*E13+0.25*E14+E15</f>
        <v>56</v>
      </c>
      <c r="F16" s="95">
        <f>0.25*F10+0.25*F13+0.25*F14+F15</f>
        <v>62.75</v>
      </c>
      <c r="G16" s="94"/>
      <c r="H16" s="95">
        <f>0.25*H10+0.25*H13+0.25*H14+H15</f>
        <v>72.25</v>
      </c>
      <c r="I16" s="87"/>
      <c r="J16" s="40"/>
      <c r="L16" s="40"/>
      <c r="S16" s="72"/>
    </row>
    <row r="17" spans="1:19" ht="19.5" customHeight="1" x14ac:dyDescent="0.25">
      <c r="A17" s="96"/>
      <c r="B17" s="97" t="s">
        <v>108</v>
      </c>
      <c r="C17" s="98"/>
      <c r="D17" s="99">
        <v>6</v>
      </c>
      <c r="E17" s="99">
        <v>5</v>
      </c>
      <c r="F17" s="99">
        <v>5</v>
      </c>
      <c r="G17" s="99"/>
      <c r="H17" s="99">
        <v>6</v>
      </c>
      <c r="I17" s="87"/>
      <c r="J17" s="40"/>
      <c r="L17" s="40"/>
      <c r="S17" s="72"/>
    </row>
    <row r="18" spans="1:19" ht="21" customHeight="1" x14ac:dyDescent="0.25">
      <c r="A18" s="1"/>
      <c r="B18" s="78"/>
      <c r="C18" s="3"/>
      <c r="D18" s="5"/>
      <c r="E18" s="5"/>
      <c r="F18" s="3"/>
      <c r="G18" s="5"/>
      <c r="H18" s="5"/>
      <c r="I18" s="61"/>
      <c r="J18" s="40"/>
      <c r="L18" s="40"/>
      <c r="S18" s="72"/>
    </row>
    <row r="19" spans="1:19" ht="19.5" customHeight="1" x14ac:dyDescent="0.25">
      <c r="A19" s="100"/>
      <c r="B19" s="74" t="s">
        <v>109</v>
      </c>
      <c r="C19" s="101" t="s">
        <v>12</v>
      </c>
      <c r="D19" s="102" t="s">
        <v>110</v>
      </c>
      <c r="E19" s="102" t="s">
        <v>13</v>
      </c>
      <c r="F19" s="101" t="s">
        <v>103</v>
      </c>
      <c r="G19" s="102" t="s">
        <v>111</v>
      </c>
      <c r="H19" s="102" t="s">
        <v>15</v>
      </c>
      <c r="I19" s="61"/>
      <c r="J19" s="40"/>
      <c r="L19" s="40"/>
      <c r="S19" s="72"/>
    </row>
    <row r="20" spans="1:19" ht="20.25" customHeight="1" x14ac:dyDescent="0.25">
      <c r="A20" s="1">
        <v>0.05</v>
      </c>
      <c r="B20" s="78" t="s">
        <v>0</v>
      </c>
      <c r="C20" s="5">
        <v>82</v>
      </c>
      <c r="D20" s="5">
        <v>78</v>
      </c>
      <c r="E20" s="5">
        <v>61</v>
      </c>
      <c r="F20" s="5">
        <v>56</v>
      </c>
      <c r="G20" s="5">
        <v>81</v>
      </c>
      <c r="H20" s="5">
        <v>85</v>
      </c>
      <c r="I20" s="61"/>
      <c r="J20" s="40"/>
      <c r="L20" s="40"/>
      <c r="S20" s="72"/>
    </row>
    <row r="21" spans="1:19" ht="20.25" customHeight="1" x14ac:dyDescent="0.25">
      <c r="A21" s="1">
        <v>0.1</v>
      </c>
      <c r="B21" s="78" t="s">
        <v>1</v>
      </c>
      <c r="C21" s="5">
        <v>82</v>
      </c>
      <c r="D21" s="5">
        <v>72</v>
      </c>
      <c r="E21" s="5">
        <v>80</v>
      </c>
      <c r="F21" s="5">
        <v>48</v>
      </c>
      <c r="G21" s="5">
        <v>86</v>
      </c>
      <c r="H21" s="5">
        <v>73</v>
      </c>
      <c r="I21" s="61"/>
      <c r="J21" s="40"/>
      <c r="L21" s="40"/>
      <c r="S21" s="72"/>
    </row>
    <row r="22" spans="1:19" ht="20.25" customHeight="1" x14ac:dyDescent="0.25">
      <c r="A22" s="1">
        <v>1</v>
      </c>
      <c r="B22" s="78" t="s">
        <v>104</v>
      </c>
      <c r="C22" s="5">
        <v>8</v>
      </c>
      <c r="D22" s="5">
        <v>6</v>
      </c>
      <c r="E22" s="5">
        <v>8</v>
      </c>
      <c r="F22" s="5">
        <v>9</v>
      </c>
      <c r="G22" s="5">
        <v>8</v>
      </c>
      <c r="H22" s="5">
        <v>8</v>
      </c>
      <c r="I22" s="61"/>
      <c r="J22" s="40"/>
      <c r="L22" s="40"/>
      <c r="S22" s="72"/>
    </row>
    <row r="23" spans="1:19" ht="20.25" customHeight="1" x14ac:dyDescent="0.25">
      <c r="A23" s="1">
        <v>0.4</v>
      </c>
      <c r="B23" s="78" t="s">
        <v>3</v>
      </c>
      <c r="C23" s="5">
        <v>67</v>
      </c>
      <c r="D23" s="5">
        <v>77</v>
      </c>
      <c r="E23" s="5">
        <v>85</v>
      </c>
      <c r="F23" s="5">
        <v>88</v>
      </c>
      <c r="G23" s="5">
        <v>75</v>
      </c>
      <c r="H23" s="5">
        <v>82</v>
      </c>
      <c r="I23" s="61"/>
      <c r="J23" s="40"/>
      <c r="L23" s="40"/>
      <c r="S23" s="72"/>
    </row>
    <row r="24" spans="1:19" ht="20.25" customHeight="1" x14ac:dyDescent="0.25">
      <c r="A24" s="1"/>
      <c r="B24" s="78" t="s">
        <v>4</v>
      </c>
      <c r="C24" s="3">
        <f t="shared" ref="C24:H24" si="0">0.2*C20+0.2*C21+C22+0.5*C23</f>
        <v>74.300000000000011</v>
      </c>
      <c r="D24" s="3">
        <f t="shared" si="0"/>
        <v>74.5</v>
      </c>
      <c r="E24" s="3">
        <f t="shared" si="0"/>
        <v>78.7</v>
      </c>
      <c r="F24" s="3">
        <f t="shared" si="0"/>
        <v>73.800000000000011</v>
      </c>
      <c r="G24" s="3">
        <f t="shared" si="0"/>
        <v>78.900000000000006</v>
      </c>
      <c r="H24" s="3">
        <f t="shared" si="0"/>
        <v>80.599999999999994</v>
      </c>
      <c r="I24" s="61"/>
      <c r="J24" s="40"/>
      <c r="L24" s="40"/>
      <c r="S24" s="5">
        <v>75</v>
      </c>
    </row>
    <row r="25" spans="1:19" ht="20.25" customHeight="1" x14ac:dyDescent="0.25">
      <c r="A25" s="6"/>
      <c r="B25" s="83" t="s">
        <v>5</v>
      </c>
      <c r="C25" s="18">
        <v>6</v>
      </c>
      <c r="D25" s="18">
        <v>7</v>
      </c>
      <c r="E25" s="18">
        <v>6</v>
      </c>
      <c r="F25" s="18">
        <v>7</v>
      </c>
      <c r="G25" s="18">
        <v>6</v>
      </c>
      <c r="H25" s="18">
        <v>6</v>
      </c>
      <c r="I25" s="61"/>
      <c r="J25" s="40"/>
      <c r="L25" s="40"/>
      <c r="S25" s="91">
        <v>70</v>
      </c>
    </row>
    <row r="26" spans="1:19" ht="21" customHeight="1" x14ac:dyDescent="0.25">
      <c r="A26" s="1">
        <v>1</v>
      </c>
      <c r="B26" s="78" t="s">
        <v>6</v>
      </c>
      <c r="C26" s="5">
        <v>8</v>
      </c>
      <c r="D26" s="5">
        <v>9</v>
      </c>
      <c r="E26" s="5">
        <v>9</v>
      </c>
      <c r="F26" s="5">
        <v>8</v>
      </c>
      <c r="G26" s="5">
        <v>6</v>
      </c>
      <c r="H26" s="5">
        <v>9</v>
      </c>
      <c r="I26" s="61"/>
      <c r="J26" s="40"/>
      <c r="L26" s="40"/>
      <c r="S26" s="5">
        <v>16</v>
      </c>
    </row>
    <row r="27" spans="1:19" ht="20.25" customHeight="1" x14ac:dyDescent="0.25">
      <c r="A27" s="1">
        <v>0.25</v>
      </c>
      <c r="B27" s="52" t="s">
        <v>7</v>
      </c>
      <c r="C27" s="5">
        <v>78</v>
      </c>
      <c r="D27" s="5">
        <v>75</v>
      </c>
      <c r="E27" s="5">
        <v>67</v>
      </c>
      <c r="F27" s="5">
        <v>86</v>
      </c>
      <c r="G27" s="5">
        <v>76</v>
      </c>
      <c r="H27" s="5">
        <v>85</v>
      </c>
      <c r="I27" s="61"/>
      <c r="J27" s="40"/>
      <c r="L27" s="40"/>
      <c r="S27" s="95">
        <f>0.25*S21+0.25*S24+0.25*S25+S26</f>
        <v>52.25</v>
      </c>
    </row>
    <row r="28" spans="1:19" ht="20.25" customHeight="1" x14ac:dyDescent="0.25">
      <c r="A28" s="1"/>
      <c r="B28" s="78" t="s">
        <v>8</v>
      </c>
      <c r="C28" s="3">
        <f>0.05*C20+0.1*C21+C22+0.4*C23+C26+0.25*C27</f>
        <v>74.599999999999994</v>
      </c>
      <c r="D28" s="3">
        <f>0.05*F20+0.1*F21+F22+0.4*F23+D26+0.25*D27</f>
        <v>79.550000000000011</v>
      </c>
      <c r="E28" s="3">
        <f>0.05*E20+0.1*E21+E22+0.4*E23+E26+0.25*E27</f>
        <v>78.8</v>
      </c>
      <c r="F28" s="3">
        <f>0.05*D20+0.1*D21+D22+0.4*D23+F26+0.25*F27</f>
        <v>77.400000000000006</v>
      </c>
      <c r="G28" s="3">
        <f>0.05*G20+0.1*G21+G22+0.4*G23+G26+0.25*G27</f>
        <v>75.650000000000006</v>
      </c>
      <c r="H28" s="3">
        <f>0.05*H20+0.1*H21+H22+0.4*H23+H26+0.25*H27</f>
        <v>82.600000000000009</v>
      </c>
      <c r="I28" s="61"/>
      <c r="J28" s="40"/>
      <c r="L28" s="40"/>
      <c r="S28" s="72"/>
    </row>
    <row r="29" spans="1:19" ht="20.25" customHeight="1" x14ac:dyDescent="0.25">
      <c r="A29" s="1"/>
      <c r="B29" s="84" t="s">
        <v>9</v>
      </c>
      <c r="C29" s="85">
        <v>6</v>
      </c>
      <c r="D29" s="85">
        <v>7</v>
      </c>
      <c r="E29" s="85">
        <v>6</v>
      </c>
      <c r="F29" s="85">
        <v>7</v>
      </c>
      <c r="G29" s="85">
        <v>6</v>
      </c>
      <c r="H29" s="85">
        <v>6</v>
      </c>
      <c r="I29" s="103"/>
      <c r="J29" s="40"/>
      <c r="L29" s="40"/>
      <c r="S29" s="72"/>
    </row>
    <row r="30" spans="1:19" ht="20.25" customHeight="1" x14ac:dyDescent="0.25">
      <c r="A30" s="1"/>
      <c r="B30" s="78" t="s">
        <v>10</v>
      </c>
      <c r="C30" s="5">
        <v>76</v>
      </c>
      <c r="D30" s="5">
        <v>69</v>
      </c>
      <c r="E30" s="5">
        <v>83</v>
      </c>
      <c r="F30" s="5">
        <v>88</v>
      </c>
      <c r="G30" s="5"/>
      <c r="H30" s="5">
        <v>85</v>
      </c>
      <c r="I30" s="61"/>
      <c r="J30" s="40"/>
      <c r="L30" s="40"/>
      <c r="S30" s="72"/>
    </row>
    <row r="31" spans="1:19" ht="16.5" customHeight="1" x14ac:dyDescent="0.25">
      <c r="A31" s="1"/>
      <c r="B31" s="78" t="s">
        <v>105</v>
      </c>
      <c r="C31" s="3"/>
      <c r="D31" s="5">
        <v>43</v>
      </c>
      <c r="E31" s="5">
        <v>18</v>
      </c>
      <c r="F31" s="5">
        <v>43</v>
      </c>
      <c r="G31" s="5"/>
      <c r="H31" s="5">
        <v>80</v>
      </c>
      <c r="I31" s="61"/>
      <c r="J31" s="40"/>
      <c r="L31" s="40"/>
      <c r="S31" s="72"/>
    </row>
    <row r="32" spans="1:19" ht="16.5" customHeight="1" x14ac:dyDescent="0.25">
      <c r="A32" s="1"/>
      <c r="B32" s="78" t="s">
        <v>106</v>
      </c>
      <c r="C32" s="3"/>
      <c r="D32" s="5">
        <v>19</v>
      </c>
      <c r="E32" s="5">
        <v>11</v>
      </c>
      <c r="F32" s="5">
        <v>19</v>
      </c>
      <c r="G32" s="5"/>
      <c r="H32" s="5">
        <v>18</v>
      </c>
      <c r="I32" s="61"/>
      <c r="J32" s="40"/>
      <c r="L32" s="40"/>
      <c r="S32" s="72"/>
    </row>
    <row r="33" spans="1:19" ht="16.5" customHeight="1" x14ac:dyDescent="0.25">
      <c r="A33" s="92"/>
      <c r="B33" s="93" t="s">
        <v>107</v>
      </c>
      <c r="C33" s="95">
        <f>0.25*C27+0.25*C30+0.25*C31+C32</f>
        <v>38.5</v>
      </c>
      <c r="D33" s="95">
        <f>0.25*D27+0.25*D30+0.25*D31+D32</f>
        <v>65.75</v>
      </c>
      <c r="E33" s="94">
        <f>0.25*E27+0.25*E30+0.25*E31+E32</f>
        <v>53</v>
      </c>
      <c r="F33" s="95">
        <f>0.25*F27+0.25*F30+0.25*F31+F32</f>
        <v>73.25</v>
      </c>
      <c r="G33" s="94"/>
      <c r="H33" s="95">
        <f>0.25*H27+0.25*H30+0.25*H31+H32</f>
        <v>80.5</v>
      </c>
      <c r="I33" s="61"/>
      <c r="J33" s="40"/>
      <c r="L33" s="40"/>
      <c r="S33" s="72"/>
    </row>
    <row r="34" spans="1:19" ht="16.5" customHeight="1" x14ac:dyDescent="0.25">
      <c r="A34" s="96"/>
      <c r="B34" s="97" t="s">
        <v>108</v>
      </c>
      <c r="C34" s="98"/>
      <c r="D34" s="99">
        <v>6</v>
      </c>
      <c r="E34" s="99">
        <v>4</v>
      </c>
      <c r="F34" s="99">
        <v>7</v>
      </c>
      <c r="G34" s="99"/>
      <c r="H34" s="99">
        <v>6</v>
      </c>
      <c r="I34" s="61"/>
      <c r="J34" s="40"/>
      <c r="L34" s="40"/>
      <c r="S34" s="72"/>
    </row>
    <row r="35" spans="1:19" ht="16.5" customHeight="1" x14ac:dyDescent="0.25">
      <c r="A35" s="1"/>
      <c r="B35" s="78"/>
      <c r="C35" s="3"/>
      <c r="D35" s="5"/>
      <c r="E35" s="5"/>
      <c r="F35" s="3"/>
      <c r="G35" s="5"/>
      <c r="H35" s="5"/>
      <c r="I35" s="61"/>
      <c r="J35" s="40"/>
      <c r="L35" s="40"/>
      <c r="S35" s="72"/>
    </row>
    <row r="36" spans="1:19" ht="16.5" customHeight="1" x14ac:dyDescent="0.25">
      <c r="A36" s="105">
        <v>12772</v>
      </c>
      <c r="B36" s="74" t="s">
        <v>114</v>
      </c>
      <c r="C36" s="75" t="s">
        <v>115</v>
      </c>
      <c r="D36" s="49" t="s">
        <v>15</v>
      </c>
      <c r="E36" s="49" t="s">
        <v>14</v>
      </c>
      <c r="F36" s="75" t="s">
        <v>116</v>
      </c>
      <c r="G36" s="49" t="s">
        <v>117</v>
      </c>
      <c r="H36" s="49" t="s">
        <v>118</v>
      </c>
      <c r="I36" s="61"/>
      <c r="J36" s="40"/>
      <c r="L36" s="40"/>
      <c r="S36" s="72"/>
    </row>
    <row r="37" spans="1:19" ht="16.5" customHeight="1" x14ac:dyDescent="0.25">
      <c r="A37" s="1">
        <v>0.05</v>
      </c>
      <c r="B37" s="78" t="s">
        <v>0</v>
      </c>
      <c r="C37" s="5">
        <v>90</v>
      </c>
      <c r="D37" s="5">
        <v>48</v>
      </c>
      <c r="E37" s="5">
        <v>92</v>
      </c>
      <c r="F37" s="5">
        <v>84</v>
      </c>
      <c r="G37" s="5">
        <v>86</v>
      </c>
      <c r="H37" s="5">
        <v>89</v>
      </c>
      <c r="I37" s="61"/>
      <c r="J37" s="40"/>
      <c r="L37" s="40"/>
      <c r="S37" s="72"/>
    </row>
    <row r="38" spans="1:19" ht="16.5" customHeight="1" x14ac:dyDescent="0.25">
      <c r="A38" s="1">
        <v>0.1</v>
      </c>
      <c r="B38" s="78" t="s">
        <v>1</v>
      </c>
      <c r="C38" s="5">
        <v>81</v>
      </c>
      <c r="D38" s="5">
        <v>52</v>
      </c>
      <c r="E38" s="5">
        <v>96</v>
      </c>
      <c r="F38" s="5">
        <v>75</v>
      </c>
      <c r="G38" s="5">
        <v>87</v>
      </c>
      <c r="H38" s="5">
        <v>82</v>
      </c>
      <c r="I38" s="61"/>
      <c r="J38" s="40"/>
      <c r="L38" s="40"/>
      <c r="S38" s="72"/>
    </row>
    <row r="39" spans="1:19" ht="16.5" customHeight="1" x14ac:dyDescent="0.25">
      <c r="A39" s="1">
        <v>1</v>
      </c>
      <c r="B39" s="78" t="s">
        <v>104</v>
      </c>
      <c r="C39" s="5">
        <v>9</v>
      </c>
      <c r="D39" s="5">
        <v>7</v>
      </c>
      <c r="E39" s="3">
        <v>9.5</v>
      </c>
      <c r="F39" s="5">
        <v>6</v>
      </c>
      <c r="G39" s="5">
        <v>7</v>
      </c>
      <c r="H39" s="5">
        <v>7</v>
      </c>
      <c r="I39" s="61"/>
      <c r="J39" s="40"/>
      <c r="L39" s="40"/>
      <c r="S39" s="72"/>
    </row>
    <row r="40" spans="1:19" ht="16.5" customHeight="1" x14ac:dyDescent="0.25">
      <c r="A40" s="1">
        <v>0.4</v>
      </c>
      <c r="B40" s="78" t="s">
        <v>3</v>
      </c>
      <c r="C40" s="5">
        <v>70</v>
      </c>
      <c r="D40" s="5">
        <v>66</v>
      </c>
      <c r="E40" s="5">
        <v>84</v>
      </c>
      <c r="F40" s="5">
        <v>90</v>
      </c>
      <c r="G40" s="5">
        <v>50</v>
      </c>
      <c r="H40" s="5">
        <v>75</v>
      </c>
      <c r="I40" s="61"/>
      <c r="J40" s="40"/>
      <c r="L40" s="40"/>
      <c r="S40" s="72"/>
    </row>
    <row r="41" spans="1:19" ht="16.5" customHeight="1" x14ac:dyDescent="0.25">
      <c r="A41" s="1"/>
      <c r="B41" s="78" t="s">
        <v>4</v>
      </c>
      <c r="C41" s="3">
        <f t="shared" ref="C41:H41" si="1">0.2*C37+0.2*C38+C39+0.5*C40</f>
        <v>78.2</v>
      </c>
      <c r="D41" s="5">
        <f t="shared" si="1"/>
        <v>60</v>
      </c>
      <c r="E41" s="3">
        <f t="shared" si="1"/>
        <v>89.100000000000009</v>
      </c>
      <c r="F41" s="3">
        <f t="shared" si="1"/>
        <v>82.8</v>
      </c>
      <c r="G41" s="3">
        <f t="shared" si="1"/>
        <v>66.599999999999994</v>
      </c>
      <c r="H41" s="3">
        <f t="shared" si="1"/>
        <v>78.7</v>
      </c>
      <c r="I41" s="61"/>
      <c r="J41" s="40"/>
      <c r="L41" s="40"/>
      <c r="S41" s="72"/>
    </row>
    <row r="42" spans="1:19" ht="16.5" customHeight="1" x14ac:dyDescent="0.25">
      <c r="A42" s="6"/>
      <c r="B42" s="83" t="s">
        <v>5</v>
      </c>
      <c r="C42" s="18">
        <v>7</v>
      </c>
      <c r="D42" s="18">
        <v>5</v>
      </c>
      <c r="E42" s="18">
        <v>7</v>
      </c>
      <c r="F42" s="18">
        <v>7</v>
      </c>
      <c r="G42" s="18">
        <v>6</v>
      </c>
      <c r="H42" s="18">
        <v>6</v>
      </c>
      <c r="I42" s="61"/>
      <c r="J42" s="40"/>
      <c r="L42" s="40"/>
      <c r="S42" s="72"/>
    </row>
    <row r="43" spans="1:19" ht="16.5" customHeight="1" x14ac:dyDescent="0.25">
      <c r="A43" s="1">
        <v>1</v>
      </c>
      <c r="B43" s="78" t="s">
        <v>6</v>
      </c>
      <c r="C43" s="5">
        <v>8</v>
      </c>
      <c r="D43" s="5">
        <v>7</v>
      </c>
      <c r="E43" s="5">
        <v>5</v>
      </c>
      <c r="F43" s="5">
        <v>6</v>
      </c>
      <c r="G43" s="5">
        <v>7</v>
      </c>
      <c r="H43" s="5">
        <v>7</v>
      </c>
      <c r="I43" s="61"/>
      <c r="J43" s="40"/>
      <c r="L43" s="40"/>
      <c r="S43" s="72"/>
    </row>
    <row r="44" spans="1:19" ht="16.5" customHeight="1" x14ac:dyDescent="0.25">
      <c r="A44" s="1">
        <v>0.25</v>
      </c>
      <c r="B44" s="52" t="s">
        <v>7</v>
      </c>
      <c r="C44" s="5">
        <v>90</v>
      </c>
      <c r="D44" s="5">
        <v>66</v>
      </c>
      <c r="E44" s="5">
        <v>90</v>
      </c>
      <c r="F44" s="5">
        <v>77</v>
      </c>
      <c r="G44" s="5">
        <v>69</v>
      </c>
      <c r="H44" s="5">
        <v>86</v>
      </c>
      <c r="I44" s="61"/>
      <c r="J44" s="40"/>
      <c r="L44" s="40"/>
      <c r="S44" s="72"/>
    </row>
    <row r="45" spans="1:19" ht="16.5" customHeight="1" x14ac:dyDescent="0.25">
      <c r="A45" s="1"/>
      <c r="B45" s="78" t="s">
        <v>8</v>
      </c>
      <c r="C45" s="3">
        <f t="shared" ref="C45:H45" si="2">0.05*C37+0.1*C38+C39+0.4*C40+C43+0.25*C44</f>
        <v>80.099999999999994</v>
      </c>
      <c r="D45" s="3">
        <f t="shared" si="2"/>
        <v>64.5</v>
      </c>
      <c r="E45" s="3">
        <f t="shared" si="2"/>
        <v>84.800000000000011</v>
      </c>
      <c r="F45" s="3">
        <f t="shared" si="2"/>
        <v>78.95</v>
      </c>
      <c r="G45" s="3">
        <f t="shared" si="2"/>
        <v>64.25</v>
      </c>
      <c r="H45" s="3">
        <f t="shared" si="2"/>
        <v>78.150000000000006</v>
      </c>
      <c r="I45" s="61"/>
      <c r="J45" s="40"/>
      <c r="L45" s="40"/>
      <c r="S45" s="72"/>
    </row>
    <row r="46" spans="1:19" ht="16.5" customHeight="1" x14ac:dyDescent="0.25">
      <c r="A46" s="1"/>
      <c r="B46" s="84" t="s">
        <v>9</v>
      </c>
      <c r="C46" s="85">
        <v>7</v>
      </c>
      <c r="D46" s="85">
        <v>5</v>
      </c>
      <c r="E46" s="85">
        <v>7</v>
      </c>
      <c r="F46" s="85">
        <v>7</v>
      </c>
      <c r="G46" s="85">
        <v>6</v>
      </c>
      <c r="H46" s="85">
        <v>6</v>
      </c>
      <c r="I46" s="103"/>
      <c r="J46" s="40"/>
      <c r="L46" s="40"/>
      <c r="S46" s="72"/>
    </row>
    <row r="47" spans="1:19" ht="16.5" customHeight="1" x14ac:dyDescent="0.25">
      <c r="A47" s="1"/>
      <c r="B47" s="78" t="s">
        <v>10</v>
      </c>
      <c r="C47" s="5">
        <v>76</v>
      </c>
      <c r="D47" s="5">
        <v>60</v>
      </c>
      <c r="E47" s="5"/>
      <c r="F47" s="5">
        <v>89</v>
      </c>
      <c r="G47" s="5">
        <v>74</v>
      </c>
      <c r="H47" s="5">
        <v>95</v>
      </c>
      <c r="I47" s="61"/>
      <c r="J47" s="40"/>
      <c r="L47" s="40"/>
      <c r="S47" s="72"/>
    </row>
    <row r="48" spans="1:19" ht="16.5" customHeight="1" x14ac:dyDescent="0.25">
      <c r="A48" s="1"/>
      <c r="B48" s="78" t="s">
        <v>105</v>
      </c>
      <c r="C48" s="5">
        <v>80</v>
      </c>
      <c r="D48" s="5">
        <v>65</v>
      </c>
      <c r="E48" s="5"/>
      <c r="F48" s="5">
        <v>82</v>
      </c>
      <c r="G48" s="5">
        <v>34</v>
      </c>
      <c r="H48" s="5">
        <v>90</v>
      </c>
      <c r="I48" s="61"/>
      <c r="J48" s="40"/>
      <c r="L48" s="40"/>
      <c r="S48" s="72"/>
    </row>
    <row r="49" spans="1:19" ht="16.5" customHeight="1" x14ac:dyDescent="0.25">
      <c r="A49" s="1"/>
      <c r="B49" s="78" t="s">
        <v>106</v>
      </c>
      <c r="C49" s="3"/>
      <c r="D49" s="5">
        <v>15</v>
      </c>
      <c r="E49" s="5"/>
      <c r="F49" s="5">
        <v>19</v>
      </c>
      <c r="G49" s="5"/>
      <c r="H49" s="5">
        <v>22</v>
      </c>
      <c r="I49" s="61"/>
      <c r="J49" s="40"/>
      <c r="L49" s="40"/>
      <c r="S49" s="72"/>
    </row>
    <row r="50" spans="1:19" ht="16.5" customHeight="1" x14ac:dyDescent="0.25">
      <c r="A50" s="92"/>
      <c r="B50" s="93" t="s">
        <v>107</v>
      </c>
      <c r="C50" s="95">
        <f t="shared" ref="C50:H50" si="3">0.25*C44+0.25*C47+0.25*C48+C49</f>
        <v>61.5</v>
      </c>
      <c r="D50" s="95">
        <f t="shared" si="3"/>
        <v>62.75</v>
      </c>
      <c r="E50" s="95">
        <f t="shared" si="3"/>
        <v>22.5</v>
      </c>
      <c r="F50" s="94">
        <f t="shared" si="3"/>
        <v>81</v>
      </c>
      <c r="G50" s="95">
        <f t="shared" si="3"/>
        <v>44.25</v>
      </c>
      <c r="H50" s="95">
        <f t="shared" si="3"/>
        <v>89.75</v>
      </c>
      <c r="I50" s="61"/>
      <c r="J50" s="40"/>
      <c r="L50" s="40"/>
      <c r="S50" s="72"/>
    </row>
    <row r="51" spans="1:19" ht="16.5" customHeight="1" x14ac:dyDescent="0.25">
      <c r="A51" s="96"/>
      <c r="B51" s="97" t="s">
        <v>108</v>
      </c>
      <c r="C51" s="98"/>
      <c r="D51" s="99">
        <v>5</v>
      </c>
      <c r="E51" s="99"/>
      <c r="F51" s="99">
        <v>7</v>
      </c>
      <c r="G51" s="99"/>
      <c r="H51" s="99">
        <v>7</v>
      </c>
      <c r="I51" s="61"/>
      <c r="J51" s="40"/>
      <c r="L51" s="40"/>
      <c r="S51" s="72"/>
    </row>
    <row r="52" spans="1:19" ht="16.5" customHeight="1" x14ac:dyDescent="0.25">
      <c r="A52" s="1"/>
      <c r="B52" s="78"/>
      <c r="C52" s="3"/>
      <c r="D52" s="5"/>
      <c r="E52" s="5"/>
      <c r="F52" s="3"/>
      <c r="G52" s="5"/>
      <c r="H52" s="5"/>
      <c r="I52" s="61"/>
      <c r="J52" s="40"/>
      <c r="L52" s="40"/>
      <c r="S52" s="72"/>
    </row>
    <row r="53" spans="1:19" ht="16.5" customHeight="1" x14ac:dyDescent="0.25">
      <c r="A53" s="105">
        <v>12775</v>
      </c>
      <c r="B53" s="106" t="s">
        <v>119</v>
      </c>
      <c r="C53" s="75" t="s">
        <v>12</v>
      </c>
      <c r="D53" s="49" t="s">
        <v>13</v>
      </c>
      <c r="E53" s="49" t="s">
        <v>14</v>
      </c>
      <c r="F53" s="75" t="s">
        <v>17</v>
      </c>
      <c r="G53" s="49" t="s">
        <v>15</v>
      </c>
      <c r="H53" s="49" t="s">
        <v>113</v>
      </c>
      <c r="I53" s="61"/>
      <c r="J53" s="40"/>
      <c r="L53" s="40"/>
      <c r="S53" s="72"/>
    </row>
    <row r="54" spans="1:19" ht="16.5" customHeight="1" x14ac:dyDescent="0.25">
      <c r="A54" s="1">
        <v>0.05</v>
      </c>
      <c r="B54" s="78" t="s">
        <v>0</v>
      </c>
      <c r="C54" s="5">
        <v>77</v>
      </c>
      <c r="D54" s="5">
        <v>72</v>
      </c>
      <c r="E54" s="5">
        <v>59</v>
      </c>
      <c r="F54" s="5">
        <v>57</v>
      </c>
      <c r="G54" s="5">
        <v>69</v>
      </c>
      <c r="H54" s="5">
        <v>70</v>
      </c>
      <c r="I54" s="61"/>
      <c r="J54" s="40"/>
      <c r="L54" s="40"/>
      <c r="S54" s="72"/>
    </row>
    <row r="55" spans="1:19" ht="16.5" customHeight="1" x14ac:dyDescent="0.25">
      <c r="A55" s="1">
        <v>0.1</v>
      </c>
      <c r="B55" s="78" t="s">
        <v>1</v>
      </c>
      <c r="C55" s="5">
        <v>79</v>
      </c>
      <c r="D55" s="5">
        <v>81</v>
      </c>
      <c r="E55" s="5">
        <v>75</v>
      </c>
      <c r="F55" s="5">
        <v>77</v>
      </c>
      <c r="G55" s="5">
        <v>62</v>
      </c>
      <c r="H55" s="5">
        <v>74</v>
      </c>
      <c r="I55" s="61"/>
      <c r="J55" s="40"/>
      <c r="L55" s="40"/>
      <c r="S55" s="72"/>
    </row>
    <row r="56" spans="1:19" ht="16.5" customHeight="1" x14ac:dyDescent="0.25">
      <c r="A56" s="1">
        <v>1</v>
      </c>
      <c r="B56" s="78" t="s">
        <v>104</v>
      </c>
      <c r="C56" s="5">
        <v>6</v>
      </c>
      <c r="D56" s="5">
        <v>7</v>
      </c>
      <c r="E56" s="5">
        <v>9</v>
      </c>
      <c r="F56" s="5">
        <v>7</v>
      </c>
      <c r="G56" s="5">
        <v>7</v>
      </c>
      <c r="H56" s="5">
        <v>3</v>
      </c>
      <c r="I56" s="61"/>
      <c r="J56" s="40"/>
      <c r="L56" s="40"/>
      <c r="S56" s="72"/>
    </row>
    <row r="57" spans="1:19" ht="16.5" customHeight="1" x14ac:dyDescent="0.25">
      <c r="A57" s="1">
        <v>0.4</v>
      </c>
      <c r="B57" s="78" t="s">
        <v>3</v>
      </c>
      <c r="C57" s="5">
        <v>68</v>
      </c>
      <c r="D57" s="5">
        <v>82</v>
      </c>
      <c r="E57" s="5">
        <v>88</v>
      </c>
      <c r="F57" s="5">
        <v>69</v>
      </c>
      <c r="G57" s="5">
        <v>72</v>
      </c>
      <c r="H57" s="5">
        <v>85</v>
      </c>
      <c r="I57" s="61"/>
      <c r="J57" s="40"/>
      <c r="L57" s="40"/>
      <c r="S57" s="72"/>
    </row>
    <row r="58" spans="1:19" ht="16.5" customHeight="1" x14ac:dyDescent="0.25">
      <c r="A58" s="1"/>
      <c r="B58" s="78" t="s">
        <v>4</v>
      </c>
      <c r="C58" s="3">
        <f t="shared" ref="C58:H58" si="4">0.2*C54+0.2*C55+C56+0.5*C57</f>
        <v>71.2</v>
      </c>
      <c r="D58" s="3">
        <f t="shared" si="4"/>
        <v>78.599999999999994</v>
      </c>
      <c r="E58" s="3">
        <f t="shared" si="4"/>
        <v>79.8</v>
      </c>
      <c r="F58" s="3">
        <f t="shared" si="4"/>
        <v>68.3</v>
      </c>
      <c r="G58" s="3">
        <f t="shared" si="4"/>
        <v>69.2</v>
      </c>
      <c r="H58" s="3">
        <f t="shared" si="4"/>
        <v>74.3</v>
      </c>
      <c r="I58" s="61"/>
      <c r="J58" s="40"/>
      <c r="L58" s="40"/>
      <c r="S58" s="72"/>
    </row>
    <row r="59" spans="1:19" ht="16.5" customHeight="1" x14ac:dyDescent="0.25">
      <c r="A59" s="6"/>
      <c r="B59" s="83" t="s">
        <v>5</v>
      </c>
      <c r="C59" s="18">
        <v>6</v>
      </c>
      <c r="D59" s="18">
        <v>6</v>
      </c>
      <c r="E59" s="18">
        <v>7</v>
      </c>
      <c r="F59" s="18">
        <v>6</v>
      </c>
      <c r="G59" s="18">
        <v>6</v>
      </c>
      <c r="H59" s="18">
        <v>6</v>
      </c>
      <c r="I59" s="61"/>
      <c r="J59" s="40"/>
      <c r="L59" s="40"/>
      <c r="S59" s="72"/>
    </row>
    <row r="60" spans="1:19" ht="16.5" customHeight="1" x14ac:dyDescent="0.25">
      <c r="A60" s="1">
        <v>1</v>
      </c>
      <c r="B60" s="78" t="s">
        <v>6</v>
      </c>
      <c r="C60" s="5">
        <v>4</v>
      </c>
      <c r="D60" s="5">
        <v>8</v>
      </c>
      <c r="E60" s="5">
        <v>7</v>
      </c>
      <c r="F60" s="5">
        <v>0</v>
      </c>
      <c r="G60" s="5">
        <v>8</v>
      </c>
      <c r="H60" s="5">
        <v>5</v>
      </c>
      <c r="I60" s="61"/>
      <c r="J60" s="40"/>
      <c r="L60" s="40"/>
      <c r="S60" s="72"/>
    </row>
    <row r="61" spans="1:19" ht="16.5" customHeight="1" x14ac:dyDescent="0.25">
      <c r="A61" s="1">
        <v>0.25</v>
      </c>
      <c r="B61" s="52" t="s">
        <v>7</v>
      </c>
      <c r="C61" s="5">
        <v>73</v>
      </c>
      <c r="D61" s="5">
        <v>92</v>
      </c>
      <c r="E61" s="5">
        <v>78</v>
      </c>
      <c r="F61" s="5">
        <v>74</v>
      </c>
      <c r="G61" s="5">
        <v>75</v>
      </c>
      <c r="H61" s="5">
        <v>70</v>
      </c>
      <c r="I61" s="61"/>
      <c r="J61" s="40"/>
      <c r="L61" s="40"/>
      <c r="S61" s="72"/>
    </row>
    <row r="62" spans="1:19" ht="16.5" customHeight="1" x14ac:dyDescent="0.25">
      <c r="A62" s="1"/>
      <c r="B62" s="78" t="s">
        <v>8</v>
      </c>
      <c r="C62" s="3">
        <f t="shared" ref="C62:H62" si="5">0.05*C54+0.1*C55+C56+0.4*C57+C60+0.25*C61</f>
        <v>67.2</v>
      </c>
      <c r="D62" s="3">
        <f t="shared" si="5"/>
        <v>82.5</v>
      </c>
      <c r="E62" s="3">
        <f t="shared" si="5"/>
        <v>81.150000000000006</v>
      </c>
      <c r="F62" s="3">
        <f t="shared" si="5"/>
        <v>63.650000000000006</v>
      </c>
      <c r="G62" s="3">
        <f t="shared" si="5"/>
        <v>72.2</v>
      </c>
      <c r="H62" s="3">
        <f t="shared" si="5"/>
        <v>70.400000000000006</v>
      </c>
      <c r="I62" s="61"/>
      <c r="J62" s="40"/>
      <c r="L62" s="40"/>
      <c r="S62" s="72"/>
    </row>
    <row r="63" spans="1:19" ht="16.5" customHeight="1" x14ac:dyDescent="0.25">
      <c r="A63" s="1"/>
      <c r="B63" s="84" t="s">
        <v>9</v>
      </c>
      <c r="C63" s="85">
        <v>6</v>
      </c>
      <c r="D63" s="85">
        <v>7</v>
      </c>
      <c r="E63" s="85">
        <v>7</v>
      </c>
      <c r="F63" s="85">
        <v>6</v>
      </c>
      <c r="G63" s="85">
        <v>6</v>
      </c>
      <c r="H63" s="85">
        <v>5</v>
      </c>
      <c r="I63" s="103">
        <f>SUM(C46:H46)</f>
        <v>38</v>
      </c>
      <c r="J63" s="40"/>
      <c r="L63" s="40"/>
      <c r="S63" s="72"/>
    </row>
    <row r="64" spans="1:19" ht="16.5" customHeight="1" x14ac:dyDescent="0.25">
      <c r="A64" s="1"/>
      <c r="B64" s="78" t="s">
        <v>10</v>
      </c>
      <c r="C64" s="5">
        <v>79</v>
      </c>
      <c r="D64" s="5">
        <v>96</v>
      </c>
      <c r="E64" s="5"/>
      <c r="F64" s="5">
        <v>67</v>
      </c>
      <c r="G64" s="5">
        <v>65</v>
      </c>
      <c r="H64" s="5">
        <v>59</v>
      </c>
      <c r="I64" s="61"/>
      <c r="J64" s="40"/>
      <c r="L64" s="40"/>
      <c r="S64" s="72"/>
    </row>
    <row r="65" spans="1:19" ht="16.5" customHeight="1" x14ac:dyDescent="0.25">
      <c r="A65" s="1"/>
      <c r="B65" s="78" t="s">
        <v>105</v>
      </c>
      <c r="C65" s="3"/>
      <c r="D65" s="5">
        <v>0</v>
      </c>
      <c r="E65" s="5"/>
      <c r="F65" s="5">
        <v>0</v>
      </c>
      <c r="G65" s="5"/>
      <c r="H65" s="5">
        <v>0</v>
      </c>
      <c r="I65" s="61"/>
      <c r="J65" s="40"/>
      <c r="L65" s="40"/>
      <c r="S65" s="72"/>
    </row>
    <row r="66" spans="1:19" ht="16.5" customHeight="1" x14ac:dyDescent="0.25">
      <c r="A66" s="1"/>
      <c r="B66" s="78" t="s">
        <v>106</v>
      </c>
      <c r="C66" s="3"/>
      <c r="D66" s="5">
        <v>12</v>
      </c>
      <c r="E66" s="5"/>
      <c r="F66" s="5">
        <v>14</v>
      </c>
      <c r="G66" s="5">
        <v>15</v>
      </c>
      <c r="H66" s="5">
        <v>21</v>
      </c>
      <c r="I66" s="61"/>
      <c r="J66" s="40"/>
      <c r="L66" s="40"/>
      <c r="S66" s="72"/>
    </row>
    <row r="67" spans="1:19" ht="16.5" customHeight="1" x14ac:dyDescent="0.25">
      <c r="A67" s="92"/>
      <c r="B67" s="93" t="s">
        <v>107</v>
      </c>
      <c r="C67" s="94">
        <f t="shared" ref="C67:H67" si="6">0.25*C61+0.25*C64+0.25*C65+C66</f>
        <v>38</v>
      </c>
      <c r="D67" s="94">
        <f t="shared" si="6"/>
        <v>59</v>
      </c>
      <c r="E67" s="95">
        <f t="shared" si="6"/>
        <v>19.5</v>
      </c>
      <c r="F67" s="95">
        <f t="shared" si="6"/>
        <v>49.25</v>
      </c>
      <c r="G67" s="94">
        <f t="shared" si="6"/>
        <v>50</v>
      </c>
      <c r="H67" s="95">
        <f t="shared" si="6"/>
        <v>53.25</v>
      </c>
      <c r="I67" s="61"/>
      <c r="J67" s="40"/>
      <c r="L67" s="40"/>
      <c r="S67" s="72"/>
    </row>
    <row r="68" spans="1:19" ht="16.5" customHeight="1" x14ac:dyDescent="0.25">
      <c r="A68" s="96"/>
      <c r="B68" s="97" t="s">
        <v>108</v>
      </c>
      <c r="C68" s="98"/>
      <c r="D68" s="99">
        <v>5</v>
      </c>
      <c r="E68" s="99"/>
      <c r="F68" s="99">
        <v>5</v>
      </c>
      <c r="G68" s="99">
        <v>5</v>
      </c>
      <c r="H68" s="99">
        <v>5</v>
      </c>
      <c r="I68" s="61"/>
      <c r="J68" s="40"/>
      <c r="L68" s="40"/>
      <c r="S68" s="72"/>
    </row>
    <row r="69" spans="1:19" ht="16.5" customHeight="1" x14ac:dyDescent="0.25">
      <c r="A69" s="1"/>
      <c r="B69" s="78"/>
      <c r="C69" s="3"/>
      <c r="D69" s="5"/>
      <c r="E69" s="5"/>
      <c r="F69" s="3"/>
      <c r="G69" s="5"/>
      <c r="H69" s="5"/>
      <c r="I69" s="61"/>
      <c r="J69" s="40"/>
      <c r="L69" s="40"/>
      <c r="S69" s="72"/>
    </row>
    <row r="70" spans="1:19" ht="16.5" customHeight="1" x14ac:dyDescent="0.25">
      <c r="A70" s="73"/>
      <c r="B70" s="106" t="s">
        <v>121</v>
      </c>
      <c r="C70" s="75" t="s">
        <v>14</v>
      </c>
      <c r="D70" s="49" t="s">
        <v>116</v>
      </c>
      <c r="E70" s="49" t="s">
        <v>117</v>
      </c>
      <c r="F70" s="75" t="s">
        <v>122</v>
      </c>
      <c r="G70" s="49" t="s">
        <v>15</v>
      </c>
      <c r="H70" s="49" t="s">
        <v>16</v>
      </c>
      <c r="I70" s="61"/>
      <c r="J70" s="40"/>
      <c r="L70" s="40"/>
      <c r="S70" s="72"/>
    </row>
    <row r="71" spans="1:19" ht="16.5" customHeight="1" x14ac:dyDescent="0.25">
      <c r="A71" s="1">
        <v>0.05</v>
      </c>
      <c r="B71" s="78" t="s">
        <v>0</v>
      </c>
      <c r="C71" s="5">
        <v>95</v>
      </c>
      <c r="D71" s="5">
        <v>92</v>
      </c>
      <c r="E71" s="5">
        <v>94</v>
      </c>
      <c r="F71" s="5">
        <v>70</v>
      </c>
      <c r="G71" s="5">
        <v>90</v>
      </c>
      <c r="H71" s="5">
        <v>82</v>
      </c>
      <c r="I71" s="61"/>
      <c r="J71" s="40"/>
      <c r="L71" s="40"/>
      <c r="S71" s="72"/>
    </row>
    <row r="72" spans="1:19" ht="16.5" customHeight="1" x14ac:dyDescent="0.25">
      <c r="A72" s="1">
        <v>0.1</v>
      </c>
      <c r="B72" s="78" t="s">
        <v>1</v>
      </c>
      <c r="C72" s="5">
        <v>86</v>
      </c>
      <c r="D72" s="5">
        <v>87</v>
      </c>
      <c r="E72" s="5">
        <v>95</v>
      </c>
      <c r="F72" s="5">
        <v>72</v>
      </c>
      <c r="G72" s="5">
        <v>76</v>
      </c>
      <c r="H72" s="5">
        <v>85</v>
      </c>
      <c r="I72" s="61"/>
      <c r="J72" s="40"/>
      <c r="L72" s="40"/>
      <c r="S72" s="72"/>
    </row>
    <row r="73" spans="1:19" ht="16.5" customHeight="1" x14ac:dyDescent="0.25">
      <c r="A73" s="1">
        <v>1</v>
      </c>
      <c r="B73" s="78" t="s">
        <v>104</v>
      </c>
      <c r="C73" s="3">
        <v>8.5</v>
      </c>
      <c r="D73" s="5">
        <v>8</v>
      </c>
      <c r="E73" s="5">
        <v>8</v>
      </c>
      <c r="F73" s="5">
        <v>9</v>
      </c>
      <c r="G73" s="5">
        <v>9</v>
      </c>
      <c r="H73" s="5">
        <v>9</v>
      </c>
      <c r="I73" s="61"/>
      <c r="J73" s="40"/>
      <c r="L73" s="40"/>
      <c r="S73" s="72"/>
    </row>
    <row r="74" spans="1:19" ht="16.5" customHeight="1" x14ac:dyDescent="0.25">
      <c r="A74" s="1">
        <v>0.4</v>
      </c>
      <c r="B74" s="78" t="s">
        <v>3</v>
      </c>
      <c r="C74" s="5">
        <v>96</v>
      </c>
      <c r="D74" s="5">
        <v>93</v>
      </c>
      <c r="E74" s="5">
        <v>87</v>
      </c>
      <c r="F74" s="5">
        <v>71</v>
      </c>
      <c r="G74" s="5">
        <v>83</v>
      </c>
      <c r="H74" s="5">
        <v>92</v>
      </c>
      <c r="I74" s="61"/>
      <c r="J74" s="40"/>
      <c r="L74" s="40"/>
      <c r="S74" s="72"/>
    </row>
    <row r="75" spans="1:19" ht="16.5" customHeight="1" x14ac:dyDescent="0.25">
      <c r="A75" s="1"/>
      <c r="B75" s="78" t="s">
        <v>4</v>
      </c>
      <c r="C75" s="3">
        <f t="shared" ref="C75:H75" si="7">0.2*C71+0.2*C72+C73+0.5*C74</f>
        <v>92.7</v>
      </c>
      <c r="D75" s="3">
        <f t="shared" si="7"/>
        <v>90.300000000000011</v>
      </c>
      <c r="E75" s="3">
        <f t="shared" si="7"/>
        <v>89.3</v>
      </c>
      <c r="F75" s="3">
        <f t="shared" si="7"/>
        <v>72.900000000000006</v>
      </c>
      <c r="G75" s="3">
        <f t="shared" si="7"/>
        <v>83.7</v>
      </c>
      <c r="H75" s="3">
        <f t="shared" si="7"/>
        <v>88.4</v>
      </c>
      <c r="I75" s="61"/>
      <c r="J75" s="40"/>
      <c r="L75" s="40"/>
      <c r="S75" s="72"/>
    </row>
    <row r="76" spans="1:19" ht="16.5" customHeight="1" x14ac:dyDescent="0.25">
      <c r="A76" s="6"/>
      <c r="B76" s="83" t="s">
        <v>5</v>
      </c>
      <c r="C76" s="18">
        <v>7</v>
      </c>
      <c r="D76" s="18">
        <v>7</v>
      </c>
      <c r="E76" s="18">
        <v>7</v>
      </c>
      <c r="F76" s="18">
        <v>7</v>
      </c>
      <c r="G76" s="18">
        <v>7</v>
      </c>
      <c r="H76" s="18">
        <v>7</v>
      </c>
      <c r="I76" s="61"/>
      <c r="J76" s="40"/>
      <c r="L76" s="40"/>
      <c r="S76" s="72"/>
    </row>
    <row r="77" spans="1:19" ht="16.5" customHeight="1" x14ac:dyDescent="0.25">
      <c r="A77" s="1">
        <v>1</v>
      </c>
      <c r="B77" s="78" t="s">
        <v>6</v>
      </c>
      <c r="C77" s="5">
        <v>6</v>
      </c>
      <c r="D77" s="5">
        <v>7</v>
      </c>
      <c r="E77" s="5">
        <v>9</v>
      </c>
      <c r="F77" s="5">
        <v>4</v>
      </c>
      <c r="G77" s="5">
        <v>9</v>
      </c>
      <c r="H77" s="5">
        <v>10</v>
      </c>
      <c r="I77" s="61"/>
      <c r="J77" s="40"/>
      <c r="K77" s="107"/>
      <c r="L77" s="40"/>
      <c r="S77" s="72"/>
    </row>
    <row r="78" spans="1:19" ht="16.5" customHeight="1" x14ac:dyDescent="0.25">
      <c r="A78" s="1">
        <v>0.25</v>
      </c>
      <c r="B78" s="52" t="s">
        <v>7</v>
      </c>
      <c r="C78" s="5">
        <v>91</v>
      </c>
      <c r="D78" s="5">
        <v>93</v>
      </c>
      <c r="E78" s="5">
        <v>84</v>
      </c>
      <c r="F78" s="5">
        <v>70</v>
      </c>
      <c r="G78" s="5">
        <v>76</v>
      </c>
      <c r="H78" s="5">
        <v>92</v>
      </c>
      <c r="I78" s="61"/>
      <c r="J78" s="40"/>
      <c r="L78" s="40"/>
      <c r="S78" s="72"/>
    </row>
    <row r="79" spans="1:19" ht="16.5" customHeight="1" x14ac:dyDescent="0.25">
      <c r="A79" s="1"/>
      <c r="B79" s="78" t="s">
        <v>8</v>
      </c>
      <c r="C79" s="5">
        <f t="shared" ref="C79:H79" si="8">0.05*C71+0.1*C72+C73+0.4*C74+C77+0.25*C78</f>
        <v>89</v>
      </c>
      <c r="D79" s="3">
        <f t="shared" si="8"/>
        <v>88.75</v>
      </c>
      <c r="E79" s="5">
        <f t="shared" si="8"/>
        <v>87</v>
      </c>
      <c r="F79" s="3">
        <f t="shared" si="8"/>
        <v>69.599999999999994</v>
      </c>
      <c r="G79" s="3">
        <f t="shared" si="8"/>
        <v>82.300000000000011</v>
      </c>
      <c r="H79" s="3">
        <f t="shared" si="8"/>
        <v>91.4</v>
      </c>
      <c r="I79" s="61"/>
      <c r="J79" s="40"/>
      <c r="L79" s="40"/>
      <c r="S79" s="72"/>
    </row>
    <row r="80" spans="1:19" ht="16.5" customHeight="1" x14ac:dyDescent="0.25">
      <c r="A80" s="108"/>
      <c r="B80" s="84" t="s">
        <v>9</v>
      </c>
      <c r="C80" s="85">
        <v>7</v>
      </c>
      <c r="D80" s="85">
        <v>7</v>
      </c>
      <c r="E80" s="85">
        <v>7</v>
      </c>
      <c r="F80" s="85">
        <v>7</v>
      </c>
      <c r="G80" s="85">
        <v>6</v>
      </c>
      <c r="H80" s="85">
        <v>7</v>
      </c>
      <c r="I80" s="103">
        <f>SUM(C63:H63)</f>
        <v>37</v>
      </c>
      <c r="J80" s="40"/>
      <c r="L80" s="40"/>
      <c r="S80" s="72"/>
    </row>
    <row r="81" spans="1:19" ht="16.5" customHeight="1" x14ac:dyDescent="0.25">
      <c r="A81" s="1"/>
      <c r="B81" s="78" t="s">
        <v>10</v>
      </c>
      <c r="C81" s="3"/>
      <c r="D81" s="5">
        <v>89</v>
      </c>
      <c r="E81" s="5">
        <v>76</v>
      </c>
      <c r="F81" s="5">
        <v>84</v>
      </c>
      <c r="G81" s="5">
        <v>80</v>
      </c>
      <c r="H81" s="5"/>
      <c r="I81" s="61"/>
      <c r="J81" s="40"/>
      <c r="L81" s="40"/>
      <c r="S81" s="72"/>
    </row>
    <row r="82" spans="1:19" ht="16.5" customHeight="1" x14ac:dyDescent="0.25">
      <c r="A82" s="1"/>
      <c r="B82" s="78" t="s">
        <v>105</v>
      </c>
      <c r="C82" s="3"/>
      <c r="D82" s="5">
        <v>0</v>
      </c>
      <c r="E82" s="5">
        <v>0</v>
      </c>
      <c r="F82" s="5">
        <v>0</v>
      </c>
      <c r="G82" s="5"/>
      <c r="H82" s="5"/>
      <c r="I82" s="61"/>
      <c r="J82" s="40"/>
      <c r="L82" s="40"/>
      <c r="S82" s="72"/>
    </row>
    <row r="83" spans="1:19" ht="16.5" customHeight="1" x14ac:dyDescent="0.25">
      <c r="A83" s="1"/>
      <c r="B83" s="78" t="s">
        <v>106</v>
      </c>
      <c r="C83" s="3"/>
      <c r="D83" s="5">
        <v>20</v>
      </c>
      <c r="E83" s="5"/>
      <c r="F83" s="5">
        <v>14</v>
      </c>
      <c r="G83" s="5">
        <v>20</v>
      </c>
      <c r="H83" s="5"/>
      <c r="I83" s="61"/>
      <c r="J83" s="40"/>
      <c r="L83" s="40"/>
      <c r="S83" s="72"/>
    </row>
    <row r="84" spans="1:19" ht="16.5" customHeight="1" x14ac:dyDescent="0.25">
      <c r="A84" s="92"/>
      <c r="B84" s="93" t="s">
        <v>107</v>
      </c>
      <c r="C84" s="95">
        <f t="shared" ref="C84:H84" si="9">0.25*C78+0.25*C81+0.25*C82+C83</f>
        <v>22.75</v>
      </c>
      <c r="D84" s="95">
        <f t="shared" si="9"/>
        <v>65.5</v>
      </c>
      <c r="E84" s="94">
        <f t="shared" si="9"/>
        <v>40</v>
      </c>
      <c r="F84" s="95">
        <f t="shared" si="9"/>
        <v>52.5</v>
      </c>
      <c r="G84" s="94">
        <f t="shared" si="9"/>
        <v>59</v>
      </c>
      <c r="H84" s="94">
        <f t="shared" si="9"/>
        <v>23</v>
      </c>
      <c r="I84" s="61"/>
      <c r="J84" s="40"/>
      <c r="L84" s="40"/>
      <c r="S84" s="72"/>
    </row>
    <row r="85" spans="1:19" ht="16.5" customHeight="1" x14ac:dyDescent="0.25">
      <c r="A85" s="96"/>
      <c r="B85" s="97" t="s">
        <v>108</v>
      </c>
      <c r="C85" s="98"/>
      <c r="D85" s="99">
        <v>6</v>
      </c>
      <c r="E85" s="99"/>
      <c r="F85" s="99">
        <v>5</v>
      </c>
      <c r="G85" s="99">
        <v>6</v>
      </c>
      <c r="H85" s="99"/>
      <c r="I85" s="61"/>
      <c r="J85" s="40"/>
      <c r="L85" s="40"/>
      <c r="S85" s="72"/>
    </row>
    <row r="86" spans="1:19" ht="16.5" customHeight="1" x14ac:dyDescent="0.25">
      <c r="A86" s="1"/>
      <c r="B86" s="78"/>
      <c r="C86" s="3"/>
      <c r="D86" s="5"/>
      <c r="E86" s="5"/>
      <c r="F86" s="3"/>
      <c r="G86" s="5"/>
      <c r="H86" s="5"/>
      <c r="I86" s="61"/>
      <c r="J86" s="40"/>
      <c r="L86" s="40"/>
      <c r="S86" s="72"/>
    </row>
    <row r="87" spans="1:19" ht="16.5" customHeight="1" x14ac:dyDescent="0.25">
      <c r="A87" s="73"/>
      <c r="B87" s="106" t="s">
        <v>123</v>
      </c>
      <c r="C87" s="75" t="s">
        <v>103</v>
      </c>
      <c r="D87" s="49" t="s">
        <v>13</v>
      </c>
      <c r="E87" s="49" t="s">
        <v>12</v>
      </c>
      <c r="F87" s="75" t="s">
        <v>17</v>
      </c>
      <c r="G87" s="49" t="s">
        <v>15</v>
      </c>
      <c r="H87" s="49" t="s">
        <v>16</v>
      </c>
      <c r="I87" s="61"/>
      <c r="J87" s="40"/>
      <c r="L87" s="40"/>
      <c r="S87" s="72"/>
    </row>
    <row r="88" spans="1:19" ht="16.5" customHeight="1" x14ac:dyDescent="0.25">
      <c r="A88" s="1">
        <v>0.05</v>
      </c>
      <c r="B88" s="78" t="s">
        <v>0</v>
      </c>
      <c r="C88" s="5">
        <v>85</v>
      </c>
      <c r="D88" s="5">
        <v>80</v>
      </c>
      <c r="E88" s="5">
        <v>81</v>
      </c>
      <c r="F88" s="5">
        <v>69</v>
      </c>
      <c r="G88" s="5">
        <v>90</v>
      </c>
      <c r="H88" s="5">
        <v>79</v>
      </c>
      <c r="I88" s="61"/>
      <c r="J88" s="40"/>
      <c r="L88" s="40"/>
      <c r="S88" s="72"/>
    </row>
    <row r="89" spans="1:19" ht="16.5" customHeight="1" x14ac:dyDescent="0.25">
      <c r="A89" s="1">
        <v>0.1</v>
      </c>
      <c r="B89" s="78" t="s">
        <v>1</v>
      </c>
      <c r="C89" s="5">
        <v>96</v>
      </c>
      <c r="D89" s="5">
        <v>81</v>
      </c>
      <c r="E89" s="5">
        <v>79</v>
      </c>
      <c r="F89" s="5">
        <v>72</v>
      </c>
      <c r="G89" s="5">
        <v>78</v>
      </c>
      <c r="H89" s="5">
        <v>82</v>
      </c>
      <c r="I89" s="61"/>
      <c r="J89" s="40"/>
      <c r="L89" s="40"/>
      <c r="S89" s="72"/>
    </row>
    <row r="90" spans="1:19" ht="16.5" customHeight="1" x14ac:dyDescent="0.25">
      <c r="A90" s="1">
        <v>1</v>
      </c>
      <c r="B90" s="78" t="s">
        <v>104</v>
      </c>
      <c r="C90" s="5">
        <v>8</v>
      </c>
      <c r="D90" s="5">
        <v>9</v>
      </c>
      <c r="E90" s="5">
        <v>9</v>
      </c>
      <c r="F90" s="5">
        <v>7</v>
      </c>
      <c r="G90" s="5">
        <v>7</v>
      </c>
      <c r="H90" s="5">
        <v>10</v>
      </c>
      <c r="I90" s="61"/>
      <c r="J90" s="40"/>
      <c r="L90" s="40"/>
      <c r="S90" s="72"/>
    </row>
    <row r="91" spans="1:19" ht="16.5" customHeight="1" x14ac:dyDescent="0.25">
      <c r="A91" s="1">
        <v>0.4</v>
      </c>
      <c r="B91" s="78" t="s">
        <v>3</v>
      </c>
      <c r="C91" s="5">
        <v>70</v>
      </c>
      <c r="D91" s="5">
        <v>67</v>
      </c>
      <c r="E91" s="5">
        <v>78</v>
      </c>
      <c r="F91" s="5">
        <v>67</v>
      </c>
      <c r="G91" s="5">
        <v>80</v>
      </c>
      <c r="H91" s="5">
        <v>75</v>
      </c>
      <c r="I91" s="61"/>
      <c r="J91" s="40"/>
      <c r="L91" s="40"/>
      <c r="S91" s="72"/>
    </row>
    <row r="92" spans="1:19" ht="16.5" customHeight="1" x14ac:dyDescent="0.25">
      <c r="A92" s="1"/>
      <c r="B92" s="78" t="s">
        <v>4</v>
      </c>
      <c r="C92" s="3">
        <f t="shared" ref="C92:H92" si="10">0.2*C88+0.2*C89+C90+0.5*C91</f>
        <v>79.2</v>
      </c>
      <c r="D92" s="3">
        <f t="shared" si="10"/>
        <v>74.7</v>
      </c>
      <c r="E92" s="5">
        <f t="shared" si="10"/>
        <v>80</v>
      </c>
      <c r="F92" s="3">
        <f t="shared" si="10"/>
        <v>68.7</v>
      </c>
      <c r="G92" s="3">
        <f t="shared" si="10"/>
        <v>80.599999999999994</v>
      </c>
      <c r="H92" s="3">
        <f t="shared" si="10"/>
        <v>79.7</v>
      </c>
      <c r="I92" s="61"/>
      <c r="J92" s="40"/>
      <c r="L92" s="40"/>
      <c r="S92" s="72"/>
    </row>
    <row r="93" spans="1:19" ht="16.5" customHeight="1" x14ac:dyDescent="0.25">
      <c r="A93" s="6"/>
      <c r="B93" s="83" t="s">
        <v>5</v>
      </c>
      <c r="C93" s="18">
        <v>6</v>
      </c>
      <c r="D93" s="18">
        <v>6</v>
      </c>
      <c r="E93" s="18">
        <v>7</v>
      </c>
      <c r="F93" s="18">
        <v>7</v>
      </c>
      <c r="G93" s="18">
        <v>6</v>
      </c>
      <c r="H93" s="18">
        <v>6</v>
      </c>
      <c r="I93" s="61"/>
      <c r="J93" s="40"/>
      <c r="L93" s="40"/>
      <c r="S93" s="72"/>
    </row>
    <row r="94" spans="1:19" ht="16.5" customHeight="1" x14ac:dyDescent="0.25">
      <c r="A94" s="1">
        <v>1</v>
      </c>
      <c r="B94" s="78" t="s">
        <v>6</v>
      </c>
      <c r="C94" s="5">
        <v>8</v>
      </c>
      <c r="D94" s="5">
        <v>5</v>
      </c>
      <c r="E94" s="5">
        <v>8</v>
      </c>
      <c r="F94" s="5">
        <v>6</v>
      </c>
      <c r="G94" s="5">
        <v>9</v>
      </c>
      <c r="H94" s="5">
        <v>9</v>
      </c>
      <c r="I94" s="61"/>
      <c r="J94" s="40"/>
      <c r="L94" s="40"/>
      <c r="S94" s="72"/>
    </row>
    <row r="95" spans="1:19" ht="16.5" customHeight="1" x14ac:dyDescent="0.25">
      <c r="A95" s="1">
        <v>0.25</v>
      </c>
      <c r="B95" s="52" t="s">
        <v>7</v>
      </c>
      <c r="C95" s="5">
        <v>91</v>
      </c>
      <c r="D95" s="5">
        <v>84</v>
      </c>
      <c r="E95" s="5">
        <v>81</v>
      </c>
      <c r="F95" s="5">
        <v>73</v>
      </c>
      <c r="G95" s="5">
        <v>85</v>
      </c>
      <c r="H95" s="5">
        <v>82</v>
      </c>
      <c r="I95" s="61"/>
      <c r="J95" s="40"/>
      <c r="L95" s="40"/>
      <c r="S95" s="72"/>
    </row>
    <row r="96" spans="1:19" ht="16.5" customHeight="1" x14ac:dyDescent="0.25">
      <c r="A96" s="1"/>
      <c r="B96" s="78" t="s">
        <v>8</v>
      </c>
      <c r="C96" s="3">
        <f t="shared" ref="C96:H96" si="11">0.05*C88+0.1*C89+C90+0.4*C91+C94+0.25*C95</f>
        <v>80.599999999999994</v>
      </c>
      <c r="D96" s="3">
        <f t="shared" si="11"/>
        <v>73.900000000000006</v>
      </c>
      <c r="E96" s="3">
        <f t="shared" si="11"/>
        <v>80.400000000000006</v>
      </c>
      <c r="F96" s="3">
        <f t="shared" si="11"/>
        <v>68.7</v>
      </c>
      <c r="G96" s="3">
        <f t="shared" si="11"/>
        <v>81.55</v>
      </c>
      <c r="H96" s="3">
        <f t="shared" si="11"/>
        <v>81.650000000000006</v>
      </c>
      <c r="I96" s="61"/>
      <c r="J96" s="40"/>
      <c r="L96" s="40"/>
      <c r="S96" s="72"/>
    </row>
    <row r="97" spans="1:19" ht="16.5" customHeight="1" x14ac:dyDescent="0.25">
      <c r="A97" s="108"/>
      <c r="B97" s="84" t="s">
        <v>9</v>
      </c>
      <c r="C97" s="85">
        <v>7</v>
      </c>
      <c r="D97" s="85">
        <v>6</v>
      </c>
      <c r="E97" s="85">
        <v>7</v>
      </c>
      <c r="F97" s="85">
        <v>7</v>
      </c>
      <c r="G97" s="85">
        <v>6</v>
      </c>
      <c r="H97" s="85">
        <v>6</v>
      </c>
      <c r="I97" s="103">
        <f>SUM(C1117:H1117)</f>
        <v>40</v>
      </c>
      <c r="J97" s="40"/>
      <c r="L97" s="40"/>
      <c r="S97" s="72"/>
    </row>
    <row r="98" spans="1:19" ht="16.5" customHeight="1" x14ac:dyDescent="0.25">
      <c r="A98" s="1"/>
      <c r="B98" s="78" t="s">
        <v>10</v>
      </c>
      <c r="C98" s="5">
        <v>87</v>
      </c>
      <c r="D98" s="5">
        <v>86</v>
      </c>
      <c r="E98" s="5">
        <v>74</v>
      </c>
      <c r="F98" s="5">
        <v>75</v>
      </c>
      <c r="G98" s="5">
        <v>85</v>
      </c>
      <c r="H98" s="5"/>
      <c r="I98" s="61"/>
      <c r="J98" s="40"/>
      <c r="L98" s="40"/>
      <c r="S98" s="72"/>
    </row>
    <row r="99" spans="1:19" ht="16.5" customHeight="1" x14ac:dyDescent="0.25">
      <c r="A99" s="1"/>
      <c r="B99" s="78" t="s">
        <v>105</v>
      </c>
      <c r="C99" s="5">
        <v>54</v>
      </c>
      <c r="D99" s="5">
        <v>44</v>
      </c>
      <c r="E99" s="5"/>
      <c r="F99" s="5">
        <v>60</v>
      </c>
      <c r="G99" s="5">
        <v>70</v>
      </c>
      <c r="H99" s="5"/>
      <c r="I99" s="61"/>
      <c r="J99" s="40"/>
      <c r="L99" s="40"/>
      <c r="S99" s="72"/>
    </row>
    <row r="100" spans="1:19" ht="16.5" customHeight="1" x14ac:dyDescent="0.25">
      <c r="A100" s="1"/>
      <c r="B100" s="78" t="s">
        <v>106</v>
      </c>
      <c r="C100" s="5">
        <v>18</v>
      </c>
      <c r="D100" s="5">
        <v>11</v>
      </c>
      <c r="E100" s="5"/>
      <c r="F100" s="5">
        <v>17</v>
      </c>
      <c r="G100" s="5">
        <v>16</v>
      </c>
      <c r="H100" s="5"/>
      <c r="I100" s="61"/>
      <c r="J100" s="40"/>
      <c r="L100" s="40"/>
      <c r="S100" s="72"/>
    </row>
    <row r="101" spans="1:19" ht="16.5" customHeight="1" x14ac:dyDescent="0.25">
      <c r="A101" s="92"/>
      <c r="B101" s="93" t="s">
        <v>107</v>
      </c>
      <c r="C101" s="94">
        <f t="shared" ref="C101:H101" si="12">0.25*C95+0.25*C98+0.25*C99+C100</f>
        <v>76</v>
      </c>
      <c r="D101" s="104">
        <f t="shared" si="12"/>
        <v>64.5</v>
      </c>
      <c r="E101" s="95">
        <f t="shared" si="12"/>
        <v>38.75</v>
      </c>
      <c r="F101" s="94">
        <f t="shared" si="12"/>
        <v>69</v>
      </c>
      <c r="G101" s="94">
        <f t="shared" si="12"/>
        <v>76</v>
      </c>
      <c r="H101" s="95">
        <f t="shared" si="12"/>
        <v>20.5</v>
      </c>
      <c r="I101" s="61"/>
      <c r="J101" s="40"/>
      <c r="L101" s="40"/>
      <c r="S101" s="72"/>
    </row>
    <row r="102" spans="1:19" ht="16.5" customHeight="1" x14ac:dyDescent="0.25">
      <c r="A102" s="96"/>
      <c r="B102" s="97" t="s">
        <v>108</v>
      </c>
      <c r="C102" s="99">
        <v>6</v>
      </c>
      <c r="D102" s="99">
        <v>5</v>
      </c>
      <c r="E102" s="99"/>
      <c r="F102" s="99">
        <v>7</v>
      </c>
      <c r="G102" s="99">
        <v>6</v>
      </c>
      <c r="H102" s="99"/>
      <c r="I102" s="61"/>
      <c r="J102" s="40"/>
      <c r="L102" s="40"/>
      <c r="S102" s="72"/>
    </row>
    <row r="103" spans="1:19" ht="16.5" customHeight="1" x14ac:dyDescent="0.25">
      <c r="A103" s="1"/>
      <c r="B103" s="78"/>
      <c r="C103" s="3"/>
      <c r="D103" s="5"/>
      <c r="E103" s="5"/>
      <c r="F103" s="3"/>
      <c r="G103" s="5"/>
      <c r="H103" s="5"/>
      <c r="I103" s="61"/>
      <c r="J103" s="40"/>
      <c r="L103" s="40"/>
      <c r="S103" s="72"/>
    </row>
    <row r="104" spans="1:19" ht="16.5" customHeight="1" x14ac:dyDescent="0.25">
      <c r="A104" s="19">
        <v>12782</v>
      </c>
      <c r="B104" s="106" t="s">
        <v>124</v>
      </c>
      <c r="C104" s="75" t="s">
        <v>17</v>
      </c>
      <c r="D104" s="49" t="s">
        <v>103</v>
      </c>
      <c r="E104" s="49" t="s">
        <v>13</v>
      </c>
      <c r="F104" s="75" t="s">
        <v>15</v>
      </c>
      <c r="G104" s="49" t="s">
        <v>115</v>
      </c>
      <c r="H104" s="49" t="s">
        <v>113</v>
      </c>
      <c r="I104" s="61"/>
      <c r="J104" s="40"/>
      <c r="L104" s="40"/>
      <c r="S104" s="72"/>
    </row>
    <row r="105" spans="1:19" ht="16.5" customHeight="1" x14ac:dyDescent="0.25">
      <c r="A105" s="1">
        <v>0.05</v>
      </c>
      <c r="B105" s="78" t="s">
        <v>0</v>
      </c>
      <c r="C105" s="5">
        <v>68</v>
      </c>
      <c r="D105" s="5">
        <v>61</v>
      </c>
      <c r="E105" s="5">
        <v>90</v>
      </c>
      <c r="F105" s="5">
        <v>78</v>
      </c>
      <c r="G105" s="5">
        <v>81</v>
      </c>
      <c r="H105" s="5">
        <v>75</v>
      </c>
      <c r="I105" s="61"/>
      <c r="J105" s="40"/>
      <c r="L105" s="40"/>
      <c r="S105" s="72"/>
    </row>
    <row r="106" spans="1:19" ht="16.5" customHeight="1" x14ac:dyDescent="0.25">
      <c r="A106" s="1">
        <v>0.1</v>
      </c>
      <c r="B106" s="78" t="s">
        <v>1</v>
      </c>
      <c r="C106" s="5">
        <v>76</v>
      </c>
      <c r="D106" s="5">
        <v>97</v>
      </c>
      <c r="E106" s="5">
        <v>92</v>
      </c>
      <c r="F106" s="5">
        <v>69</v>
      </c>
      <c r="G106" s="5">
        <v>60</v>
      </c>
      <c r="H106" s="5">
        <v>66</v>
      </c>
      <c r="I106" s="61"/>
      <c r="J106" s="40"/>
      <c r="L106" s="40"/>
      <c r="S106" s="72"/>
    </row>
    <row r="107" spans="1:19" ht="16.5" customHeight="1" x14ac:dyDescent="0.25">
      <c r="A107" s="1">
        <v>1</v>
      </c>
      <c r="B107" s="78" t="s">
        <v>104</v>
      </c>
      <c r="C107" s="5">
        <v>8</v>
      </c>
      <c r="D107" s="5">
        <v>6</v>
      </c>
      <c r="E107" s="5">
        <v>7</v>
      </c>
      <c r="F107" s="5">
        <v>7</v>
      </c>
      <c r="G107" s="5">
        <v>6</v>
      </c>
      <c r="H107" s="5">
        <v>3</v>
      </c>
      <c r="I107" s="61"/>
      <c r="J107" s="40"/>
      <c r="L107" s="40"/>
      <c r="S107" s="72"/>
    </row>
    <row r="108" spans="1:19" ht="16.5" customHeight="1" x14ac:dyDescent="0.25">
      <c r="A108" s="1">
        <v>0.4</v>
      </c>
      <c r="B108" s="78" t="s">
        <v>3</v>
      </c>
      <c r="C108" s="5">
        <v>80</v>
      </c>
      <c r="D108" s="5">
        <v>87</v>
      </c>
      <c r="E108" s="5">
        <v>90</v>
      </c>
      <c r="F108" s="5">
        <v>70</v>
      </c>
      <c r="G108" s="5">
        <v>77</v>
      </c>
      <c r="H108" s="5">
        <v>90</v>
      </c>
      <c r="I108" s="61"/>
      <c r="J108" s="40"/>
      <c r="L108" s="40"/>
      <c r="S108" s="72"/>
    </row>
    <row r="109" spans="1:19" ht="16.5" customHeight="1" x14ac:dyDescent="0.25">
      <c r="A109" s="1"/>
      <c r="B109" s="78" t="s">
        <v>4</v>
      </c>
      <c r="C109" s="3">
        <f t="shared" ref="C109:H109" si="13">0.2*C105+0.2*C106+C107+0.5*C108</f>
        <v>76.800000000000011</v>
      </c>
      <c r="D109" s="3">
        <f t="shared" si="13"/>
        <v>81.099999999999994</v>
      </c>
      <c r="E109" s="3">
        <f t="shared" si="13"/>
        <v>88.4</v>
      </c>
      <c r="F109" s="3">
        <f t="shared" si="13"/>
        <v>71.400000000000006</v>
      </c>
      <c r="G109" s="3">
        <f t="shared" si="13"/>
        <v>72.7</v>
      </c>
      <c r="H109" s="3">
        <f t="shared" si="13"/>
        <v>76.2</v>
      </c>
      <c r="I109" s="61"/>
      <c r="J109" s="40"/>
      <c r="L109" s="40"/>
      <c r="S109" s="72"/>
    </row>
    <row r="110" spans="1:19" ht="16.5" customHeight="1" x14ac:dyDescent="0.25">
      <c r="A110" s="6"/>
      <c r="B110" s="83" t="s">
        <v>5</v>
      </c>
      <c r="C110" s="18">
        <v>7</v>
      </c>
      <c r="D110" s="18">
        <v>7</v>
      </c>
      <c r="E110" s="18">
        <v>7</v>
      </c>
      <c r="F110" s="18">
        <v>6</v>
      </c>
      <c r="G110" s="18">
        <v>7</v>
      </c>
      <c r="H110" s="18">
        <v>6</v>
      </c>
      <c r="I110" s="61"/>
      <c r="J110" s="40"/>
      <c r="L110" s="40"/>
      <c r="S110" s="72"/>
    </row>
    <row r="111" spans="1:19" ht="16.5" customHeight="1" x14ac:dyDescent="0.25">
      <c r="A111" s="1">
        <v>1</v>
      </c>
      <c r="B111" s="78" t="s">
        <v>6</v>
      </c>
      <c r="C111" s="5">
        <v>8</v>
      </c>
      <c r="D111" s="5">
        <v>8</v>
      </c>
      <c r="E111" s="5">
        <v>5</v>
      </c>
      <c r="F111" s="5">
        <v>8</v>
      </c>
      <c r="G111" s="5">
        <v>6</v>
      </c>
      <c r="H111" s="5">
        <v>7</v>
      </c>
      <c r="I111" s="61"/>
      <c r="J111" s="40"/>
      <c r="L111" s="40"/>
      <c r="S111" s="72"/>
    </row>
    <row r="112" spans="1:19" ht="16.5" customHeight="1" x14ac:dyDescent="0.25">
      <c r="A112" s="1">
        <v>0.25</v>
      </c>
      <c r="B112" s="52" t="s">
        <v>7</v>
      </c>
      <c r="C112" s="5">
        <v>89</v>
      </c>
      <c r="D112" s="5">
        <v>94</v>
      </c>
      <c r="E112" s="5">
        <v>95</v>
      </c>
      <c r="F112" s="5">
        <v>67</v>
      </c>
      <c r="G112" s="5">
        <v>80</v>
      </c>
      <c r="H112" s="5">
        <v>79</v>
      </c>
      <c r="I112" s="61"/>
      <c r="J112" s="40"/>
      <c r="L112" s="40"/>
      <c r="S112" s="72"/>
    </row>
    <row r="113" spans="1:19" ht="16.5" customHeight="1" x14ac:dyDescent="0.25">
      <c r="A113" s="1"/>
      <c r="B113" s="78" t="s">
        <v>8</v>
      </c>
      <c r="C113" s="3">
        <f t="shared" ref="C113:H113" si="14">0.05*C105+0.1*C106+C107+0.4*C108+C111+0.25*C112</f>
        <v>81.25</v>
      </c>
      <c r="D113" s="3">
        <f t="shared" si="14"/>
        <v>85.050000000000011</v>
      </c>
      <c r="E113" s="3">
        <f t="shared" si="14"/>
        <v>85.45</v>
      </c>
      <c r="F113" s="3">
        <f t="shared" si="14"/>
        <v>70.55</v>
      </c>
      <c r="G113" s="3">
        <f t="shared" si="14"/>
        <v>72.849999999999994</v>
      </c>
      <c r="H113" s="3">
        <f t="shared" si="14"/>
        <v>76.099999999999994</v>
      </c>
      <c r="I113" s="61"/>
      <c r="J113" s="40"/>
      <c r="L113" s="40"/>
      <c r="S113" s="72"/>
    </row>
    <row r="114" spans="1:19" ht="16.5" customHeight="1" x14ac:dyDescent="0.25">
      <c r="A114" s="1"/>
      <c r="B114" s="84" t="s">
        <v>9</v>
      </c>
      <c r="C114" s="85">
        <v>7</v>
      </c>
      <c r="D114" s="85">
        <v>7</v>
      </c>
      <c r="E114" s="85">
        <v>7</v>
      </c>
      <c r="F114" s="85">
        <v>6</v>
      </c>
      <c r="G114" s="85">
        <v>7</v>
      </c>
      <c r="H114" s="85">
        <v>6</v>
      </c>
      <c r="I114" s="61"/>
      <c r="J114" s="40"/>
      <c r="L114" s="40"/>
      <c r="S114" s="72"/>
    </row>
    <row r="115" spans="1:19" ht="16.5" customHeight="1" x14ac:dyDescent="0.25">
      <c r="A115" s="1"/>
      <c r="B115" s="78" t="s">
        <v>10</v>
      </c>
      <c r="C115" s="5">
        <v>90</v>
      </c>
      <c r="D115" s="5">
        <v>90</v>
      </c>
      <c r="E115" s="5">
        <v>85</v>
      </c>
      <c r="F115" s="5">
        <v>75</v>
      </c>
      <c r="G115" s="5">
        <v>60</v>
      </c>
      <c r="H115" s="5">
        <v>59</v>
      </c>
      <c r="I115" s="61"/>
      <c r="J115" s="40"/>
      <c r="L115" s="40"/>
      <c r="S115" s="72"/>
    </row>
    <row r="116" spans="1:19" ht="16.5" customHeight="1" x14ac:dyDescent="0.25">
      <c r="A116" s="1"/>
      <c r="B116" s="78" t="s">
        <v>105</v>
      </c>
      <c r="C116" s="5">
        <v>19</v>
      </c>
      <c r="D116" s="5"/>
      <c r="E116" s="5">
        <v>45</v>
      </c>
      <c r="F116" s="5">
        <v>60</v>
      </c>
      <c r="G116" s="5">
        <v>72</v>
      </c>
      <c r="H116" s="5">
        <v>46</v>
      </c>
      <c r="I116" s="61"/>
      <c r="J116" s="40"/>
      <c r="L116" s="40"/>
      <c r="S116" s="72"/>
    </row>
    <row r="117" spans="1:19" ht="16.5" customHeight="1" x14ac:dyDescent="0.25">
      <c r="A117" s="1"/>
      <c r="B117" s="78" t="s">
        <v>106</v>
      </c>
      <c r="C117" s="5">
        <v>9</v>
      </c>
      <c r="D117" s="5"/>
      <c r="E117" s="5">
        <v>9</v>
      </c>
      <c r="F117" s="5">
        <v>17</v>
      </c>
      <c r="G117" s="5"/>
      <c r="H117" s="5">
        <v>19</v>
      </c>
      <c r="I117" s="61"/>
      <c r="J117" s="40"/>
      <c r="L117" s="40"/>
      <c r="S117" s="72"/>
    </row>
    <row r="118" spans="1:19" ht="16.5" customHeight="1" x14ac:dyDescent="0.25">
      <c r="A118" s="92"/>
      <c r="B118" s="93" t="s">
        <v>107</v>
      </c>
      <c r="C118" s="95">
        <f t="shared" ref="C118:H118" si="15">0.25*C112+0.25*C115+0.25*C116+C117</f>
        <v>58.5</v>
      </c>
      <c r="D118" s="94">
        <f t="shared" si="15"/>
        <v>46</v>
      </c>
      <c r="E118" s="104">
        <f t="shared" si="15"/>
        <v>65.25</v>
      </c>
      <c r="F118" s="95">
        <f t="shared" si="15"/>
        <v>67.5</v>
      </c>
      <c r="G118" s="94">
        <f t="shared" si="15"/>
        <v>53</v>
      </c>
      <c r="H118" s="94">
        <f t="shared" si="15"/>
        <v>65</v>
      </c>
      <c r="I118" s="61"/>
      <c r="J118" s="40"/>
      <c r="L118" s="40"/>
      <c r="S118" s="72"/>
    </row>
    <row r="119" spans="1:19" ht="16.5" customHeight="1" x14ac:dyDescent="0.25">
      <c r="A119" s="96"/>
      <c r="B119" s="97" t="s">
        <v>108</v>
      </c>
      <c r="C119" s="99">
        <v>5</v>
      </c>
      <c r="D119" s="99"/>
      <c r="E119" s="99">
        <v>5</v>
      </c>
      <c r="F119" s="99">
        <v>5</v>
      </c>
      <c r="G119" s="99"/>
      <c r="H119" s="99">
        <v>5</v>
      </c>
      <c r="I119" s="61"/>
      <c r="J119" s="40"/>
      <c r="L119" s="40"/>
      <c r="S119" s="72"/>
    </row>
    <row r="120" spans="1:19" ht="16.5" customHeight="1" x14ac:dyDescent="0.25">
      <c r="A120" s="1"/>
      <c r="B120" s="78"/>
      <c r="C120" s="3"/>
      <c r="D120" s="5"/>
      <c r="E120" s="5"/>
      <c r="F120" s="3"/>
      <c r="G120" s="5"/>
      <c r="H120" s="5"/>
      <c r="I120" s="61"/>
      <c r="J120" s="40"/>
      <c r="L120" s="40"/>
      <c r="S120" s="72"/>
    </row>
    <row r="121" spans="1:19" ht="16.5" customHeight="1" x14ac:dyDescent="0.25">
      <c r="A121" s="105">
        <v>12781</v>
      </c>
      <c r="B121" s="106" t="s">
        <v>125</v>
      </c>
      <c r="C121" s="75" t="s">
        <v>103</v>
      </c>
      <c r="D121" s="49" t="s">
        <v>17</v>
      </c>
      <c r="E121" s="49" t="s">
        <v>13</v>
      </c>
      <c r="F121" s="75" t="s">
        <v>15</v>
      </c>
      <c r="G121" s="49" t="s">
        <v>12</v>
      </c>
      <c r="H121" s="49" t="s">
        <v>113</v>
      </c>
      <c r="I121" s="61"/>
      <c r="J121" s="40"/>
      <c r="L121" s="40"/>
      <c r="S121" s="72"/>
    </row>
    <row r="122" spans="1:19" ht="16.5" customHeight="1" x14ac:dyDescent="0.25">
      <c r="A122" s="1">
        <v>0.05</v>
      </c>
      <c r="B122" s="78" t="s">
        <v>0</v>
      </c>
      <c r="C122" s="5">
        <v>80</v>
      </c>
      <c r="D122" s="5">
        <v>60</v>
      </c>
      <c r="E122" s="5">
        <v>78</v>
      </c>
      <c r="F122" s="5">
        <v>80</v>
      </c>
      <c r="G122" s="5">
        <v>82</v>
      </c>
      <c r="H122" s="5">
        <v>75</v>
      </c>
      <c r="I122" s="61"/>
      <c r="J122" s="40"/>
      <c r="L122" s="40"/>
      <c r="S122" s="72"/>
    </row>
    <row r="123" spans="1:19" ht="16.5" customHeight="1" x14ac:dyDescent="0.25">
      <c r="A123" s="1">
        <v>0.1</v>
      </c>
      <c r="B123" s="78" t="s">
        <v>1</v>
      </c>
      <c r="C123" s="5">
        <v>96</v>
      </c>
      <c r="D123" s="5">
        <v>59</v>
      </c>
      <c r="E123" s="5">
        <v>86</v>
      </c>
      <c r="F123" s="5">
        <v>74</v>
      </c>
      <c r="G123" s="5">
        <v>83</v>
      </c>
      <c r="H123" s="5">
        <v>75</v>
      </c>
      <c r="I123" s="61"/>
      <c r="J123" s="40"/>
      <c r="L123" s="40"/>
      <c r="S123" s="72"/>
    </row>
    <row r="124" spans="1:19" ht="16.5" customHeight="1" x14ac:dyDescent="0.25">
      <c r="A124" s="1">
        <v>1</v>
      </c>
      <c r="B124" s="78" t="s">
        <v>104</v>
      </c>
      <c r="C124" s="5">
        <v>8</v>
      </c>
      <c r="D124" s="5">
        <v>8</v>
      </c>
      <c r="E124" s="5">
        <v>10</v>
      </c>
      <c r="F124" s="5">
        <v>8</v>
      </c>
      <c r="G124" s="5">
        <v>9</v>
      </c>
      <c r="H124" s="5">
        <v>8</v>
      </c>
      <c r="I124" s="61"/>
      <c r="J124" s="40"/>
      <c r="L124" s="40"/>
      <c r="S124" s="72"/>
    </row>
    <row r="125" spans="1:19" ht="16.5" customHeight="1" x14ac:dyDescent="0.25">
      <c r="A125" s="1">
        <v>0.4</v>
      </c>
      <c r="B125" s="78" t="s">
        <v>3</v>
      </c>
      <c r="C125" s="5">
        <v>73</v>
      </c>
      <c r="D125" s="5">
        <v>54</v>
      </c>
      <c r="E125" s="5">
        <v>84</v>
      </c>
      <c r="F125" s="5">
        <v>82</v>
      </c>
      <c r="G125" s="5">
        <v>86</v>
      </c>
      <c r="H125" s="5">
        <v>77</v>
      </c>
      <c r="I125" s="61"/>
      <c r="J125" s="40"/>
      <c r="L125" s="40"/>
      <c r="S125" s="72"/>
    </row>
    <row r="126" spans="1:19" ht="16.5" customHeight="1" x14ac:dyDescent="0.25">
      <c r="A126" s="1"/>
      <c r="B126" s="78" t="s">
        <v>4</v>
      </c>
      <c r="C126" s="3">
        <f t="shared" ref="C126:H126" si="16">0.2*C122+0.2*C123+C124+0.5*C125</f>
        <v>79.7</v>
      </c>
      <c r="D126" s="3">
        <f t="shared" si="16"/>
        <v>58.8</v>
      </c>
      <c r="E126" s="3">
        <f t="shared" si="16"/>
        <v>84.8</v>
      </c>
      <c r="F126" s="3">
        <f t="shared" si="16"/>
        <v>79.8</v>
      </c>
      <c r="G126" s="5">
        <f t="shared" si="16"/>
        <v>85</v>
      </c>
      <c r="H126" s="3">
        <f t="shared" si="16"/>
        <v>76.5</v>
      </c>
      <c r="I126" s="61"/>
      <c r="J126" s="40"/>
      <c r="L126" s="40"/>
      <c r="S126" s="72"/>
    </row>
    <row r="127" spans="1:19" ht="16.5" customHeight="1" x14ac:dyDescent="0.25">
      <c r="A127" s="6"/>
      <c r="B127" s="83" t="s">
        <v>5</v>
      </c>
      <c r="C127" s="18">
        <v>6</v>
      </c>
      <c r="D127" s="18">
        <v>5</v>
      </c>
      <c r="E127" s="18">
        <v>7</v>
      </c>
      <c r="F127" s="18">
        <v>6</v>
      </c>
      <c r="G127" s="18">
        <v>7</v>
      </c>
      <c r="H127" s="18">
        <v>6</v>
      </c>
      <c r="I127" s="109"/>
      <c r="J127" s="40"/>
      <c r="L127" s="40"/>
      <c r="S127" s="72"/>
    </row>
    <row r="128" spans="1:19" ht="16.5" customHeight="1" x14ac:dyDescent="0.25">
      <c r="A128" s="1">
        <v>1</v>
      </c>
      <c r="B128" s="78" t="s">
        <v>6</v>
      </c>
      <c r="C128" s="5">
        <v>9</v>
      </c>
      <c r="D128" s="5">
        <v>8</v>
      </c>
      <c r="E128" s="5">
        <v>10</v>
      </c>
      <c r="F128" s="5">
        <v>8</v>
      </c>
      <c r="G128" s="5">
        <v>8</v>
      </c>
      <c r="H128" s="5">
        <v>7</v>
      </c>
      <c r="I128" s="61"/>
      <c r="J128" s="40"/>
      <c r="L128" s="40"/>
      <c r="S128" s="72"/>
    </row>
    <row r="129" spans="1:19" ht="16.5" customHeight="1" x14ac:dyDescent="0.25">
      <c r="A129" s="1">
        <v>0.25</v>
      </c>
      <c r="B129" s="52" t="s">
        <v>7</v>
      </c>
      <c r="C129" s="5">
        <v>78</v>
      </c>
      <c r="D129" s="5">
        <v>69</v>
      </c>
      <c r="E129" s="5">
        <v>75</v>
      </c>
      <c r="F129" s="5">
        <v>83</v>
      </c>
      <c r="G129" s="5">
        <v>91</v>
      </c>
      <c r="H129" s="5">
        <v>79</v>
      </c>
      <c r="I129" s="61"/>
      <c r="J129" s="40"/>
      <c r="L129" s="40"/>
      <c r="S129" s="72"/>
    </row>
    <row r="130" spans="1:19" ht="16.5" customHeight="1" x14ac:dyDescent="0.25">
      <c r="A130" s="1"/>
      <c r="B130" s="78" t="s">
        <v>8</v>
      </c>
      <c r="C130" s="3">
        <f t="shared" ref="C130:H130" si="17">0.05*C122+0.1*C123+C124+0.4*C125+C128+0.25*C129</f>
        <v>79.300000000000011</v>
      </c>
      <c r="D130" s="3">
        <f t="shared" si="17"/>
        <v>63.75</v>
      </c>
      <c r="E130" s="3">
        <f t="shared" si="17"/>
        <v>84.85</v>
      </c>
      <c r="F130" s="3">
        <f t="shared" si="17"/>
        <v>80.95</v>
      </c>
      <c r="G130" s="3">
        <f t="shared" si="17"/>
        <v>86.55</v>
      </c>
      <c r="H130" s="3">
        <f t="shared" si="17"/>
        <v>76.8</v>
      </c>
      <c r="I130" s="61"/>
      <c r="J130" s="40"/>
      <c r="L130" s="40"/>
      <c r="S130" s="72"/>
    </row>
    <row r="131" spans="1:19" ht="16.5" customHeight="1" x14ac:dyDescent="0.25">
      <c r="A131" s="1"/>
      <c r="B131" s="84" t="s">
        <v>9</v>
      </c>
      <c r="C131" s="85">
        <v>7</v>
      </c>
      <c r="D131" s="85">
        <v>6</v>
      </c>
      <c r="E131" s="85">
        <v>7</v>
      </c>
      <c r="F131" s="85">
        <v>6</v>
      </c>
      <c r="G131" s="85">
        <v>7</v>
      </c>
      <c r="H131" s="85">
        <v>6</v>
      </c>
      <c r="I131" s="86">
        <f>SUM(C97:H97)</f>
        <v>39</v>
      </c>
      <c r="J131" s="40"/>
      <c r="L131" s="40"/>
      <c r="S131" s="72"/>
    </row>
    <row r="132" spans="1:19" ht="16.5" customHeight="1" x14ac:dyDescent="0.25">
      <c r="A132" s="1"/>
      <c r="B132" s="78" t="s">
        <v>10</v>
      </c>
      <c r="C132" s="5">
        <v>0</v>
      </c>
      <c r="D132" s="5">
        <v>0</v>
      </c>
      <c r="E132" s="5">
        <v>0</v>
      </c>
      <c r="F132" s="5">
        <v>80</v>
      </c>
      <c r="G132" s="5">
        <v>0</v>
      </c>
      <c r="H132" s="5">
        <v>70</v>
      </c>
      <c r="I132" s="87"/>
      <c r="J132" s="40"/>
      <c r="L132" s="40"/>
      <c r="S132" s="72"/>
    </row>
    <row r="133" spans="1:19" ht="16.5" customHeight="1" x14ac:dyDescent="0.25">
      <c r="A133" s="1"/>
      <c r="B133" s="78" t="s">
        <v>105</v>
      </c>
      <c r="C133" s="5">
        <v>76</v>
      </c>
      <c r="D133" s="5">
        <v>65</v>
      </c>
      <c r="E133" s="5">
        <v>73</v>
      </c>
      <c r="F133" s="5">
        <v>55</v>
      </c>
      <c r="G133" s="5"/>
      <c r="H133" s="5">
        <v>59</v>
      </c>
      <c r="I133" s="61"/>
      <c r="J133" s="40"/>
      <c r="L133" s="40"/>
      <c r="S133" s="72"/>
    </row>
    <row r="134" spans="1:19" ht="16.5" customHeight="1" x14ac:dyDescent="0.25">
      <c r="A134" s="1"/>
      <c r="B134" s="78" t="s">
        <v>106</v>
      </c>
      <c r="C134" s="5">
        <v>22</v>
      </c>
      <c r="D134" s="5">
        <v>17</v>
      </c>
      <c r="E134" s="5">
        <v>21</v>
      </c>
      <c r="F134" s="3">
        <v>21.25</v>
      </c>
      <c r="G134" s="5"/>
      <c r="H134" s="5">
        <v>22</v>
      </c>
      <c r="I134" s="61"/>
      <c r="J134" s="40"/>
      <c r="L134" s="40"/>
      <c r="S134" s="72"/>
    </row>
    <row r="135" spans="1:19" ht="16.5" customHeight="1" x14ac:dyDescent="0.25">
      <c r="A135" s="92"/>
      <c r="B135" s="93" t="s">
        <v>107</v>
      </c>
      <c r="C135" s="95">
        <f t="shared" ref="C135:H135" si="18">0.25*C129+0.25*C132+0.25*C133+C134</f>
        <v>60.5</v>
      </c>
      <c r="D135" s="95">
        <f t="shared" si="18"/>
        <v>50.5</v>
      </c>
      <c r="E135" s="94">
        <f t="shared" si="18"/>
        <v>58</v>
      </c>
      <c r="F135" s="95">
        <f t="shared" si="18"/>
        <v>75.75</v>
      </c>
      <c r="G135" s="95">
        <f t="shared" si="18"/>
        <v>22.75</v>
      </c>
      <c r="H135" s="94">
        <f t="shared" si="18"/>
        <v>74</v>
      </c>
      <c r="I135" s="61"/>
      <c r="J135" s="40"/>
      <c r="L135" s="40"/>
      <c r="S135" s="72"/>
    </row>
    <row r="136" spans="1:19" ht="16.5" customHeight="1" x14ac:dyDescent="0.25">
      <c r="A136" s="96"/>
      <c r="B136" s="97" t="s">
        <v>108</v>
      </c>
      <c r="C136" s="99">
        <v>5</v>
      </c>
      <c r="D136" s="99">
        <v>5</v>
      </c>
      <c r="E136" s="99">
        <v>6</v>
      </c>
      <c r="F136" s="99">
        <v>6</v>
      </c>
      <c r="G136" s="99"/>
      <c r="H136" s="99">
        <v>5</v>
      </c>
      <c r="I136" s="61"/>
      <c r="J136" s="40"/>
      <c r="L136" s="40"/>
      <c r="S136" s="72"/>
    </row>
    <row r="137" spans="1:19" ht="16.5" customHeight="1" x14ac:dyDescent="0.25">
      <c r="A137" s="1"/>
      <c r="B137" s="78"/>
      <c r="C137" s="3"/>
      <c r="D137" s="5"/>
      <c r="E137" s="5"/>
      <c r="F137" s="3"/>
      <c r="G137" s="5"/>
      <c r="H137" s="5"/>
      <c r="I137" s="61"/>
      <c r="J137" s="40"/>
      <c r="L137" s="40"/>
      <c r="S137" s="72"/>
    </row>
    <row r="138" spans="1:19" ht="16.5" customHeight="1" x14ac:dyDescent="0.25">
      <c r="A138" s="73"/>
      <c r="B138" s="106" t="s">
        <v>127</v>
      </c>
      <c r="C138" s="75" t="s">
        <v>103</v>
      </c>
      <c r="D138" s="49" t="s">
        <v>17</v>
      </c>
      <c r="E138" s="49" t="s">
        <v>117</v>
      </c>
      <c r="F138" s="75" t="s">
        <v>116</v>
      </c>
      <c r="G138" s="49" t="s">
        <v>15</v>
      </c>
      <c r="H138" s="49" t="s">
        <v>16</v>
      </c>
      <c r="I138" s="61"/>
      <c r="J138" s="40"/>
      <c r="L138" s="40"/>
      <c r="S138" s="72"/>
    </row>
    <row r="139" spans="1:19" ht="16.5" customHeight="1" x14ac:dyDescent="0.25">
      <c r="A139" s="1">
        <v>0.05</v>
      </c>
      <c r="B139" s="78" t="s">
        <v>0</v>
      </c>
      <c r="C139" s="5">
        <v>98</v>
      </c>
      <c r="D139" s="5">
        <v>77</v>
      </c>
      <c r="E139" s="5">
        <v>81</v>
      </c>
      <c r="F139" s="5">
        <v>91</v>
      </c>
      <c r="G139" s="5">
        <v>75</v>
      </c>
      <c r="H139" s="5">
        <v>85</v>
      </c>
      <c r="I139" s="61"/>
      <c r="J139" s="40"/>
      <c r="L139" s="40"/>
      <c r="S139" s="72"/>
    </row>
    <row r="140" spans="1:19" ht="16.5" customHeight="1" x14ac:dyDescent="0.25">
      <c r="A140" s="1">
        <v>0.1</v>
      </c>
      <c r="B140" s="78" t="s">
        <v>1</v>
      </c>
      <c r="C140" s="5">
        <v>95</v>
      </c>
      <c r="D140" s="5">
        <v>72</v>
      </c>
      <c r="E140" s="5">
        <v>93</v>
      </c>
      <c r="F140" s="5">
        <v>81</v>
      </c>
      <c r="G140" s="5">
        <v>72</v>
      </c>
      <c r="H140" s="5">
        <v>72</v>
      </c>
      <c r="I140" s="61"/>
      <c r="J140" s="40"/>
      <c r="L140" s="40"/>
      <c r="S140" s="72"/>
    </row>
    <row r="141" spans="1:19" ht="16.5" customHeight="1" x14ac:dyDescent="0.25">
      <c r="A141" s="1">
        <v>1</v>
      </c>
      <c r="B141" s="78" t="s">
        <v>104</v>
      </c>
      <c r="C141" s="5">
        <v>10</v>
      </c>
      <c r="D141" s="5">
        <v>8</v>
      </c>
      <c r="E141" s="5">
        <v>9</v>
      </c>
      <c r="F141" s="5">
        <v>8</v>
      </c>
      <c r="G141" s="5">
        <v>6</v>
      </c>
      <c r="H141" s="5">
        <v>8</v>
      </c>
      <c r="I141" s="61"/>
      <c r="J141" s="40"/>
      <c r="L141" s="40"/>
      <c r="S141" s="72"/>
    </row>
    <row r="142" spans="1:19" ht="16.5" customHeight="1" x14ac:dyDescent="0.25">
      <c r="A142" s="1">
        <v>0.4</v>
      </c>
      <c r="B142" s="78" t="s">
        <v>3</v>
      </c>
      <c r="C142" s="5">
        <v>82</v>
      </c>
      <c r="D142" s="5">
        <v>74</v>
      </c>
      <c r="E142" s="5">
        <v>90</v>
      </c>
      <c r="F142" s="5">
        <v>87</v>
      </c>
      <c r="G142" s="5">
        <v>70</v>
      </c>
      <c r="H142" s="5">
        <v>75</v>
      </c>
      <c r="I142" s="61"/>
      <c r="J142" s="40"/>
      <c r="L142" s="40"/>
      <c r="S142" s="72"/>
    </row>
    <row r="143" spans="1:19" ht="16.5" customHeight="1" x14ac:dyDescent="0.25">
      <c r="A143" s="1"/>
      <c r="B143" s="78" t="s">
        <v>4</v>
      </c>
      <c r="C143" s="3">
        <f t="shared" ref="C143:H143" si="19">0.2*C139+0.2*C140+C141+0.5*C142</f>
        <v>89.6</v>
      </c>
      <c r="D143" s="3">
        <f t="shared" si="19"/>
        <v>74.8</v>
      </c>
      <c r="E143" s="3">
        <f t="shared" si="19"/>
        <v>88.8</v>
      </c>
      <c r="F143" s="3">
        <f t="shared" si="19"/>
        <v>85.9</v>
      </c>
      <c r="G143" s="3">
        <f t="shared" si="19"/>
        <v>70.400000000000006</v>
      </c>
      <c r="H143" s="3">
        <f t="shared" si="19"/>
        <v>76.900000000000006</v>
      </c>
      <c r="I143" s="61"/>
      <c r="J143" s="40"/>
      <c r="L143" s="40"/>
      <c r="S143" s="72"/>
    </row>
    <row r="144" spans="1:19" ht="16.5" customHeight="1" x14ac:dyDescent="0.25">
      <c r="A144" s="6"/>
      <c r="B144" s="83" t="s">
        <v>5</v>
      </c>
      <c r="C144" s="18">
        <v>7</v>
      </c>
      <c r="D144" s="18">
        <v>7</v>
      </c>
      <c r="E144" s="18">
        <v>7</v>
      </c>
      <c r="F144" s="18">
        <v>7</v>
      </c>
      <c r="G144" s="18">
        <v>6</v>
      </c>
      <c r="H144" s="18">
        <v>7</v>
      </c>
      <c r="I144" s="61"/>
      <c r="J144" s="40"/>
      <c r="L144" s="40"/>
      <c r="S144" s="72"/>
    </row>
    <row r="145" spans="1:19" ht="16.5" customHeight="1" x14ac:dyDescent="0.25">
      <c r="A145" s="1">
        <v>1</v>
      </c>
      <c r="B145" s="78" t="s">
        <v>6</v>
      </c>
      <c r="C145" s="5">
        <v>8</v>
      </c>
      <c r="D145" s="5">
        <v>5</v>
      </c>
      <c r="E145" s="5">
        <v>9</v>
      </c>
      <c r="F145" s="5">
        <v>7</v>
      </c>
      <c r="G145" s="5">
        <v>7</v>
      </c>
      <c r="H145" s="5">
        <v>7</v>
      </c>
      <c r="I145" s="61"/>
      <c r="J145" s="40"/>
      <c r="L145" s="40"/>
      <c r="S145" s="72"/>
    </row>
    <row r="146" spans="1:19" ht="16.5" customHeight="1" x14ac:dyDescent="0.25">
      <c r="A146" s="1">
        <v>0.25</v>
      </c>
      <c r="B146" s="52" t="s">
        <v>7</v>
      </c>
      <c r="C146" s="5">
        <v>93</v>
      </c>
      <c r="D146" s="5">
        <v>69</v>
      </c>
      <c r="E146" s="5">
        <v>76</v>
      </c>
      <c r="F146" s="5">
        <v>79</v>
      </c>
      <c r="G146" s="3">
        <v>81.5</v>
      </c>
      <c r="H146" s="5">
        <v>85</v>
      </c>
      <c r="I146" s="61"/>
      <c r="J146" s="40"/>
      <c r="L146" s="40"/>
      <c r="S146" s="72"/>
    </row>
    <row r="147" spans="1:19" ht="16.5" customHeight="1" x14ac:dyDescent="0.25">
      <c r="A147" s="1"/>
      <c r="B147" s="78" t="s">
        <v>8</v>
      </c>
      <c r="C147" s="3">
        <f t="shared" ref="C147:H147" si="20">0.05*C139+0.1*C140+C141+0.4*C142+C145+0.25*C146</f>
        <v>88.45</v>
      </c>
      <c r="D147" s="3">
        <f t="shared" si="20"/>
        <v>70.900000000000006</v>
      </c>
      <c r="E147" s="3">
        <f t="shared" si="20"/>
        <v>86.35</v>
      </c>
      <c r="F147" s="3">
        <f t="shared" si="20"/>
        <v>82.2</v>
      </c>
      <c r="G147" s="3">
        <f t="shared" si="20"/>
        <v>72.325000000000003</v>
      </c>
      <c r="H147" s="3">
        <f t="shared" si="20"/>
        <v>77.7</v>
      </c>
      <c r="I147" s="61"/>
      <c r="J147" s="40"/>
      <c r="L147" s="40"/>
      <c r="S147" s="72"/>
    </row>
    <row r="148" spans="1:19" ht="16.5" customHeight="1" x14ac:dyDescent="0.25">
      <c r="A148" s="1"/>
      <c r="B148" s="84" t="s">
        <v>9</v>
      </c>
      <c r="C148" s="85">
        <v>7</v>
      </c>
      <c r="D148" s="85">
        <v>7</v>
      </c>
      <c r="E148" s="85">
        <v>7</v>
      </c>
      <c r="F148" s="85">
        <v>7</v>
      </c>
      <c r="G148" s="85">
        <v>6</v>
      </c>
      <c r="H148" s="85">
        <v>6</v>
      </c>
      <c r="I148" s="103">
        <f>SUM(C114:H114)</f>
        <v>40</v>
      </c>
      <c r="J148" s="40"/>
      <c r="L148" s="40"/>
      <c r="S148" s="72"/>
    </row>
    <row r="149" spans="1:19" ht="16.5" customHeight="1" x14ac:dyDescent="0.25">
      <c r="A149" s="1"/>
      <c r="B149" s="78" t="s">
        <v>10</v>
      </c>
      <c r="C149" s="5">
        <v>81</v>
      </c>
      <c r="D149" s="5">
        <v>68</v>
      </c>
      <c r="E149" s="5">
        <v>84</v>
      </c>
      <c r="F149" s="5">
        <v>87</v>
      </c>
      <c r="G149" s="5">
        <v>65</v>
      </c>
      <c r="H149" s="5"/>
      <c r="I149" s="61"/>
      <c r="J149" s="40"/>
      <c r="L149" s="40"/>
      <c r="S149" s="72"/>
    </row>
    <row r="150" spans="1:19" ht="16.5" customHeight="1" x14ac:dyDescent="0.25">
      <c r="A150" s="1"/>
      <c r="B150" s="78" t="s">
        <v>105</v>
      </c>
      <c r="C150" s="5">
        <v>0</v>
      </c>
      <c r="D150" s="5">
        <v>0</v>
      </c>
      <c r="E150" s="5">
        <v>76</v>
      </c>
      <c r="F150" s="5">
        <v>0</v>
      </c>
      <c r="G150" s="5">
        <v>0</v>
      </c>
      <c r="H150" s="5"/>
      <c r="I150" s="61"/>
      <c r="J150" s="40"/>
      <c r="L150" s="40"/>
      <c r="S150" s="72"/>
    </row>
    <row r="151" spans="1:19" ht="16.5" customHeight="1" x14ac:dyDescent="0.25">
      <c r="A151" s="1"/>
      <c r="B151" s="78" t="s">
        <v>106</v>
      </c>
      <c r="C151" s="5">
        <v>22</v>
      </c>
      <c r="D151" s="5">
        <v>16</v>
      </c>
      <c r="E151" s="5"/>
      <c r="F151" s="5">
        <v>20</v>
      </c>
      <c r="G151" s="5">
        <v>20</v>
      </c>
      <c r="H151" s="5"/>
      <c r="I151" s="61"/>
      <c r="J151" s="40"/>
      <c r="L151" s="40"/>
      <c r="S151" s="72"/>
    </row>
    <row r="152" spans="1:19" ht="16.5" customHeight="1" x14ac:dyDescent="0.25">
      <c r="A152" s="92"/>
      <c r="B152" s="93" t="s">
        <v>107</v>
      </c>
      <c r="C152" s="95">
        <f t="shared" ref="C152:H152" si="21">0.25*C146+0.25*C149+0.25*C150+C151</f>
        <v>65.5</v>
      </c>
      <c r="D152" s="95">
        <f t="shared" si="21"/>
        <v>50.25</v>
      </c>
      <c r="E152" s="94">
        <f t="shared" si="21"/>
        <v>59</v>
      </c>
      <c r="F152" s="95">
        <f t="shared" si="21"/>
        <v>61.5</v>
      </c>
      <c r="G152" s="95">
        <f t="shared" si="21"/>
        <v>56.625</v>
      </c>
      <c r="H152" s="95">
        <f t="shared" si="21"/>
        <v>21.25</v>
      </c>
      <c r="I152" s="61"/>
      <c r="J152" s="40"/>
      <c r="L152" s="40"/>
      <c r="S152" s="72"/>
    </row>
    <row r="153" spans="1:19" ht="16.5" customHeight="1" x14ac:dyDescent="0.25">
      <c r="A153" s="96"/>
      <c r="B153" s="97" t="s">
        <v>108</v>
      </c>
      <c r="C153" s="99">
        <v>5</v>
      </c>
      <c r="D153" s="99">
        <v>5</v>
      </c>
      <c r="E153" s="99"/>
      <c r="F153" s="99">
        <v>5</v>
      </c>
      <c r="G153" s="99">
        <v>5</v>
      </c>
      <c r="H153" s="99"/>
      <c r="I153" s="61"/>
      <c r="J153" s="40"/>
      <c r="L153" s="40"/>
      <c r="S153" s="72"/>
    </row>
    <row r="154" spans="1:19" ht="16.5" customHeight="1" x14ac:dyDescent="0.25">
      <c r="A154" s="1"/>
      <c r="B154" s="78"/>
      <c r="C154" s="3"/>
      <c r="D154" s="5"/>
      <c r="E154" s="5"/>
      <c r="F154" s="3"/>
      <c r="G154" s="5"/>
      <c r="H154" s="5"/>
      <c r="I154" s="61"/>
      <c r="J154" s="40"/>
      <c r="L154" s="40"/>
      <c r="S154" s="72"/>
    </row>
    <row r="155" spans="1:19" ht="16.5" customHeight="1" x14ac:dyDescent="0.25">
      <c r="A155" s="73"/>
      <c r="B155" s="74" t="s">
        <v>146</v>
      </c>
      <c r="C155" s="75" t="s">
        <v>103</v>
      </c>
      <c r="D155" s="49" t="s">
        <v>17</v>
      </c>
      <c r="E155" s="49" t="s">
        <v>13</v>
      </c>
      <c r="F155" s="75" t="s">
        <v>15</v>
      </c>
      <c r="G155" s="49" t="s">
        <v>12</v>
      </c>
      <c r="H155" s="49" t="s">
        <v>111</v>
      </c>
      <c r="I155" s="61"/>
      <c r="J155" s="40"/>
      <c r="L155" s="40"/>
      <c r="S155" s="72"/>
    </row>
    <row r="156" spans="1:19" ht="16.5" customHeight="1" x14ac:dyDescent="0.25">
      <c r="A156" s="1">
        <v>0.05</v>
      </c>
      <c r="B156" s="78" t="s">
        <v>0</v>
      </c>
      <c r="C156" s="5">
        <v>83</v>
      </c>
      <c r="D156" s="5">
        <v>68</v>
      </c>
      <c r="E156" s="5">
        <v>98</v>
      </c>
      <c r="F156" s="5">
        <v>80</v>
      </c>
      <c r="G156" s="5">
        <v>79</v>
      </c>
      <c r="H156" s="5">
        <v>76</v>
      </c>
      <c r="I156" s="61"/>
      <c r="J156" s="40"/>
      <c r="L156" s="40"/>
      <c r="S156" s="72"/>
    </row>
    <row r="157" spans="1:19" ht="16.5" customHeight="1" x14ac:dyDescent="0.25">
      <c r="A157" s="1">
        <v>0.1</v>
      </c>
      <c r="B157" s="78" t="s">
        <v>1</v>
      </c>
      <c r="C157" s="5">
        <v>94</v>
      </c>
      <c r="D157" s="5">
        <v>78</v>
      </c>
      <c r="E157" s="5">
        <v>73</v>
      </c>
      <c r="F157" s="5">
        <v>74</v>
      </c>
      <c r="G157" s="5">
        <v>83</v>
      </c>
      <c r="H157" s="5">
        <v>86</v>
      </c>
      <c r="I157" s="61"/>
      <c r="J157" s="40"/>
      <c r="L157" s="40"/>
      <c r="S157" s="72"/>
    </row>
    <row r="158" spans="1:19" ht="16.5" customHeight="1" x14ac:dyDescent="0.25">
      <c r="A158" s="1">
        <v>1</v>
      </c>
      <c r="B158" s="78" t="s">
        <v>104</v>
      </c>
      <c r="C158" s="5">
        <v>8</v>
      </c>
      <c r="D158" s="5">
        <v>7</v>
      </c>
      <c r="E158" s="5">
        <v>8</v>
      </c>
      <c r="F158" s="5">
        <v>6</v>
      </c>
      <c r="G158" s="5">
        <v>9</v>
      </c>
      <c r="H158" s="5">
        <v>7</v>
      </c>
      <c r="I158" s="61"/>
      <c r="J158" s="40"/>
      <c r="L158" s="40"/>
      <c r="S158" s="72"/>
    </row>
    <row r="159" spans="1:19" ht="16.5" customHeight="1" x14ac:dyDescent="0.25">
      <c r="A159" s="1">
        <v>0.4</v>
      </c>
      <c r="B159" s="78" t="s">
        <v>3</v>
      </c>
      <c r="C159" s="5">
        <v>81</v>
      </c>
      <c r="D159" s="5">
        <v>58</v>
      </c>
      <c r="E159" s="5">
        <v>81</v>
      </c>
      <c r="F159" s="5">
        <v>66</v>
      </c>
      <c r="G159" s="5">
        <v>76</v>
      </c>
      <c r="H159" s="5">
        <v>73</v>
      </c>
      <c r="I159" s="61"/>
      <c r="J159" s="40"/>
      <c r="L159" s="40"/>
      <c r="S159" s="72"/>
    </row>
    <row r="160" spans="1:19" ht="16.5" customHeight="1" x14ac:dyDescent="0.25">
      <c r="A160" s="1"/>
      <c r="B160" s="78" t="s">
        <v>4</v>
      </c>
      <c r="C160" s="3">
        <f t="shared" ref="C160:H160" si="22">0.2*C156+0.2*C157+C158+0.5*C159</f>
        <v>83.9</v>
      </c>
      <c r="D160" s="3">
        <f t="shared" si="22"/>
        <v>65.2</v>
      </c>
      <c r="E160" s="3">
        <f t="shared" si="22"/>
        <v>82.7</v>
      </c>
      <c r="F160" s="3">
        <f t="shared" si="22"/>
        <v>69.8</v>
      </c>
      <c r="G160" s="3">
        <f t="shared" si="22"/>
        <v>79.400000000000006</v>
      </c>
      <c r="H160" s="3">
        <f t="shared" si="22"/>
        <v>75.900000000000006</v>
      </c>
      <c r="I160" s="61"/>
      <c r="J160" s="40"/>
      <c r="L160" s="40"/>
      <c r="S160" s="72"/>
    </row>
    <row r="161" spans="1:19" ht="16.5" customHeight="1" x14ac:dyDescent="0.25">
      <c r="A161" s="6"/>
      <c r="B161" s="83" t="s">
        <v>5</v>
      </c>
      <c r="C161" s="18">
        <v>7</v>
      </c>
      <c r="D161" s="18">
        <v>6</v>
      </c>
      <c r="E161" s="18">
        <v>7</v>
      </c>
      <c r="F161" s="18">
        <v>6</v>
      </c>
      <c r="G161" s="18">
        <v>7</v>
      </c>
      <c r="H161" s="18">
        <v>6</v>
      </c>
      <c r="I161" s="61"/>
      <c r="J161" s="40"/>
      <c r="L161" s="40"/>
      <c r="S161" s="72"/>
    </row>
    <row r="162" spans="1:19" ht="16.5" customHeight="1" x14ac:dyDescent="0.25">
      <c r="A162" s="1">
        <v>1</v>
      </c>
      <c r="B162" s="78" t="s">
        <v>6</v>
      </c>
      <c r="C162" s="5">
        <v>7</v>
      </c>
      <c r="D162" s="5">
        <v>4</v>
      </c>
      <c r="E162" s="5">
        <v>4</v>
      </c>
      <c r="F162" s="5">
        <v>7</v>
      </c>
      <c r="G162" s="5">
        <v>7</v>
      </c>
      <c r="H162" s="5">
        <v>7</v>
      </c>
      <c r="I162" s="61"/>
      <c r="J162" s="40"/>
      <c r="L162" s="40"/>
      <c r="S162" s="72"/>
    </row>
    <row r="163" spans="1:19" ht="16.5" customHeight="1" x14ac:dyDescent="0.25">
      <c r="A163" s="1">
        <v>0.25</v>
      </c>
      <c r="B163" s="52" t="s">
        <v>7</v>
      </c>
      <c r="C163" s="5">
        <v>81</v>
      </c>
      <c r="D163" s="5">
        <v>71</v>
      </c>
      <c r="E163" s="5">
        <v>70</v>
      </c>
      <c r="F163" s="3">
        <v>82.5</v>
      </c>
      <c r="G163" s="5">
        <v>81</v>
      </c>
      <c r="H163" s="5">
        <v>74</v>
      </c>
      <c r="I163" s="61"/>
      <c r="J163" s="40"/>
      <c r="L163" s="40"/>
      <c r="S163" s="72"/>
    </row>
    <row r="164" spans="1:19" ht="16.5" customHeight="1" x14ac:dyDescent="0.25">
      <c r="A164" s="1"/>
      <c r="B164" s="78" t="s">
        <v>8</v>
      </c>
      <c r="C164" s="3">
        <f t="shared" ref="C164:H164" si="23">0.05*C156+0.1*C157+C158+0.4*C159+C162+0.25*C163</f>
        <v>81.2</v>
      </c>
      <c r="D164" s="3">
        <f t="shared" si="23"/>
        <v>63.150000000000006</v>
      </c>
      <c r="E164" s="3">
        <f t="shared" si="23"/>
        <v>74.099999999999994</v>
      </c>
      <c r="F164" s="3">
        <f t="shared" si="23"/>
        <v>71.424999999999997</v>
      </c>
      <c r="G164" s="3">
        <f t="shared" si="23"/>
        <v>78.900000000000006</v>
      </c>
      <c r="H164" s="3">
        <f t="shared" si="23"/>
        <v>74.099999999999994</v>
      </c>
      <c r="I164" s="61"/>
      <c r="J164" s="40"/>
      <c r="L164" s="40"/>
      <c r="S164" s="72"/>
    </row>
    <row r="165" spans="1:19" ht="16.5" customHeight="1" x14ac:dyDescent="0.25">
      <c r="A165" s="1"/>
      <c r="B165" s="84" t="s">
        <v>9</v>
      </c>
      <c r="C165" s="85">
        <v>7</v>
      </c>
      <c r="D165" s="85">
        <v>6</v>
      </c>
      <c r="E165" s="85">
        <v>6</v>
      </c>
      <c r="F165" s="85">
        <v>6</v>
      </c>
      <c r="G165" s="85">
        <v>7</v>
      </c>
      <c r="H165" s="85">
        <v>6</v>
      </c>
      <c r="I165" s="103">
        <f>SUM(C131:H131)</f>
        <v>39</v>
      </c>
      <c r="J165" s="40"/>
      <c r="L165" s="40"/>
      <c r="S165" s="72"/>
    </row>
    <row r="166" spans="1:19" ht="16.5" customHeight="1" x14ac:dyDescent="0.25">
      <c r="A166" s="1"/>
      <c r="B166" s="78" t="s">
        <v>10</v>
      </c>
      <c r="C166" s="5">
        <v>79</v>
      </c>
      <c r="D166" s="5">
        <v>71</v>
      </c>
      <c r="E166" s="5">
        <v>67</v>
      </c>
      <c r="F166" s="5">
        <v>70</v>
      </c>
      <c r="G166" s="5">
        <v>82</v>
      </c>
      <c r="H166" s="5"/>
      <c r="I166" s="61"/>
      <c r="J166" s="40"/>
      <c r="L166" s="40"/>
      <c r="S166" s="72"/>
    </row>
    <row r="167" spans="1:19" ht="16.5" customHeight="1" x14ac:dyDescent="0.25">
      <c r="A167" s="1"/>
      <c r="B167" s="78" t="s">
        <v>105</v>
      </c>
      <c r="C167" s="5">
        <v>76</v>
      </c>
      <c r="D167" s="5">
        <v>75</v>
      </c>
      <c r="E167" s="5">
        <v>55</v>
      </c>
      <c r="F167" s="5">
        <v>75</v>
      </c>
      <c r="G167" s="5"/>
      <c r="H167" s="5"/>
      <c r="I167" s="61"/>
      <c r="J167" s="40"/>
      <c r="L167" s="40"/>
      <c r="S167" s="72"/>
    </row>
    <row r="168" spans="1:19" ht="16.5" customHeight="1" x14ac:dyDescent="0.25">
      <c r="A168" s="1"/>
      <c r="B168" s="78" t="s">
        <v>106</v>
      </c>
      <c r="C168" s="5">
        <v>16</v>
      </c>
      <c r="D168" s="5">
        <v>17</v>
      </c>
      <c r="E168" s="5">
        <v>11</v>
      </c>
      <c r="F168" s="3">
        <v>19.375</v>
      </c>
      <c r="G168" s="5"/>
      <c r="H168" s="5"/>
      <c r="I168" s="61"/>
      <c r="J168" s="40"/>
      <c r="L168" s="40"/>
      <c r="S168" s="72"/>
    </row>
    <row r="169" spans="1:19" ht="16.5" customHeight="1" x14ac:dyDescent="0.25">
      <c r="A169" s="92"/>
      <c r="B169" s="93" t="s">
        <v>107</v>
      </c>
      <c r="C169" s="94">
        <f t="shared" ref="C169:H169" si="24">0.25*C163+0.25*C166+0.25*C167+C168</f>
        <v>75</v>
      </c>
      <c r="D169" s="95">
        <f t="shared" si="24"/>
        <v>71.25</v>
      </c>
      <c r="E169" s="94">
        <f t="shared" si="24"/>
        <v>59</v>
      </c>
      <c r="F169" s="95">
        <f t="shared" si="24"/>
        <v>76.25</v>
      </c>
      <c r="G169" s="95">
        <f t="shared" si="24"/>
        <v>40.75</v>
      </c>
      <c r="H169" s="95">
        <f t="shared" si="24"/>
        <v>18.5</v>
      </c>
      <c r="I169" s="61"/>
      <c r="J169" s="40"/>
      <c r="L169" s="40"/>
      <c r="S169" s="72"/>
    </row>
    <row r="170" spans="1:19" ht="16.5" customHeight="1" x14ac:dyDescent="0.25">
      <c r="A170" s="96"/>
      <c r="B170" s="97" t="s">
        <v>108</v>
      </c>
      <c r="C170" s="99">
        <v>6</v>
      </c>
      <c r="D170" s="99">
        <v>7</v>
      </c>
      <c r="E170" s="99">
        <v>5</v>
      </c>
      <c r="F170" s="99">
        <v>6</v>
      </c>
      <c r="G170" s="99"/>
      <c r="H170" s="99"/>
      <c r="I170" s="61"/>
      <c r="J170" s="40"/>
      <c r="L170" s="40"/>
      <c r="S170" s="72"/>
    </row>
    <row r="171" spans="1:19" ht="16.5" customHeight="1" x14ac:dyDescent="0.25">
      <c r="A171" s="1"/>
      <c r="B171" s="78"/>
      <c r="C171" s="3"/>
      <c r="D171" s="5"/>
      <c r="E171" s="5"/>
      <c r="F171" s="3"/>
      <c r="G171" s="5"/>
      <c r="H171" s="5"/>
      <c r="I171" s="61"/>
      <c r="J171" s="40"/>
      <c r="L171" s="40"/>
      <c r="S171" s="72"/>
    </row>
    <row r="172" spans="1:19" ht="21.75" customHeight="1" x14ac:dyDescent="0.25">
      <c r="A172" s="105">
        <v>10494</v>
      </c>
      <c r="B172" s="48" t="s">
        <v>147</v>
      </c>
      <c r="C172" s="75" t="s">
        <v>12</v>
      </c>
      <c r="D172" s="49" t="s">
        <v>116</v>
      </c>
      <c r="E172" s="49" t="s">
        <v>15</v>
      </c>
      <c r="F172" s="75" t="s">
        <v>115</v>
      </c>
      <c r="G172" s="49" t="s">
        <v>14</v>
      </c>
      <c r="H172" s="49" t="s">
        <v>111</v>
      </c>
      <c r="I172" s="61"/>
      <c r="J172" s="40"/>
      <c r="L172" s="40"/>
      <c r="S172" s="72"/>
    </row>
    <row r="173" spans="1:19" ht="16.5" customHeight="1" x14ac:dyDescent="0.25">
      <c r="A173" s="1">
        <v>0.05</v>
      </c>
      <c r="B173" s="78" t="s">
        <v>0</v>
      </c>
      <c r="C173" s="5">
        <v>83</v>
      </c>
      <c r="D173" s="5">
        <v>69</v>
      </c>
      <c r="E173" s="5">
        <v>73</v>
      </c>
      <c r="F173" s="5">
        <v>83</v>
      </c>
      <c r="G173" s="5">
        <v>84</v>
      </c>
      <c r="H173" s="5">
        <v>71</v>
      </c>
      <c r="I173" s="61"/>
      <c r="J173" s="40"/>
      <c r="L173" s="40"/>
      <c r="S173" s="72"/>
    </row>
    <row r="174" spans="1:19" ht="16.5" customHeight="1" x14ac:dyDescent="0.25">
      <c r="A174" s="1">
        <v>0.1</v>
      </c>
      <c r="B174" s="78" t="s">
        <v>1</v>
      </c>
      <c r="C174" s="5">
        <v>81</v>
      </c>
      <c r="D174" s="5">
        <v>87</v>
      </c>
      <c r="E174" s="5">
        <v>79</v>
      </c>
      <c r="F174" s="5">
        <v>85</v>
      </c>
      <c r="G174" s="5">
        <v>94</v>
      </c>
      <c r="H174" s="5">
        <v>77</v>
      </c>
      <c r="I174" s="61"/>
      <c r="J174" s="40"/>
      <c r="L174" s="40"/>
      <c r="S174" s="72"/>
    </row>
    <row r="175" spans="1:19" ht="16.5" customHeight="1" x14ac:dyDescent="0.25">
      <c r="A175" s="1">
        <v>1</v>
      </c>
      <c r="B175" s="78" t="s">
        <v>104</v>
      </c>
      <c r="C175" s="5">
        <v>7</v>
      </c>
      <c r="D175" s="5">
        <v>7</v>
      </c>
      <c r="E175" s="5">
        <v>9</v>
      </c>
      <c r="F175" s="5">
        <v>9</v>
      </c>
      <c r="G175" s="3">
        <v>9.5</v>
      </c>
      <c r="H175" s="5">
        <v>6</v>
      </c>
      <c r="I175" s="61"/>
      <c r="J175" s="40"/>
      <c r="L175" s="40"/>
      <c r="S175" s="72"/>
    </row>
    <row r="176" spans="1:19" ht="16.5" customHeight="1" x14ac:dyDescent="0.25">
      <c r="A176" s="1">
        <v>0.4</v>
      </c>
      <c r="B176" s="78" t="s">
        <v>3</v>
      </c>
      <c r="C176" s="5">
        <v>77</v>
      </c>
      <c r="D176" s="5">
        <v>86</v>
      </c>
      <c r="E176" s="5">
        <v>66</v>
      </c>
      <c r="F176" s="5">
        <v>97</v>
      </c>
      <c r="G176" s="5">
        <v>66</v>
      </c>
      <c r="H176" s="5">
        <v>65</v>
      </c>
      <c r="I176" s="61"/>
      <c r="J176" s="40"/>
      <c r="L176" s="40"/>
      <c r="S176" s="72"/>
    </row>
    <row r="177" spans="1:19" ht="16.5" customHeight="1" x14ac:dyDescent="0.25">
      <c r="A177" s="1"/>
      <c r="B177" s="78" t="s">
        <v>4</v>
      </c>
      <c r="C177" s="3">
        <f t="shared" ref="C177:H177" si="25">0.2*C173+0.2*C174+C175+0.5*C176</f>
        <v>78.3</v>
      </c>
      <c r="D177" s="3">
        <f t="shared" si="25"/>
        <v>81.2</v>
      </c>
      <c r="E177" s="3">
        <f t="shared" si="25"/>
        <v>72.400000000000006</v>
      </c>
      <c r="F177" s="3">
        <f t="shared" si="25"/>
        <v>91.1</v>
      </c>
      <c r="G177" s="3">
        <f t="shared" si="25"/>
        <v>78.099999999999994</v>
      </c>
      <c r="H177" s="3">
        <f t="shared" si="25"/>
        <v>68.099999999999994</v>
      </c>
      <c r="I177" s="61"/>
      <c r="J177" s="40"/>
      <c r="L177" s="40"/>
      <c r="S177" s="72"/>
    </row>
    <row r="178" spans="1:19" ht="16.5" customHeight="1" x14ac:dyDescent="0.25">
      <c r="A178" s="6"/>
      <c r="B178" s="83" t="s">
        <v>5</v>
      </c>
      <c r="C178" s="18">
        <v>6</v>
      </c>
      <c r="D178" s="18">
        <v>7</v>
      </c>
      <c r="E178" s="18">
        <v>6</v>
      </c>
      <c r="F178" s="18">
        <v>7</v>
      </c>
      <c r="G178" s="18">
        <v>6</v>
      </c>
      <c r="H178" s="18">
        <v>5</v>
      </c>
      <c r="I178" s="61"/>
      <c r="J178" s="40"/>
      <c r="L178" s="40"/>
      <c r="S178" s="72"/>
    </row>
    <row r="179" spans="1:19" ht="16.5" customHeight="1" x14ac:dyDescent="0.25">
      <c r="A179" s="1">
        <v>1</v>
      </c>
      <c r="B179" s="78" t="s">
        <v>6</v>
      </c>
      <c r="C179" s="5">
        <v>2</v>
      </c>
      <c r="D179" s="5">
        <v>4</v>
      </c>
      <c r="E179" s="5">
        <v>7</v>
      </c>
      <c r="F179" s="5">
        <v>9</v>
      </c>
      <c r="G179" s="5">
        <v>8</v>
      </c>
      <c r="H179" s="5">
        <v>7</v>
      </c>
      <c r="I179" s="61"/>
      <c r="J179" s="40"/>
      <c r="L179" s="40"/>
      <c r="S179" s="72"/>
    </row>
    <row r="180" spans="1:19" ht="16.5" customHeight="1" x14ac:dyDescent="0.25">
      <c r="A180" s="1">
        <v>0.25</v>
      </c>
      <c r="B180" s="52" t="s">
        <v>7</v>
      </c>
      <c r="C180" s="5">
        <v>80</v>
      </c>
      <c r="D180" s="5">
        <v>81</v>
      </c>
      <c r="E180" s="5">
        <v>74</v>
      </c>
      <c r="F180" s="5">
        <v>82</v>
      </c>
      <c r="G180" s="5">
        <v>92</v>
      </c>
      <c r="H180" s="5">
        <v>56</v>
      </c>
      <c r="I180" s="61"/>
      <c r="J180" s="40"/>
      <c r="L180" s="40"/>
      <c r="S180" s="72"/>
    </row>
    <row r="181" spans="1:19" ht="16.5" customHeight="1" x14ac:dyDescent="0.25">
      <c r="A181" s="1"/>
      <c r="B181" s="78" t="s">
        <v>8</v>
      </c>
      <c r="C181" s="3">
        <f t="shared" ref="C181:H181" si="26">0.05*C173+0.1*C174+C175+0.4*C176+C179+0.25*C180</f>
        <v>72.05</v>
      </c>
      <c r="D181" s="3">
        <f t="shared" si="26"/>
        <v>77.8</v>
      </c>
      <c r="E181" s="3">
        <f t="shared" si="26"/>
        <v>72.45</v>
      </c>
      <c r="F181" s="3">
        <f t="shared" si="26"/>
        <v>89.95</v>
      </c>
      <c r="G181" s="3">
        <f t="shared" si="26"/>
        <v>80.5</v>
      </c>
      <c r="H181" s="3">
        <f t="shared" si="26"/>
        <v>64.25</v>
      </c>
      <c r="I181" s="61"/>
      <c r="J181" s="40"/>
      <c r="L181" s="40"/>
      <c r="S181" s="72"/>
    </row>
    <row r="182" spans="1:19" ht="16.5" customHeight="1" x14ac:dyDescent="0.25">
      <c r="A182" s="1"/>
      <c r="B182" s="84" t="s">
        <v>9</v>
      </c>
      <c r="C182" s="85">
        <v>6</v>
      </c>
      <c r="D182" s="85">
        <v>7</v>
      </c>
      <c r="E182" s="85">
        <v>6</v>
      </c>
      <c r="F182" s="85">
        <v>7</v>
      </c>
      <c r="G182" s="85">
        <v>7</v>
      </c>
      <c r="H182" s="85">
        <v>5</v>
      </c>
      <c r="I182" s="103">
        <f>SUM(C1134:H1134)</f>
        <v>28</v>
      </c>
      <c r="J182" s="40"/>
      <c r="L182" s="40"/>
      <c r="S182" s="72"/>
    </row>
    <row r="183" spans="1:19" ht="16.5" customHeight="1" x14ac:dyDescent="0.25">
      <c r="A183" s="1"/>
      <c r="B183" s="78" t="s">
        <v>10</v>
      </c>
      <c r="C183" s="3"/>
      <c r="D183" s="5">
        <v>80</v>
      </c>
      <c r="E183" s="5">
        <v>73</v>
      </c>
      <c r="F183" s="5">
        <v>72</v>
      </c>
      <c r="G183" s="5">
        <v>89</v>
      </c>
      <c r="H183" s="5"/>
      <c r="I183" s="61"/>
      <c r="J183" s="40"/>
      <c r="L183" s="40"/>
      <c r="S183" s="72"/>
    </row>
    <row r="184" spans="1:19" ht="16.5" customHeight="1" x14ac:dyDescent="0.25">
      <c r="A184" s="1"/>
      <c r="B184" s="78" t="s">
        <v>105</v>
      </c>
      <c r="C184" s="3"/>
      <c r="D184" s="5">
        <v>86</v>
      </c>
      <c r="E184" s="5">
        <v>70</v>
      </c>
      <c r="F184" s="5">
        <v>77</v>
      </c>
      <c r="G184" s="5">
        <v>91</v>
      </c>
      <c r="H184" s="5"/>
      <c r="I184" s="61"/>
      <c r="J184" s="40"/>
      <c r="L184" s="40"/>
      <c r="S184" s="72"/>
    </row>
    <row r="185" spans="1:19" ht="16.5" customHeight="1" x14ac:dyDescent="0.25">
      <c r="A185" s="1"/>
      <c r="B185" s="78" t="s">
        <v>106</v>
      </c>
      <c r="C185" s="3"/>
      <c r="D185" s="5">
        <v>20</v>
      </c>
      <c r="E185" s="5">
        <v>18</v>
      </c>
      <c r="F185" s="3"/>
      <c r="G185" s="5">
        <v>18</v>
      </c>
      <c r="H185" s="5"/>
      <c r="I185" s="61"/>
      <c r="J185" s="40"/>
      <c r="L185" s="40"/>
      <c r="S185" s="72"/>
    </row>
    <row r="186" spans="1:19" ht="16.5" customHeight="1" x14ac:dyDescent="0.25">
      <c r="A186" s="92"/>
      <c r="B186" s="93" t="s">
        <v>107</v>
      </c>
      <c r="C186" s="94">
        <f t="shared" ref="C186:H186" si="27">0.25*C180+0.25*C183+0.25*C184+C185</f>
        <v>20</v>
      </c>
      <c r="D186" s="95">
        <f t="shared" si="27"/>
        <v>81.75</v>
      </c>
      <c r="E186" s="95">
        <f t="shared" si="27"/>
        <v>72.25</v>
      </c>
      <c r="F186" s="95">
        <f t="shared" si="27"/>
        <v>57.75</v>
      </c>
      <c r="G186" s="94">
        <f t="shared" si="27"/>
        <v>86</v>
      </c>
      <c r="H186" s="94">
        <f t="shared" si="27"/>
        <v>14</v>
      </c>
      <c r="I186" s="61"/>
      <c r="J186" s="40"/>
      <c r="L186" s="40"/>
      <c r="S186" s="72"/>
    </row>
    <row r="187" spans="1:19" ht="16.5" customHeight="1" x14ac:dyDescent="0.25">
      <c r="A187" s="96"/>
      <c r="B187" s="97" t="s">
        <v>108</v>
      </c>
      <c r="C187" s="98"/>
      <c r="D187" s="99">
        <v>7</v>
      </c>
      <c r="E187" s="99">
        <v>6</v>
      </c>
      <c r="F187" s="98"/>
      <c r="G187" s="99">
        <v>7</v>
      </c>
      <c r="H187" s="99"/>
      <c r="I187" s="61"/>
      <c r="J187" s="40"/>
      <c r="L187" s="40"/>
      <c r="S187" s="72"/>
    </row>
    <row r="188" spans="1:19" ht="16.5" customHeight="1" x14ac:dyDescent="0.25">
      <c r="A188" s="110"/>
      <c r="B188" s="111"/>
      <c r="C188" s="112"/>
      <c r="D188" s="4"/>
      <c r="E188" s="4"/>
      <c r="F188" s="112"/>
      <c r="G188" s="4"/>
      <c r="H188" s="4"/>
      <c r="I188" s="61"/>
      <c r="J188" s="40"/>
      <c r="L188" s="40"/>
      <c r="S188" s="72"/>
    </row>
    <row r="189" spans="1:19" ht="16.5" customHeight="1" x14ac:dyDescent="0.25">
      <c r="A189" s="105">
        <v>12791</v>
      </c>
      <c r="B189" s="48" t="s">
        <v>148</v>
      </c>
      <c r="C189" s="75" t="s">
        <v>116</v>
      </c>
      <c r="D189" s="49" t="s">
        <v>115</v>
      </c>
      <c r="E189" s="49" t="s">
        <v>14</v>
      </c>
      <c r="F189" s="75" t="s">
        <v>128</v>
      </c>
      <c r="G189" s="49" t="s">
        <v>16</v>
      </c>
      <c r="H189" s="49" t="s">
        <v>15</v>
      </c>
      <c r="I189" s="61"/>
      <c r="J189" s="40"/>
      <c r="L189" s="40"/>
      <c r="S189" s="72"/>
    </row>
    <row r="190" spans="1:19" ht="16.5" customHeight="1" x14ac:dyDescent="0.25">
      <c r="A190" s="1">
        <v>0.05</v>
      </c>
      <c r="B190" s="78" t="s">
        <v>0</v>
      </c>
      <c r="C190" s="5">
        <v>67</v>
      </c>
      <c r="D190" s="5">
        <v>86</v>
      </c>
      <c r="E190" s="5">
        <v>80</v>
      </c>
      <c r="F190" s="5">
        <v>85</v>
      </c>
      <c r="G190" s="5">
        <v>79</v>
      </c>
      <c r="H190" s="5">
        <v>77</v>
      </c>
      <c r="I190" s="61"/>
      <c r="J190" s="40"/>
      <c r="L190" s="40"/>
      <c r="S190" s="72"/>
    </row>
    <row r="191" spans="1:19" ht="16.5" customHeight="1" x14ac:dyDescent="0.25">
      <c r="A191" s="1">
        <v>0.1</v>
      </c>
      <c r="B191" s="78" t="s">
        <v>1</v>
      </c>
      <c r="C191" s="5">
        <v>81</v>
      </c>
      <c r="D191" s="5">
        <v>80</v>
      </c>
      <c r="E191" s="5">
        <v>74</v>
      </c>
      <c r="F191" s="5">
        <v>78</v>
      </c>
      <c r="G191" s="5">
        <v>81</v>
      </c>
      <c r="H191" s="5">
        <v>80</v>
      </c>
      <c r="I191" s="61"/>
      <c r="J191" s="40"/>
      <c r="L191" s="40"/>
      <c r="S191" s="72"/>
    </row>
    <row r="192" spans="1:19" ht="16.5" customHeight="1" x14ac:dyDescent="0.25">
      <c r="A192" s="1">
        <v>1</v>
      </c>
      <c r="B192" s="78" t="s">
        <v>104</v>
      </c>
      <c r="C192" s="5">
        <v>7</v>
      </c>
      <c r="D192" s="5">
        <v>8</v>
      </c>
      <c r="E192" s="3">
        <v>8.5</v>
      </c>
      <c r="F192" s="5">
        <v>9</v>
      </c>
      <c r="G192" s="5">
        <v>9</v>
      </c>
      <c r="H192" s="5">
        <v>7</v>
      </c>
      <c r="I192" s="61"/>
      <c r="J192" s="40"/>
      <c r="L192" s="40"/>
      <c r="S192" s="72"/>
    </row>
    <row r="193" spans="1:19" ht="16.5" customHeight="1" x14ac:dyDescent="0.25">
      <c r="A193" s="1">
        <v>0.4</v>
      </c>
      <c r="B193" s="78" t="s">
        <v>3</v>
      </c>
      <c r="C193" s="5">
        <v>85</v>
      </c>
      <c r="D193" s="5">
        <v>92</v>
      </c>
      <c r="E193" s="5">
        <v>83</v>
      </c>
      <c r="F193" s="5">
        <v>70</v>
      </c>
      <c r="G193" s="5">
        <v>74</v>
      </c>
      <c r="H193" s="5">
        <v>74</v>
      </c>
      <c r="I193" s="61"/>
      <c r="J193" s="40"/>
      <c r="L193" s="40"/>
      <c r="S193" s="72"/>
    </row>
    <row r="194" spans="1:19" ht="16.5" customHeight="1" x14ac:dyDescent="0.25">
      <c r="A194" s="1"/>
      <c r="B194" s="78" t="s">
        <v>4</v>
      </c>
      <c r="C194" s="3">
        <f t="shared" ref="C194:H194" si="28">0.2*C190+0.2*C191+C192+0.5*C193</f>
        <v>79.099999999999994</v>
      </c>
      <c r="D194" s="3">
        <f t="shared" si="28"/>
        <v>87.2</v>
      </c>
      <c r="E194" s="3">
        <f t="shared" si="28"/>
        <v>80.8</v>
      </c>
      <c r="F194" s="3">
        <f t="shared" si="28"/>
        <v>76.599999999999994</v>
      </c>
      <c r="G194" s="5">
        <f t="shared" si="28"/>
        <v>78</v>
      </c>
      <c r="H194" s="3">
        <f t="shared" si="28"/>
        <v>75.400000000000006</v>
      </c>
      <c r="I194" s="61"/>
      <c r="J194" s="40"/>
      <c r="L194" s="40"/>
      <c r="S194" s="72"/>
    </row>
    <row r="195" spans="1:19" ht="16.5" customHeight="1" x14ac:dyDescent="0.25">
      <c r="A195" s="6"/>
      <c r="B195" s="83" t="s">
        <v>5</v>
      </c>
      <c r="C195" s="18">
        <v>7</v>
      </c>
      <c r="D195" s="18">
        <v>7</v>
      </c>
      <c r="E195" s="18">
        <v>7</v>
      </c>
      <c r="F195" s="18">
        <v>7</v>
      </c>
      <c r="G195" s="18">
        <v>7</v>
      </c>
      <c r="H195" s="18">
        <v>6</v>
      </c>
      <c r="I195" s="61"/>
      <c r="J195" s="40"/>
      <c r="L195" s="40"/>
      <c r="S195" s="72"/>
    </row>
    <row r="196" spans="1:19" ht="16.5" customHeight="1" x14ac:dyDescent="0.25">
      <c r="A196" s="1">
        <v>1</v>
      </c>
      <c r="B196" s="78" t="s">
        <v>6</v>
      </c>
      <c r="C196" s="5">
        <v>6</v>
      </c>
      <c r="D196" s="5">
        <v>8</v>
      </c>
      <c r="E196" s="5">
        <v>9</v>
      </c>
      <c r="F196" s="5">
        <v>9</v>
      </c>
      <c r="G196" s="5">
        <v>9</v>
      </c>
      <c r="H196" s="5">
        <v>9</v>
      </c>
      <c r="I196" s="61"/>
      <c r="J196" s="40"/>
      <c r="L196" s="40"/>
      <c r="S196" s="72"/>
    </row>
    <row r="197" spans="1:19" ht="16.5" customHeight="1" x14ac:dyDescent="0.25">
      <c r="A197" s="1">
        <v>0.25</v>
      </c>
      <c r="B197" s="52" t="s">
        <v>7</v>
      </c>
      <c r="C197" s="5">
        <v>85</v>
      </c>
      <c r="D197" s="5">
        <v>94</v>
      </c>
      <c r="E197" s="5">
        <v>64</v>
      </c>
      <c r="F197" s="5">
        <v>76</v>
      </c>
      <c r="G197" s="5">
        <v>95</v>
      </c>
      <c r="H197" s="5">
        <v>81</v>
      </c>
      <c r="I197" s="61"/>
      <c r="J197" s="40"/>
      <c r="L197" s="40"/>
      <c r="S197" s="72"/>
    </row>
    <row r="198" spans="1:19" ht="16.5" customHeight="1" x14ac:dyDescent="0.25">
      <c r="A198" s="1"/>
      <c r="B198" s="78" t="s">
        <v>8</v>
      </c>
      <c r="C198" s="3">
        <f t="shared" ref="C198:H198" si="29">0.05*C190+0.1*C191+C192+0.4*C193+C196+0.25*C197</f>
        <v>79.7</v>
      </c>
      <c r="D198" s="3">
        <f t="shared" si="29"/>
        <v>88.600000000000009</v>
      </c>
      <c r="E198" s="3">
        <f t="shared" si="29"/>
        <v>78.099999999999994</v>
      </c>
      <c r="F198" s="3">
        <f t="shared" si="29"/>
        <v>77.05</v>
      </c>
      <c r="G198" s="3">
        <f t="shared" si="29"/>
        <v>83.4</v>
      </c>
      <c r="H198" s="3">
        <f t="shared" si="29"/>
        <v>77.7</v>
      </c>
      <c r="I198" s="61"/>
      <c r="J198" s="40"/>
      <c r="L198" s="40"/>
      <c r="S198" s="72"/>
    </row>
    <row r="199" spans="1:19" ht="16.5" customHeight="1" x14ac:dyDescent="0.25">
      <c r="A199" s="1"/>
      <c r="B199" s="84" t="s">
        <v>9</v>
      </c>
      <c r="C199" s="85">
        <v>7</v>
      </c>
      <c r="D199" s="85">
        <v>7</v>
      </c>
      <c r="E199" s="85">
        <v>7</v>
      </c>
      <c r="F199" s="85">
        <v>7</v>
      </c>
      <c r="G199" s="85">
        <v>6</v>
      </c>
      <c r="H199" s="85">
        <v>6</v>
      </c>
      <c r="I199" s="103">
        <f>SUM(C148:H148)</f>
        <v>40</v>
      </c>
      <c r="J199" s="40"/>
      <c r="L199" s="40"/>
      <c r="S199" s="72"/>
    </row>
    <row r="200" spans="1:19" ht="16.5" customHeight="1" x14ac:dyDescent="0.25">
      <c r="A200" s="1"/>
      <c r="B200" s="78" t="s">
        <v>10</v>
      </c>
      <c r="C200" s="5">
        <v>82</v>
      </c>
      <c r="D200" s="5"/>
      <c r="E200" s="5"/>
      <c r="F200" s="5">
        <v>79</v>
      </c>
      <c r="G200" s="5"/>
      <c r="H200" s="5">
        <v>80</v>
      </c>
      <c r="I200" s="61"/>
      <c r="J200" s="40"/>
      <c r="L200" s="40"/>
      <c r="S200" s="72"/>
    </row>
    <row r="201" spans="1:19" ht="16.5" customHeight="1" x14ac:dyDescent="0.25">
      <c r="A201" s="1"/>
      <c r="B201" s="78" t="s">
        <v>105</v>
      </c>
      <c r="C201" s="5">
        <v>0</v>
      </c>
      <c r="D201" s="5"/>
      <c r="E201" s="5"/>
      <c r="F201" s="5">
        <v>0</v>
      </c>
      <c r="G201" s="5"/>
      <c r="H201" s="5">
        <v>75</v>
      </c>
      <c r="I201" s="61"/>
      <c r="J201" s="40"/>
      <c r="L201" s="40"/>
      <c r="S201" s="72"/>
    </row>
    <row r="202" spans="1:19" ht="16.5" customHeight="1" x14ac:dyDescent="0.25">
      <c r="A202" s="1"/>
      <c r="B202" s="78" t="s">
        <v>106</v>
      </c>
      <c r="C202" s="5">
        <v>20</v>
      </c>
      <c r="D202" s="5"/>
      <c r="E202" s="5"/>
      <c r="F202" s="3"/>
      <c r="G202" s="5"/>
      <c r="H202" s="5">
        <v>19</v>
      </c>
      <c r="I202" s="61"/>
      <c r="J202" s="40"/>
      <c r="L202" s="40"/>
      <c r="S202" s="72"/>
    </row>
    <row r="203" spans="1:19" ht="16.5" customHeight="1" x14ac:dyDescent="0.25">
      <c r="A203" s="92"/>
      <c r="B203" s="93" t="s">
        <v>107</v>
      </c>
      <c r="C203" s="95">
        <f t="shared" ref="C203:H203" si="30">0.25*C197+0.25*C200+0.25*C201+C202</f>
        <v>61.75</v>
      </c>
      <c r="D203" s="95">
        <f t="shared" si="30"/>
        <v>23.5</v>
      </c>
      <c r="E203" s="94">
        <f t="shared" si="30"/>
        <v>16</v>
      </c>
      <c r="F203" s="95">
        <f t="shared" si="30"/>
        <v>38.75</v>
      </c>
      <c r="G203" s="95">
        <f t="shared" si="30"/>
        <v>23.75</v>
      </c>
      <c r="H203" s="94">
        <f t="shared" si="30"/>
        <v>78</v>
      </c>
      <c r="I203" s="61"/>
      <c r="J203" s="40"/>
      <c r="L203" s="40"/>
      <c r="S203" s="72"/>
    </row>
    <row r="204" spans="1:19" ht="16.5" customHeight="1" x14ac:dyDescent="0.25">
      <c r="A204" s="96"/>
      <c r="B204" s="97" t="s">
        <v>108</v>
      </c>
      <c r="C204" s="99">
        <v>5</v>
      </c>
      <c r="D204" s="99"/>
      <c r="E204" s="99"/>
      <c r="F204" s="98"/>
      <c r="G204" s="99"/>
      <c r="H204" s="99">
        <v>6</v>
      </c>
      <c r="I204" s="61"/>
      <c r="J204" s="40"/>
      <c r="L204" s="40"/>
      <c r="S204" s="72"/>
    </row>
    <row r="205" spans="1:19" ht="16.5" customHeight="1" x14ac:dyDescent="0.25">
      <c r="A205" s="1"/>
      <c r="B205" s="78"/>
      <c r="C205" s="3"/>
      <c r="D205" s="5"/>
      <c r="E205" s="5"/>
      <c r="F205" s="3"/>
      <c r="G205" s="5"/>
      <c r="H205" s="5"/>
      <c r="I205" s="61"/>
      <c r="J205" s="40"/>
      <c r="L205" s="40"/>
      <c r="S205" s="72"/>
    </row>
    <row r="206" spans="1:19" ht="16.5" customHeight="1" x14ac:dyDescent="0.25">
      <c r="A206" s="73"/>
      <c r="B206" s="48" t="s">
        <v>149</v>
      </c>
      <c r="C206" s="75" t="s">
        <v>116</v>
      </c>
      <c r="D206" s="49" t="s">
        <v>115</v>
      </c>
      <c r="E206" s="49" t="s">
        <v>14</v>
      </c>
      <c r="F206" s="75" t="s">
        <v>15</v>
      </c>
      <c r="G206" s="49" t="s">
        <v>129</v>
      </c>
      <c r="H206" s="49" t="s">
        <v>118</v>
      </c>
      <c r="I206" s="61"/>
      <c r="J206" s="40"/>
      <c r="L206" s="40"/>
      <c r="S206" s="72"/>
    </row>
    <row r="207" spans="1:19" ht="16.5" customHeight="1" x14ac:dyDescent="0.25">
      <c r="A207" s="1">
        <v>0.05</v>
      </c>
      <c r="B207" s="78" t="s">
        <v>0</v>
      </c>
      <c r="C207" s="5">
        <v>76</v>
      </c>
      <c r="D207" s="5">
        <v>87</v>
      </c>
      <c r="E207" s="5">
        <v>80</v>
      </c>
      <c r="F207" s="5">
        <v>85</v>
      </c>
      <c r="G207" s="5">
        <v>80</v>
      </c>
      <c r="H207" s="5">
        <v>77</v>
      </c>
      <c r="I207" s="61"/>
      <c r="J207" s="40"/>
      <c r="L207" s="40"/>
      <c r="S207" s="72"/>
    </row>
    <row r="208" spans="1:19" ht="16.5" customHeight="1" x14ac:dyDescent="0.25">
      <c r="A208" s="1">
        <v>0.1</v>
      </c>
      <c r="B208" s="78" t="s">
        <v>1</v>
      </c>
      <c r="C208" s="5">
        <v>75</v>
      </c>
      <c r="D208" s="5">
        <v>76</v>
      </c>
      <c r="E208" s="5">
        <v>92</v>
      </c>
      <c r="F208" s="5">
        <v>77</v>
      </c>
      <c r="G208" s="5">
        <v>79</v>
      </c>
      <c r="H208" s="5">
        <v>83</v>
      </c>
      <c r="I208" s="61"/>
      <c r="J208" s="40"/>
      <c r="L208" s="40"/>
      <c r="S208" s="72"/>
    </row>
    <row r="209" spans="1:19" ht="16.5" customHeight="1" x14ac:dyDescent="0.25">
      <c r="A209" s="1">
        <v>1</v>
      </c>
      <c r="B209" s="78" t="s">
        <v>104</v>
      </c>
      <c r="C209" s="5">
        <v>7</v>
      </c>
      <c r="D209" s="5">
        <v>8</v>
      </c>
      <c r="E209" s="5">
        <v>8</v>
      </c>
      <c r="F209" s="5">
        <v>7</v>
      </c>
      <c r="G209" s="5">
        <v>7</v>
      </c>
      <c r="H209" s="5">
        <v>8</v>
      </c>
      <c r="I209" s="61"/>
      <c r="J209" s="40"/>
      <c r="L209" s="40"/>
      <c r="S209" s="72"/>
    </row>
    <row r="210" spans="1:19" ht="16.5" customHeight="1" x14ac:dyDescent="0.25">
      <c r="A210" s="1">
        <v>0.4</v>
      </c>
      <c r="B210" s="78" t="s">
        <v>3</v>
      </c>
      <c r="C210" s="5">
        <v>86</v>
      </c>
      <c r="D210" s="5">
        <v>80</v>
      </c>
      <c r="E210" s="5">
        <v>79</v>
      </c>
      <c r="F210" s="5">
        <v>66</v>
      </c>
      <c r="G210" s="5">
        <v>68</v>
      </c>
      <c r="H210" s="5">
        <v>74</v>
      </c>
      <c r="I210" s="61"/>
      <c r="J210" s="40"/>
      <c r="L210" s="40"/>
      <c r="S210" s="72"/>
    </row>
    <row r="211" spans="1:19" ht="16.5" customHeight="1" x14ac:dyDescent="0.25">
      <c r="A211" s="1"/>
      <c r="B211" s="78" t="s">
        <v>4</v>
      </c>
      <c r="C211" s="3">
        <f t="shared" ref="C211:H211" si="31">0.2*C207+0.2*C208+C209+0.5*C210</f>
        <v>80.2</v>
      </c>
      <c r="D211" s="3">
        <f t="shared" si="31"/>
        <v>80.599999999999994</v>
      </c>
      <c r="E211" s="3">
        <f t="shared" si="31"/>
        <v>81.900000000000006</v>
      </c>
      <c r="F211" s="3">
        <f t="shared" si="31"/>
        <v>72.400000000000006</v>
      </c>
      <c r="G211" s="3">
        <f t="shared" si="31"/>
        <v>72.8</v>
      </c>
      <c r="H211" s="5">
        <f t="shared" si="31"/>
        <v>77</v>
      </c>
      <c r="I211" s="61"/>
      <c r="J211" s="40"/>
      <c r="L211" s="40"/>
      <c r="S211" s="72"/>
    </row>
    <row r="212" spans="1:19" ht="16.5" customHeight="1" x14ac:dyDescent="0.25">
      <c r="A212" s="6"/>
      <c r="B212" s="83" t="s">
        <v>5</v>
      </c>
      <c r="C212" s="18">
        <v>7</v>
      </c>
      <c r="D212" s="18">
        <v>7</v>
      </c>
      <c r="E212" s="18">
        <v>7</v>
      </c>
      <c r="F212" s="18">
        <v>6</v>
      </c>
      <c r="G212" s="18">
        <v>7</v>
      </c>
      <c r="H212" s="18">
        <v>6</v>
      </c>
      <c r="I212" s="61"/>
      <c r="J212" s="40"/>
      <c r="L212" s="40"/>
      <c r="S212" s="72"/>
    </row>
    <row r="213" spans="1:19" ht="16.5" customHeight="1" x14ac:dyDescent="0.25">
      <c r="A213" s="1">
        <v>1</v>
      </c>
      <c r="B213" s="78" t="s">
        <v>6</v>
      </c>
      <c r="C213" s="5">
        <v>6</v>
      </c>
      <c r="D213" s="5">
        <v>8</v>
      </c>
      <c r="E213" s="5">
        <v>4</v>
      </c>
      <c r="F213" s="5">
        <v>9</v>
      </c>
      <c r="G213" s="5">
        <v>5</v>
      </c>
      <c r="H213" s="5">
        <v>7</v>
      </c>
      <c r="I213" s="61"/>
      <c r="J213" s="40"/>
      <c r="L213" s="40"/>
      <c r="S213" s="72"/>
    </row>
    <row r="214" spans="1:19" ht="16.5" customHeight="1" x14ac:dyDescent="0.25">
      <c r="A214" s="1">
        <v>0.25</v>
      </c>
      <c r="B214" s="52" t="s">
        <v>7</v>
      </c>
      <c r="C214" s="5">
        <v>88</v>
      </c>
      <c r="D214" s="5">
        <v>86</v>
      </c>
      <c r="E214" s="5">
        <v>85</v>
      </c>
      <c r="F214" s="5">
        <v>73</v>
      </c>
      <c r="G214" s="5">
        <v>81</v>
      </c>
      <c r="H214" s="5">
        <v>84</v>
      </c>
      <c r="I214" s="61"/>
      <c r="J214" s="40"/>
      <c r="L214" s="40"/>
      <c r="S214" s="72"/>
    </row>
    <row r="215" spans="1:19" ht="16.5" customHeight="1" x14ac:dyDescent="0.25">
      <c r="A215" s="1"/>
      <c r="B215" s="78" t="s">
        <v>8</v>
      </c>
      <c r="C215" s="3">
        <f t="shared" ref="C215:H215" si="32">0.05*C207+0.1*C208+C209+0.4*C210+C213+0.25*C214</f>
        <v>80.7</v>
      </c>
      <c r="D215" s="3">
        <f t="shared" si="32"/>
        <v>81.45</v>
      </c>
      <c r="E215" s="3">
        <f t="shared" si="32"/>
        <v>78.050000000000011</v>
      </c>
      <c r="F215" s="3">
        <f t="shared" si="32"/>
        <v>72.599999999999994</v>
      </c>
      <c r="G215" s="3">
        <f t="shared" si="32"/>
        <v>71.349999999999994</v>
      </c>
      <c r="H215" s="3">
        <f t="shared" si="32"/>
        <v>77.75</v>
      </c>
      <c r="I215" s="61"/>
      <c r="J215" s="40"/>
      <c r="L215" s="40"/>
      <c r="S215" s="72"/>
    </row>
    <row r="216" spans="1:19" ht="16.5" customHeight="1" x14ac:dyDescent="0.25">
      <c r="A216" s="1"/>
      <c r="B216" s="84" t="s">
        <v>9</v>
      </c>
      <c r="C216" s="85">
        <v>7</v>
      </c>
      <c r="D216" s="85">
        <v>7</v>
      </c>
      <c r="E216" s="85">
        <v>7</v>
      </c>
      <c r="F216" s="85">
        <v>6</v>
      </c>
      <c r="G216" s="85">
        <v>7</v>
      </c>
      <c r="H216" s="85">
        <v>6</v>
      </c>
      <c r="I216" s="103">
        <f>SUM(C165:H165)</f>
        <v>38</v>
      </c>
      <c r="J216" s="40"/>
      <c r="L216" s="40"/>
      <c r="S216" s="72"/>
    </row>
    <row r="217" spans="1:19" ht="16.5" customHeight="1" x14ac:dyDescent="0.25">
      <c r="A217" s="1"/>
      <c r="B217" s="78" t="s">
        <v>10</v>
      </c>
      <c r="C217" s="5">
        <v>75</v>
      </c>
      <c r="D217" s="5">
        <v>78</v>
      </c>
      <c r="E217" s="5"/>
      <c r="F217" s="5">
        <v>75</v>
      </c>
      <c r="G217" s="5">
        <v>85</v>
      </c>
      <c r="H217" s="5">
        <v>90</v>
      </c>
      <c r="I217" s="61"/>
      <c r="J217" s="40"/>
      <c r="L217" s="40"/>
      <c r="S217" s="72"/>
    </row>
    <row r="218" spans="1:19" ht="16.5" customHeight="1" x14ac:dyDescent="0.25">
      <c r="A218" s="1"/>
      <c r="B218" s="78" t="s">
        <v>105</v>
      </c>
      <c r="C218" s="5">
        <v>70</v>
      </c>
      <c r="D218" s="5">
        <v>67</v>
      </c>
      <c r="E218" s="5"/>
      <c r="F218" s="5">
        <v>65</v>
      </c>
      <c r="G218" s="5">
        <v>51</v>
      </c>
      <c r="H218" s="5">
        <v>83</v>
      </c>
      <c r="I218" s="61"/>
      <c r="J218" s="40"/>
      <c r="L218" s="40"/>
      <c r="S218" s="72"/>
    </row>
    <row r="219" spans="1:19" ht="16.5" customHeight="1" x14ac:dyDescent="0.25">
      <c r="A219" s="1"/>
      <c r="B219" s="78" t="s">
        <v>106</v>
      </c>
      <c r="C219" s="5">
        <v>18</v>
      </c>
      <c r="D219" s="5"/>
      <c r="E219" s="5"/>
      <c r="F219" s="5">
        <v>19</v>
      </c>
      <c r="G219" s="5">
        <v>17</v>
      </c>
      <c r="H219" s="5">
        <v>23</v>
      </c>
      <c r="I219" s="61"/>
      <c r="J219" s="40"/>
      <c r="L219" s="40"/>
      <c r="S219" s="72"/>
    </row>
    <row r="220" spans="1:19" ht="16.5" customHeight="1" x14ac:dyDescent="0.25">
      <c r="A220" s="92"/>
      <c r="B220" s="93" t="s">
        <v>107</v>
      </c>
      <c r="C220" s="95">
        <f t="shared" ref="C220:H220" si="33">0.25*C214+0.25*C217+0.25*C218+C219</f>
        <v>76.25</v>
      </c>
      <c r="D220" s="95">
        <f t="shared" si="33"/>
        <v>57.75</v>
      </c>
      <c r="E220" s="95">
        <f t="shared" si="33"/>
        <v>21.25</v>
      </c>
      <c r="F220" s="95">
        <f t="shared" si="33"/>
        <v>72.25</v>
      </c>
      <c r="G220" s="95">
        <f t="shared" si="33"/>
        <v>71.25</v>
      </c>
      <c r="H220" s="95">
        <f t="shared" si="33"/>
        <v>87.25</v>
      </c>
      <c r="I220" s="61"/>
      <c r="J220" s="40"/>
      <c r="L220" s="40"/>
      <c r="S220" s="72"/>
    </row>
    <row r="221" spans="1:19" ht="16.5" customHeight="1" x14ac:dyDescent="0.25">
      <c r="A221" s="96"/>
      <c r="B221" s="97" t="s">
        <v>108</v>
      </c>
      <c r="C221" s="99">
        <v>7</v>
      </c>
      <c r="D221" s="99"/>
      <c r="E221" s="99"/>
      <c r="F221" s="99">
        <v>6</v>
      </c>
      <c r="G221" s="99">
        <v>7</v>
      </c>
      <c r="H221" s="99">
        <v>7</v>
      </c>
      <c r="I221" s="61"/>
      <c r="J221" s="40"/>
      <c r="L221" s="40"/>
      <c r="S221" s="72"/>
    </row>
    <row r="222" spans="1:19" ht="16.5" customHeight="1" x14ac:dyDescent="0.25">
      <c r="A222" s="1"/>
      <c r="B222" s="78"/>
      <c r="C222" s="3"/>
      <c r="D222" s="5"/>
      <c r="E222" s="5"/>
      <c r="F222" s="3"/>
      <c r="G222" s="5"/>
      <c r="H222" s="5"/>
      <c r="I222" s="61"/>
      <c r="J222" s="40"/>
      <c r="L222" s="40"/>
      <c r="S222" s="72"/>
    </row>
    <row r="223" spans="1:19" ht="16.5" customHeight="1" x14ac:dyDescent="0.25">
      <c r="A223" s="73"/>
      <c r="B223" s="48" t="s">
        <v>150</v>
      </c>
      <c r="C223" s="75" t="s">
        <v>103</v>
      </c>
      <c r="D223" s="49" t="s">
        <v>17</v>
      </c>
      <c r="E223" s="49" t="s">
        <v>13</v>
      </c>
      <c r="F223" s="75" t="s">
        <v>15</v>
      </c>
      <c r="G223" s="49" t="s">
        <v>116</v>
      </c>
      <c r="H223" s="49" t="s">
        <v>113</v>
      </c>
      <c r="I223" s="61"/>
      <c r="J223" s="40"/>
      <c r="L223" s="40"/>
      <c r="S223" s="72"/>
    </row>
    <row r="224" spans="1:19" ht="16.5" customHeight="1" x14ac:dyDescent="0.25">
      <c r="A224" s="1">
        <v>0.05</v>
      </c>
      <c r="B224" s="78" t="s">
        <v>0</v>
      </c>
      <c r="C224" s="5">
        <v>100</v>
      </c>
      <c r="D224" s="5">
        <v>81</v>
      </c>
      <c r="E224" s="5">
        <v>88</v>
      </c>
      <c r="F224" s="5">
        <v>85</v>
      </c>
      <c r="G224" s="5">
        <v>76</v>
      </c>
      <c r="H224" s="5">
        <v>90</v>
      </c>
      <c r="I224" s="61"/>
      <c r="J224" s="40"/>
      <c r="L224" s="40"/>
      <c r="S224" s="72"/>
    </row>
    <row r="225" spans="1:19" ht="16.5" customHeight="1" x14ac:dyDescent="0.25">
      <c r="A225" s="1">
        <v>0.1</v>
      </c>
      <c r="B225" s="78" t="s">
        <v>1</v>
      </c>
      <c r="C225" s="5">
        <v>100</v>
      </c>
      <c r="D225" s="5">
        <v>85</v>
      </c>
      <c r="E225" s="5">
        <v>94</v>
      </c>
      <c r="F225" s="5">
        <v>80</v>
      </c>
      <c r="G225" s="5">
        <v>90</v>
      </c>
      <c r="H225" s="5">
        <v>84</v>
      </c>
      <c r="I225" s="61"/>
      <c r="J225" s="40"/>
      <c r="L225" s="40"/>
      <c r="S225" s="72"/>
    </row>
    <row r="226" spans="1:19" ht="16.5" customHeight="1" x14ac:dyDescent="0.25">
      <c r="A226" s="1">
        <v>1</v>
      </c>
      <c r="B226" s="78" t="s">
        <v>104</v>
      </c>
      <c r="C226" s="5">
        <v>10</v>
      </c>
      <c r="D226" s="5">
        <v>9</v>
      </c>
      <c r="E226" s="5">
        <v>8</v>
      </c>
      <c r="F226" s="5">
        <v>8</v>
      </c>
      <c r="G226" s="5">
        <v>8</v>
      </c>
      <c r="H226" s="5">
        <v>9</v>
      </c>
      <c r="I226" s="61"/>
      <c r="J226" s="40"/>
      <c r="L226" s="40"/>
      <c r="S226" s="72"/>
    </row>
    <row r="227" spans="1:19" ht="16.5" customHeight="1" x14ac:dyDescent="0.25">
      <c r="A227" s="1">
        <v>0.4</v>
      </c>
      <c r="B227" s="78" t="s">
        <v>3</v>
      </c>
      <c r="C227" s="5">
        <v>96</v>
      </c>
      <c r="D227" s="5">
        <v>89</v>
      </c>
      <c r="E227" s="5">
        <v>93</v>
      </c>
      <c r="F227" s="5">
        <v>76</v>
      </c>
      <c r="G227" s="5">
        <v>90</v>
      </c>
      <c r="H227" s="5">
        <v>91</v>
      </c>
      <c r="I227" s="61"/>
      <c r="J227" s="40"/>
      <c r="L227" s="40"/>
      <c r="S227" s="72"/>
    </row>
    <row r="228" spans="1:19" ht="16.5" customHeight="1" x14ac:dyDescent="0.25">
      <c r="A228" s="1"/>
      <c r="B228" s="78" t="s">
        <v>4</v>
      </c>
      <c r="C228" s="5">
        <f t="shared" ref="C228:H228" si="34">0.2*C224+0.2*C225+C226+0.5*C227</f>
        <v>98</v>
      </c>
      <c r="D228" s="3">
        <f t="shared" si="34"/>
        <v>86.7</v>
      </c>
      <c r="E228" s="3">
        <f t="shared" si="34"/>
        <v>90.9</v>
      </c>
      <c r="F228" s="5">
        <f t="shared" si="34"/>
        <v>79</v>
      </c>
      <c r="G228" s="3">
        <f t="shared" si="34"/>
        <v>86.2</v>
      </c>
      <c r="H228" s="3">
        <f t="shared" si="34"/>
        <v>89.3</v>
      </c>
      <c r="I228" s="61"/>
      <c r="J228" s="40"/>
      <c r="L228" s="40"/>
      <c r="S228" s="72"/>
    </row>
    <row r="229" spans="1:19" ht="16.5" customHeight="1" x14ac:dyDescent="0.25">
      <c r="A229" s="6"/>
      <c r="B229" s="83" t="s">
        <v>5</v>
      </c>
      <c r="C229" s="18">
        <v>7</v>
      </c>
      <c r="D229" s="18">
        <v>7</v>
      </c>
      <c r="E229" s="18">
        <v>7</v>
      </c>
      <c r="F229" s="18">
        <v>6</v>
      </c>
      <c r="G229" s="18">
        <v>7</v>
      </c>
      <c r="H229" s="18">
        <v>7</v>
      </c>
      <c r="I229" s="61"/>
      <c r="J229" s="40"/>
      <c r="L229" s="40"/>
      <c r="S229" s="72"/>
    </row>
    <row r="230" spans="1:19" ht="16.5" customHeight="1" x14ac:dyDescent="0.25">
      <c r="A230" s="1">
        <v>1</v>
      </c>
      <c r="B230" s="78" t="s">
        <v>6</v>
      </c>
      <c r="C230" s="5">
        <v>10</v>
      </c>
      <c r="D230" s="5">
        <v>6</v>
      </c>
      <c r="E230" s="5">
        <v>6</v>
      </c>
      <c r="F230" s="5">
        <v>8</v>
      </c>
      <c r="G230" s="5">
        <v>7</v>
      </c>
      <c r="H230" s="5">
        <v>8</v>
      </c>
      <c r="I230" s="61"/>
      <c r="J230" s="40"/>
      <c r="L230" s="40"/>
      <c r="S230" s="72"/>
    </row>
    <row r="231" spans="1:19" ht="16.5" customHeight="1" x14ac:dyDescent="0.25">
      <c r="A231" s="1">
        <v>0.25</v>
      </c>
      <c r="B231" s="52" t="s">
        <v>7</v>
      </c>
      <c r="C231" s="5">
        <v>97</v>
      </c>
      <c r="D231" s="5">
        <v>97</v>
      </c>
      <c r="E231" s="5">
        <v>97</v>
      </c>
      <c r="F231" s="5">
        <v>87</v>
      </c>
      <c r="G231" s="5">
        <v>88</v>
      </c>
      <c r="H231" s="5">
        <v>88</v>
      </c>
      <c r="I231" s="61"/>
      <c r="J231" s="40"/>
      <c r="L231" s="40"/>
      <c r="S231" s="72"/>
    </row>
    <row r="232" spans="1:19" ht="16.5" customHeight="1" x14ac:dyDescent="0.25">
      <c r="A232" s="1"/>
      <c r="B232" s="78" t="s">
        <v>8</v>
      </c>
      <c r="C232" s="3">
        <f t="shared" ref="C232:H232" si="35">0.05*C224+0.1*C225+C226+0.4*C227+C230+0.25*C231</f>
        <v>97.65</v>
      </c>
      <c r="D232" s="3">
        <f t="shared" si="35"/>
        <v>87.4</v>
      </c>
      <c r="E232" s="3">
        <f t="shared" si="35"/>
        <v>89.25</v>
      </c>
      <c r="F232" s="3">
        <f t="shared" si="35"/>
        <v>80.400000000000006</v>
      </c>
      <c r="G232" s="3">
        <f t="shared" si="35"/>
        <v>85.8</v>
      </c>
      <c r="H232" s="3">
        <f t="shared" si="35"/>
        <v>88.3</v>
      </c>
      <c r="I232" s="61"/>
      <c r="J232" s="40"/>
      <c r="L232" s="40"/>
      <c r="S232" s="72"/>
    </row>
    <row r="233" spans="1:19" ht="16.5" customHeight="1" x14ac:dyDescent="0.25">
      <c r="A233" s="1"/>
      <c r="B233" s="84" t="s">
        <v>9</v>
      </c>
      <c r="C233" s="85">
        <v>7</v>
      </c>
      <c r="D233" s="85">
        <v>7</v>
      </c>
      <c r="E233" s="85">
        <v>7</v>
      </c>
      <c r="F233" s="85">
        <v>7</v>
      </c>
      <c r="G233" s="85">
        <v>7</v>
      </c>
      <c r="H233" s="85">
        <v>7</v>
      </c>
      <c r="I233" s="103">
        <f>SUM(C182:H182)</f>
        <v>38</v>
      </c>
      <c r="J233" s="40"/>
      <c r="L233" s="40"/>
      <c r="S233" s="72"/>
    </row>
    <row r="234" spans="1:19" ht="16.5" customHeight="1" x14ac:dyDescent="0.25">
      <c r="A234" s="1"/>
      <c r="B234" s="78" t="s">
        <v>10</v>
      </c>
      <c r="C234" s="5">
        <v>95</v>
      </c>
      <c r="D234" s="5">
        <v>94</v>
      </c>
      <c r="E234" s="5">
        <v>94</v>
      </c>
      <c r="F234" s="5">
        <v>75</v>
      </c>
      <c r="G234" s="5">
        <v>94</v>
      </c>
      <c r="H234" s="5">
        <v>82</v>
      </c>
      <c r="I234" s="61"/>
      <c r="J234" s="40"/>
      <c r="L234" s="40"/>
      <c r="S234" s="72"/>
    </row>
    <row r="235" spans="1:19" ht="16.5" customHeight="1" x14ac:dyDescent="0.25">
      <c r="A235" s="1"/>
      <c r="B235" s="78" t="s">
        <v>105</v>
      </c>
      <c r="C235" s="5">
        <v>94</v>
      </c>
      <c r="D235" s="5">
        <v>87</v>
      </c>
      <c r="E235" s="5">
        <v>92</v>
      </c>
      <c r="F235" s="5">
        <v>70</v>
      </c>
      <c r="G235" s="5">
        <v>90</v>
      </c>
      <c r="H235" s="5">
        <v>72</v>
      </c>
      <c r="I235" s="61"/>
      <c r="J235" s="40"/>
      <c r="L235" s="40"/>
      <c r="S235" s="72"/>
    </row>
    <row r="236" spans="1:19" ht="16.5" customHeight="1" x14ac:dyDescent="0.25">
      <c r="A236" s="1"/>
      <c r="B236" s="78" t="s">
        <v>106</v>
      </c>
      <c r="C236" s="5">
        <v>20</v>
      </c>
      <c r="D236" s="5">
        <v>20</v>
      </c>
      <c r="E236" s="5">
        <v>20</v>
      </c>
      <c r="F236" s="3">
        <v>21.25</v>
      </c>
      <c r="G236" s="5">
        <v>20</v>
      </c>
      <c r="H236" s="5">
        <v>26</v>
      </c>
      <c r="I236" s="61"/>
      <c r="J236" s="40"/>
      <c r="L236" s="40"/>
      <c r="S236" s="72"/>
    </row>
    <row r="237" spans="1:19" ht="16.5" customHeight="1" x14ac:dyDescent="0.25">
      <c r="A237" s="92"/>
      <c r="B237" s="93" t="s">
        <v>107</v>
      </c>
      <c r="C237" s="95">
        <f t="shared" ref="C237:H237" si="36">0.25*C231+0.25*C234+0.25*C235+C236</f>
        <v>91.5</v>
      </c>
      <c r="D237" s="95">
        <f t="shared" si="36"/>
        <v>89.5</v>
      </c>
      <c r="E237" s="104">
        <f t="shared" si="36"/>
        <v>90.75</v>
      </c>
      <c r="F237" s="95">
        <f t="shared" si="36"/>
        <v>79.25</v>
      </c>
      <c r="G237" s="94">
        <f t="shared" si="36"/>
        <v>88</v>
      </c>
      <c r="H237" s="95">
        <f t="shared" si="36"/>
        <v>86.5</v>
      </c>
      <c r="I237" s="61"/>
      <c r="J237" s="40"/>
      <c r="L237" s="40"/>
      <c r="S237" s="72"/>
    </row>
    <row r="238" spans="1:19" ht="16.5" customHeight="1" x14ac:dyDescent="0.25">
      <c r="A238" s="96"/>
      <c r="B238" s="97" t="s">
        <v>108</v>
      </c>
      <c r="C238" s="99">
        <v>7</v>
      </c>
      <c r="D238" s="99">
        <v>7</v>
      </c>
      <c r="E238" s="99">
        <v>7</v>
      </c>
      <c r="F238" s="99">
        <v>6</v>
      </c>
      <c r="G238" s="99">
        <v>7</v>
      </c>
      <c r="H238" s="99">
        <v>7</v>
      </c>
      <c r="I238" s="61"/>
      <c r="J238" s="40"/>
      <c r="L238" s="40"/>
      <c r="S238" s="72"/>
    </row>
    <row r="239" spans="1:19" ht="16.5" customHeight="1" x14ac:dyDescent="0.25">
      <c r="A239" s="1"/>
      <c r="B239" s="78"/>
      <c r="C239" s="3"/>
      <c r="D239" s="5"/>
      <c r="E239" s="5"/>
      <c r="F239" s="3"/>
      <c r="G239" s="5"/>
      <c r="H239" s="5"/>
      <c r="I239" s="61"/>
      <c r="J239" s="40"/>
      <c r="L239" s="40"/>
      <c r="S239" s="72"/>
    </row>
    <row r="240" spans="1:19" ht="16.5" customHeight="1" x14ac:dyDescent="0.25">
      <c r="A240" s="105">
        <v>12795</v>
      </c>
      <c r="B240" s="48" t="s">
        <v>151</v>
      </c>
      <c r="C240" s="75" t="s">
        <v>116</v>
      </c>
      <c r="D240" s="49" t="s">
        <v>17</v>
      </c>
      <c r="E240" s="49" t="s">
        <v>14</v>
      </c>
      <c r="F240" s="75" t="s">
        <v>115</v>
      </c>
      <c r="G240" s="49" t="s">
        <v>16</v>
      </c>
      <c r="H240" s="49" t="s">
        <v>15</v>
      </c>
      <c r="I240" s="61"/>
      <c r="J240" s="40"/>
      <c r="L240" s="40"/>
      <c r="S240" s="72"/>
    </row>
    <row r="241" spans="1:19" ht="16.5" customHeight="1" x14ac:dyDescent="0.25">
      <c r="A241" s="1">
        <v>0.05</v>
      </c>
      <c r="B241" s="78" t="s">
        <v>0</v>
      </c>
      <c r="C241" s="5">
        <v>81</v>
      </c>
      <c r="D241" s="5">
        <v>81</v>
      </c>
      <c r="E241" s="5">
        <v>86</v>
      </c>
      <c r="F241" s="5">
        <v>93</v>
      </c>
      <c r="G241" s="5">
        <v>91</v>
      </c>
      <c r="H241" s="5">
        <v>90</v>
      </c>
      <c r="I241" s="61"/>
      <c r="J241" s="40"/>
      <c r="L241" s="40"/>
      <c r="S241" s="72"/>
    </row>
    <row r="242" spans="1:19" ht="16.5" customHeight="1" x14ac:dyDescent="0.25">
      <c r="A242" s="1">
        <v>0.1</v>
      </c>
      <c r="B242" s="78" t="s">
        <v>1</v>
      </c>
      <c r="C242" s="5">
        <v>77</v>
      </c>
      <c r="D242" s="5">
        <v>71</v>
      </c>
      <c r="E242" s="5">
        <v>94</v>
      </c>
      <c r="F242" s="5">
        <v>95</v>
      </c>
      <c r="G242" s="5">
        <v>87</v>
      </c>
      <c r="H242" s="5">
        <v>81</v>
      </c>
      <c r="I242" s="61"/>
      <c r="J242" s="40"/>
      <c r="L242" s="40"/>
      <c r="S242" s="72"/>
    </row>
    <row r="243" spans="1:19" ht="16.5" customHeight="1" x14ac:dyDescent="0.25">
      <c r="A243" s="1">
        <v>1</v>
      </c>
      <c r="B243" s="78" t="s">
        <v>104</v>
      </c>
      <c r="C243" s="5">
        <v>7</v>
      </c>
      <c r="D243" s="5">
        <v>8</v>
      </c>
      <c r="E243" s="5">
        <v>10</v>
      </c>
      <c r="F243" s="5">
        <v>9</v>
      </c>
      <c r="G243" s="5">
        <v>9</v>
      </c>
      <c r="H243" s="5">
        <v>8</v>
      </c>
      <c r="I243" s="61"/>
      <c r="J243" s="40"/>
      <c r="L243" s="40"/>
      <c r="S243" s="72"/>
    </row>
    <row r="244" spans="1:19" ht="16.5" customHeight="1" x14ac:dyDescent="0.25">
      <c r="A244" s="1">
        <v>0.4</v>
      </c>
      <c r="B244" s="78" t="s">
        <v>3</v>
      </c>
      <c r="C244" s="5">
        <v>84</v>
      </c>
      <c r="D244" s="5">
        <v>64</v>
      </c>
      <c r="E244" s="5">
        <v>92</v>
      </c>
      <c r="F244" s="5">
        <v>90</v>
      </c>
      <c r="G244" s="5">
        <v>89</v>
      </c>
      <c r="H244" s="5">
        <v>82</v>
      </c>
      <c r="I244" s="61"/>
      <c r="J244" s="40"/>
      <c r="L244" s="40"/>
      <c r="S244" s="72"/>
    </row>
    <row r="245" spans="1:19" ht="16.5" customHeight="1" x14ac:dyDescent="0.25">
      <c r="A245" s="1"/>
      <c r="B245" s="78" t="s">
        <v>4</v>
      </c>
      <c r="C245" s="3">
        <f t="shared" ref="C245:H245" si="37">0.2*C241+0.2*C242+C243+0.5*C244</f>
        <v>80.599999999999994</v>
      </c>
      <c r="D245" s="3">
        <f t="shared" si="37"/>
        <v>70.400000000000006</v>
      </c>
      <c r="E245" s="5">
        <f t="shared" si="37"/>
        <v>92</v>
      </c>
      <c r="F245" s="3">
        <f t="shared" si="37"/>
        <v>91.6</v>
      </c>
      <c r="G245" s="3">
        <f t="shared" si="37"/>
        <v>89.1</v>
      </c>
      <c r="H245" s="3">
        <f t="shared" si="37"/>
        <v>83.2</v>
      </c>
      <c r="I245" s="61"/>
      <c r="J245" s="40"/>
      <c r="L245" s="40"/>
      <c r="S245" s="72"/>
    </row>
    <row r="246" spans="1:19" ht="16.5" customHeight="1" x14ac:dyDescent="0.25">
      <c r="A246" s="6"/>
      <c r="B246" s="83" t="s">
        <v>5</v>
      </c>
      <c r="C246" s="18">
        <v>7</v>
      </c>
      <c r="D246" s="18">
        <v>7</v>
      </c>
      <c r="E246" s="18">
        <v>7</v>
      </c>
      <c r="F246" s="18">
        <v>7</v>
      </c>
      <c r="G246" s="18">
        <v>7</v>
      </c>
      <c r="H246" s="18">
        <v>7</v>
      </c>
      <c r="I246" s="61"/>
      <c r="J246" s="40"/>
      <c r="L246" s="40"/>
      <c r="S246" s="72"/>
    </row>
    <row r="247" spans="1:19" ht="16.5" customHeight="1" x14ac:dyDescent="0.25">
      <c r="A247" s="1">
        <v>1</v>
      </c>
      <c r="B247" s="78" t="s">
        <v>6</v>
      </c>
      <c r="C247" s="5">
        <v>8</v>
      </c>
      <c r="D247" s="5">
        <v>7</v>
      </c>
      <c r="E247" s="5">
        <v>9</v>
      </c>
      <c r="F247" s="5">
        <v>9</v>
      </c>
      <c r="G247" s="5">
        <v>8</v>
      </c>
      <c r="H247" s="5">
        <v>9</v>
      </c>
      <c r="I247" s="61"/>
      <c r="J247" s="40"/>
      <c r="L247" s="40"/>
      <c r="S247" s="72"/>
    </row>
    <row r="248" spans="1:19" ht="16.5" customHeight="1" x14ac:dyDescent="0.25">
      <c r="A248" s="1">
        <v>0.25</v>
      </c>
      <c r="B248" s="52" t="s">
        <v>7</v>
      </c>
      <c r="C248" s="5">
        <v>93</v>
      </c>
      <c r="D248" s="5">
        <v>75</v>
      </c>
      <c r="E248" s="5">
        <v>91</v>
      </c>
      <c r="F248" s="5">
        <v>92</v>
      </c>
      <c r="G248" s="5">
        <v>88</v>
      </c>
      <c r="H248" s="5">
        <v>81</v>
      </c>
      <c r="I248" s="61"/>
      <c r="J248" s="40"/>
      <c r="L248" s="40"/>
      <c r="S248" s="72"/>
    </row>
    <row r="249" spans="1:19" ht="16.5" customHeight="1" x14ac:dyDescent="0.25">
      <c r="A249" s="1"/>
      <c r="B249" s="78" t="s">
        <v>8</v>
      </c>
      <c r="C249" s="3">
        <f t="shared" ref="C249:H249" si="38">0.05*C241+0.1*C242+C243+0.4*C244+C247+0.25*C248</f>
        <v>83.6</v>
      </c>
      <c r="D249" s="3">
        <f t="shared" si="38"/>
        <v>70.5</v>
      </c>
      <c r="E249" s="3">
        <f t="shared" si="38"/>
        <v>92.25</v>
      </c>
      <c r="F249" s="3">
        <f t="shared" si="38"/>
        <v>91.15</v>
      </c>
      <c r="G249" s="3">
        <f t="shared" si="38"/>
        <v>87.85</v>
      </c>
      <c r="H249" s="3">
        <f t="shared" si="38"/>
        <v>82.65</v>
      </c>
      <c r="I249" s="61"/>
      <c r="J249" s="40"/>
      <c r="L249" s="40"/>
      <c r="S249" s="72"/>
    </row>
    <row r="250" spans="1:19" ht="16.5" customHeight="1" x14ac:dyDescent="0.25">
      <c r="A250" s="1"/>
      <c r="B250" s="84" t="s">
        <v>9</v>
      </c>
      <c r="C250" s="85">
        <v>7</v>
      </c>
      <c r="D250" s="85">
        <v>7</v>
      </c>
      <c r="E250" s="85">
        <v>7</v>
      </c>
      <c r="F250" s="85">
        <v>7</v>
      </c>
      <c r="G250" s="85">
        <v>7</v>
      </c>
      <c r="H250" s="85">
        <v>7</v>
      </c>
      <c r="I250" s="103">
        <f>SUM(C199:H199)</f>
        <v>40</v>
      </c>
      <c r="J250" s="40"/>
      <c r="L250" s="40"/>
      <c r="S250" s="72"/>
    </row>
    <row r="251" spans="1:19" ht="16.5" customHeight="1" x14ac:dyDescent="0.25">
      <c r="A251" s="1"/>
      <c r="B251" s="78" t="s">
        <v>10</v>
      </c>
      <c r="C251" s="5">
        <v>85</v>
      </c>
      <c r="D251" s="5">
        <v>59</v>
      </c>
      <c r="E251" s="5"/>
      <c r="F251" s="5">
        <v>84</v>
      </c>
      <c r="G251" s="5"/>
      <c r="H251" s="5">
        <v>75</v>
      </c>
      <c r="I251" s="61"/>
      <c r="J251" s="40"/>
      <c r="L251" s="40"/>
      <c r="S251" s="72"/>
    </row>
    <row r="252" spans="1:19" ht="16.5" customHeight="1" x14ac:dyDescent="0.25">
      <c r="A252" s="1"/>
      <c r="B252" s="78" t="s">
        <v>105</v>
      </c>
      <c r="C252" s="5">
        <v>87</v>
      </c>
      <c r="D252" s="5">
        <v>47</v>
      </c>
      <c r="E252" s="5"/>
      <c r="F252" s="5">
        <v>91</v>
      </c>
      <c r="G252" s="5"/>
      <c r="H252" s="5">
        <v>85</v>
      </c>
      <c r="I252" s="61"/>
      <c r="J252" s="40"/>
      <c r="L252" s="40"/>
      <c r="S252" s="72"/>
    </row>
    <row r="253" spans="1:19" ht="16.5" customHeight="1" x14ac:dyDescent="0.25">
      <c r="A253" s="1"/>
      <c r="B253" s="78" t="s">
        <v>106</v>
      </c>
      <c r="C253" s="5">
        <v>20</v>
      </c>
      <c r="D253" s="5">
        <v>15</v>
      </c>
      <c r="E253" s="5"/>
      <c r="F253" s="3"/>
      <c r="G253" s="5"/>
      <c r="H253" s="5">
        <v>21</v>
      </c>
      <c r="I253" s="61"/>
      <c r="J253" s="40"/>
      <c r="L253" s="40"/>
      <c r="S253" s="72"/>
    </row>
    <row r="254" spans="1:19" ht="16.5" customHeight="1" x14ac:dyDescent="0.25">
      <c r="A254" s="92"/>
      <c r="B254" s="93" t="s">
        <v>107</v>
      </c>
      <c r="C254" s="95">
        <f t="shared" ref="C254:H254" si="39">0.25*C248+0.25*C251+0.25*C252+C253</f>
        <v>86.25</v>
      </c>
      <c r="D254" s="95">
        <f t="shared" si="39"/>
        <v>60.25</v>
      </c>
      <c r="E254" s="95">
        <f t="shared" si="39"/>
        <v>22.75</v>
      </c>
      <c r="F254" s="95">
        <f t="shared" si="39"/>
        <v>66.75</v>
      </c>
      <c r="G254" s="94">
        <f t="shared" si="39"/>
        <v>22</v>
      </c>
      <c r="H254" s="95">
        <f t="shared" si="39"/>
        <v>81.25</v>
      </c>
      <c r="I254" s="61"/>
      <c r="J254" s="40"/>
      <c r="L254" s="40"/>
      <c r="S254" s="72"/>
    </row>
    <row r="255" spans="1:19" ht="16.5" customHeight="1" x14ac:dyDescent="0.25">
      <c r="A255" s="96"/>
      <c r="B255" s="97" t="s">
        <v>108</v>
      </c>
      <c r="C255" s="99">
        <v>7</v>
      </c>
      <c r="D255" s="99">
        <v>6</v>
      </c>
      <c r="E255" s="99"/>
      <c r="F255" s="98"/>
      <c r="G255" s="99"/>
      <c r="H255" s="99">
        <v>7</v>
      </c>
      <c r="I255" s="61"/>
      <c r="J255" s="40"/>
      <c r="L255" s="40"/>
      <c r="S255" s="72"/>
    </row>
    <row r="256" spans="1:19" ht="16.5" customHeight="1" x14ac:dyDescent="0.25">
      <c r="A256" s="1"/>
      <c r="B256" s="78"/>
      <c r="C256" s="3"/>
      <c r="D256" s="5"/>
      <c r="E256" s="5"/>
      <c r="F256" s="3"/>
      <c r="G256" s="5"/>
      <c r="H256" s="5"/>
      <c r="I256" s="61"/>
      <c r="J256" s="40"/>
      <c r="L256" s="40"/>
      <c r="S256" s="72"/>
    </row>
    <row r="257" spans="1:19" ht="24.75" customHeight="1" x14ac:dyDescent="0.25">
      <c r="A257" s="73"/>
      <c r="B257" s="48" t="s">
        <v>152</v>
      </c>
      <c r="C257" s="75" t="s">
        <v>12</v>
      </c>
      <c r="D257" s="49" t="s">
        <v>13</v>
      </c>
      <c r="E257" s="49" t="s">
        <v>17</v>
      </c>
      <c r="F257" s="75" t="s">
        <v>111</v>
      </c>
      <c r="G257" s="49" t="s">
        <v>15</v>
      </c>
      <c r="H257" s="49" t="s">
        <v>103</v>
      </c>
      <c r="I257" s="61"/>
      <c r="J257" s="40"/>
      <c r="L257" s="40"/>
      <c r="S257" s="72"/>
    </row>
    <row r="258" spans="1:19" ht="16.5" customHeight="1" x14ac:dyDescent="0.25">
      <c r="A258" s="1">
        <v>0.05</v>
      </c>
      <c r="B258" s="78" t="s">
        <v>0</v>
      </c>
      <c r="C258" s="5">
        <v>82</v>
      </c>
      <c r="D258" s="5">
        <v>80</v>
      </c>
      <c r="E258" s="5">
        <v>33</v>
      </c>
      <c r="F258" s="5">
        <v>67</v>
      </c>
      <c r="G258" s="5">
        <v>60</v>
      </c>
      <c r="H258" s="5">
        <v>87</v>
      </c>
      <c r="I258" s="61"/>
      <c r="J258" s="40"/>
      <c r="L258" s="40"/>
      <c r="S258" s="72"/>
    </row>
    <row r="259" spans="1:19" ht="16.5" customHeight="1" x14ac:dyDescent="0.25">
      <c r="A259" s="1">
        <v>0.1</v>
      </c>
      <c r="B259" s="78" t="s">
        <v>1</v>
      </c>
      <c r="C259" s="5">
        <v>72</v>
      </c>
      <c r="D259" s="5">
        <v>90</v>
      </c>
      <c r="E259" s="5">
        <v>63</v>
      </c>
      <c r="F259" s="5">
        <v>84</v>
      </c>
      <c r="G259" s="5">
        <v>53</v>
      </c>
      <c r="H259" s="5">
        <v>100</v>
      </c>
      <c r="I259" s="61"/>
      <c r="J259" s="40"/>
      <c r="L259" s="40"/>
      <c r="S259" s="72"/>
    </row>
    <row r="260" spans="1:19" ht="16.5" customHeight="1" x14ac:dyDescent="0.25">
      <c r="A260" s="1">
        <v>1</v>
      </c>
      <c r="B260" s="78" t="s">
        <v>104</v>
      </c>
      <c r="C260" s="5">
        <v>7</v>
      </c>
      <c r="D260" s="5">
        <v>6</v>
      </c>
      <c r="E260" s="5">
        <v>7</v>
      </c>
      <c r="F260" s="5">
        <v>7</v>
      </c>
      <c r="G260" s="5">
        <v>8</v>
      </c>
      <c r="H260" s="5">
        <v>9</v>
      </c>
      <c r="I260" s="61"/>
      <c r="J260" s="40"/>
      <c r="L260" s="40"/>
      <c r="S260" s="72"/>
    </row>
    <row r="261" spans="1:19" ht="16.5" customHeight="1" x14ac:dyDescent="0.25">
      <c r="A261" s="1">
        <v>0.4</v>
      </c>
      <c r="B261" s="78" t="s">
        <v>3</v>
      </c>
      <c r="C261" s="5">
        <v>79</v>
      </c>
      <c r="D261" s="5">
        <v>84</v>
      </c>
      <c r="E261" s="5">
        <v>72</v>
      </c>
      <c r="F261" s="5">
        <v>66</v>
      </c>
      <c r="G261" s="5">
        <v>56</v>
      </c>
      <c r="H261" s="5">
        <v>74</v>
      </c>
      <c r="I261" s="61"/>
      <c r="J261" s="40"/>
      <c r="L261" s="40"/>
      <c r="S261" s="72"/>
    </row>
    <row r="262" spans="1:19" ht="16.5" customHeight="1" x14ac:dyDescent="0.25">
      <c r="A262" s="1"/>
      <c r="B262" s="78" t="s">
        <v>4</v>
      </c>
      <c r="C262" s="3">
        <f t="shared" ref="C262:H262" si="40">0.2*C258+0.2*C259+C260+0.5*C261</f>
        <v>77.300000000000011</v>
      </c>
      <c r="D262" s="5">
        <f t="shared" si="40"/>
        <v>82</v>
      </c>
      <c r="E262" s="3">
        <f t="shared" si="40"/>
        <v>62.2</v>
      </c>
      <c r="F262" s="3">
        <f t="shared" si="40"/>
        <v>70.2</v>
      </c>
      <c r="G262" s="3">
        <f t="shared" si="40"/>
        <v>58.6</v>
      </c>
      <c r="H262" s="3">
        <f t="shared" si="40"/>
        <v>83.4</v>
      </c>
      <c r="I262" s="61"/>
      <c r="J262" s="40"/>
      <c r="L262" s="40"/>
      <c r="S262" s="72"/>
    </row>
    <row r="263" spans="1:19" ht="16.5" customHeight="1" x14ac:dyDescent="0.25">
      <c r="A263" s="6"/>
      <c r="B263" s="83" t="s">
        <v>5</v>
      </c>
      <c r="C263" s="18">
        <v>7</v>
      </c>
      <c r="D263" s="18">
        <v>7</v>
      </c>
      <c r="E263" s="18">
        <v>6</v>
      </c>
      <c r="F263" s="18">
        <v>5</v>
      </c>
      <c r="G263" s="18">
        <v>5</v>
      </c>
      <c r="H263" s="18">
        <v>7</v>
      </c>
      <c r="I263" s="61"/>
      <c r="J263" s="40"/>
      <c r="L263" s="40"/>
      <c r="S263" s="72"/>
    </row>
    <row r="264" spans="1:19" ht="16.5" customHeight="1" x14ac:dyDescent="0.25">
      <c r="A264" s="1">
        <v>1</v>
      </c>
      <c r="B264" s="78" t="s">
        <v>6</v>
      </c>
      <c r="C264" s="5">
        <v>5</v>
      </c>
      <c r="D264" s="5">
        <v>4</v>
      </c>
      <c r="E264" s="5">
        <v>4</v>
      </c>
      <c r="F264" s="5">
        <v>5</v>
      </c>
      <c r="G264" s="5">
        <v>6</v>
      </c>
      <c r="H264" s="5">
        <v>6</v>
      </c>
      <c r="I264" s="61"/>
      <c r="J264" s="40"/>
      <c r="L264" s="40"/>
      <c r="S264" s="72"/>
    </row>
    <row r="265" spans="1:19" ht="16.5" customHeight="1" x14ac:dyDescent="0.25">
      <c r="A265" s="1">
        <v>0.25</v>
      </c>
      <c r="B265" s="52" t="s">
        <v>7</v>
      </c>
      <c r="C265" s="5">
        <v>76</v>
      </c>
      <c r="D265" s="5">
        <v>79</v>
      </c>
      <c r="E265" s="5">
        <v>63</v>
      </c>
      <c r="F265" s="5">
        <v>57</v>
      </c>
      <c r="G265" s="5">
        <v>60</v>
      </c>
      <c r="H265" s="5">
        <v>88</v>
      </c>
      <c r="I265" s="61"/>
      <c r="J265" s="40"/>
      <c r="L265" s="40"/>
      <c r="S265" s="72"/>
    </row>
    <row r="266" spans="1:19" ht="16.5" customHeight="1" x14ac:dyDescent="0.25">
      <c r="A266" s="1"/>
      <c r="B266" s="78" t="s">
        <v>8</v>
      </c>
      <c r="C266" s="3">
        <f t="shared" ref="C266:H266" si="41">0.05*C258+0.1*C259+C260+0.4*C261+C264+0.25*C265</f>
        <v>73.900000000000006</v>
      </c>
      <c r="D266" s="3">
        <f t="shared" si="41"/>
        <v>76.349999999999994</v>
      </c>
      <c r="E266" s="3">
        <f t="shared" si="41"/>
        <v>63.5</v>
      </c>
      <c r="F266" s="3">
        <f t="shared" si="41"/>
        <v>64.400000000000006</v>
      </c>
      <c r="G266" s="3">
        <f t="shared" si="41"/>
        <v>59.7</v>
      </c>
      <c r="H266" s="3">
        <f t="shared" si="41"/>
        <v>80.95</v>
      </c>
      <c r="I266" s="61"/>
      <c r="J266" s="40"/>
      <c r="L266" s="40"/>
      <c r="S266" s="72"/>
    </row>
    <row r="267" spans="1:19" ht="16.5" customHeight="1" x14ac:dyDescent="0.25">
      <c r="A267" s="1"/>
      <c r="B267" s="84" t="s">
        <v>9</v>
      </c>
      <c r="C267" s="85">
        <v>6</v>
      </c>
      <c r="D267" s="85">
        <v>6</v>
      </c>
      <c r="E267" s="85">
        <v>6</v>
      </c>
      <c r="F267" s="85">
        <v>5</v>
      </c>
      <c r="G267" s="85">
        <v>5</v>
      </c>
      <c r="H267" s="85">
        <v>7</v>
      </c>
      <c r="I267" s="103">
        <f>SUM(C216:H216)</f>
        <v>40</v>
      </c>
      <c r="J267" s="40"/>
      <c r="L267" s="40"/>
      <c r="S267" s="72"/>
    </row>
    <row r="268" spans="1:19" ht="16.5" customHeight="1" x14ac:dyDescent="0.25">
      <c r="A268" s="1"/>
      <c r="B268" s="78" t="s">
        <v>10</v>
      </c>
      <c r="C268" s="5">
        <v>72</v>
      </c>
      <c r="D268" s="5">
        <v>77</v>
      </c>
      <c r="E268" s="5">
        <v>63</v>
      </c>
      <c r="F268" s="3"/>
      <c r="G268" s="5"/>
      <c r="H268" s="5">
        <v>96</v>
      </c>
      <c r="I268" s="61"/>
      <c r="J268" s="40"/>
      <c r="L268" s="40"/>
      <c r="S268" s="72"/>
    </row>
    <row r="269" spans="1:19" ht="16.5" customHeight="1" x14ac:dyDescent="0.25">
      <c r="A269" s="1"/>
      <c r="B269" s="78" t="s">
        <v>105</v>
      </c>
      <c r="C269" s="3"/>
      <c r="D269" s="5">
        <v>0</v>
      </c>
      <c r="E269" s="5">
        <v>0</v>
      </c>
      <c r="F269" s="3"/>
      <c r="G269" s="5"/>
      <c r="H269" s="5">
        <v>0</v>
      </c>
      <c r="I269" s="61"/>
      <c r="J269" s="40"/>
      <c r="L269" s="40"/>
      <c r="S269" s="72"/>
    </row>
    <row r="270" spans="1:19" ht="16.5" customHeight="1" x14ac:dyDescent="0.25">
      <c r="A270" s="1"/>
      <c r="B270" s="78" t="s">
        <v>106</v>
      </c>
      <c r="C270" s="3"/>
      <c r="D270" s="5">
        <v>10</v>
      </c>
      <c r="E270" s="5">
        <v>16</v>
      </c>
      <c r="F270" s="3"/>
      <c r="G270" s="5"/>
      <c r="H270" s="5">
        <v>16</v>
      </c>
      <c r="I270" s="61"/>
      <c r="J270" s="40"/>
      <c r="L270" s="40"/>
      <c r="S270" s="72"/>
    </row>
    <row r="271" spans="1:19" ht="16.5" customHeight="1" x14ac:dyDescent="0.25">
      <c r="A271" s="92"/>
      <c r="B271" s="93" t="s">
        <v>107</v>
      </c>
      <c r="C271" s="94">
        <f t="shared" ref="C271:H271" si="42">0.25*C265+0.25*C268+0.25*C269+C270</f>
        <v>37</v>
      </c>
      <c r="D271" s="94">
        <f t="shared" si="42"/>
        <v>49</v>
      </c>
      <c r="E271" s="95">
        <f t="shared" si="42"/>
        <v>47.5</v>
      </c>
      <c r="F271" s="95">
        <f t="shared" si="42"/>
        <v>14.25</v>
      </c>
      <c r="G271" s="94">
        <f t="shared" si="42"/>
        <v>15</v>
      </c>
      <c r="H271" s="94">
        <f t="shared" si="42"/>
        <v>62</v>
      </c>
      <c r="I271" s="61"/>
      <c r="J271" s="40"/>
      <c r="L271" s="40"/>
      <c r="S271" s="72"/>
    </row>
    <row r="272" spans="1:19" ht="16.5" customHeight="1" x14ac:dyDescent="0.25">
      <c r="A272" s="96"/>
      <c r="B272" s="97" t="s">
        <v>108</v>
      </c>
      <c r="C272" s="98"/>
      <c r="D272" s="99">
        <v>4</v>
      </c>
      <c r="E272" s="99">
        <v>4</v>
      </c>
      <c r="F272" s="98"/>
      <c r="G272" s="99"/>
      <c r="H272" s="99">
        <v>6</v>
      </c>
      <c r="I272" s="61"/>
      <c r="J272" s="40"/>
      <c r="L272" s="40"/>
      <c r="S272" s="72"/>
    </row>
    <row r="273" spans="1:19" ht="16.5" customHeight="1" x14ac:dyDescent="0.25">
      <c r="A273" s="1"/>
      <c r="B273" s="78"/>
      <c r="C273" s="3"/>
      <c r="D273" s="5"/>
      <c r="E273" s="5"/>
      <c r="F273" s="3"/>
      <c r="G273" s="5"/>
      <c r="H273" s="5"/>
      <c r="I273" s="61"/>
      <c r="J273" s="40"/>
      <c r="L273" s="40"/>
      <c r="S273" s="72"/>
    </row>
    <row r="274" spans="1:19" ht="16.5" customHeight="1" x14ac:dyDescent="0.25">
      <c r="A274" s="105">
        <v>889</v>
      </c>
      <c r="B274" s="48" t="s">
        <v>153</v>
      </c>
      <c r="C274" s="75" t="s">
        <v>14</v>
      </c>
      <c r="D274" s="49" t="s">
        <v>13</v>
      </c>
      <c r="E274" s="49" t="s">
        <v>12</v>
      </c>
      <c r="F274" s="75" t="s">
        <v>113</v>
      </c>
      <c r="G274" s="49" t="s">
        <v>110</v>
      </c>
      <c r="H274" s="49" t="s">
        <v>15</v>
      </c>
      <c r="I274" s="61"/>
      <c r="J274" s="40"/>
      <c r="L274" s="40"/>
      <c r="S274" s="72"/>
    </row>
    <row r="275" spans="1:19" ht="16.5" customHeight="1" x14ac:dyDescent="0.25">
      <c r="A275" s="1">
        <v>0.05</v>
      </c>
      <c r="B275" s="78" t="s">
        <v>0</v>
      </c>
      <c r="C275" s="5">
        <v>34</v>
      </c>
      <c r="D275" s="5">
        <v>65</v>
      </c>
      <c r="E275" s="5">
        <v>60</v>
      </c>
      <c r="F275" s="5">
        <v>78</v>
      </c>
      <c r="G275" s="5">
        <v>74</v>
      </c>
      <c r="H275" s="5">
        <v>75</v>
      </c>
      <c r="I275" s="61"/>
      <c r="J275" s="40"/>
      <c r="L275" s="40"/>
      <c r="S275" s="72"/>
    </row>
    <row r="276" spans="1:19" ht="16.5" customHeight="1" x14ac:dyDescent="0.25">
      <c r="A276" s="1">
        <v>0.1</v>
      </c>
      <c r="B276" s="78" t="s">
        <v>1</v>
      </c>
      <c r="C276" s="5">
        <v>76</v>
      </c>
      <c r="D276" s="5">
        <v>93</v>
      </c>
      <c r="E276" s="5">
        <v>77</v>
      </c>
      <c r="F276" s="5">
        <v>66</v>
      </c>
      <c r="G276" s="5">
        <v>74</v>
      </c>
      <c r="H276" s="5">
        <v>84</v>
      </c>
      <c r="I276" s="61"/>
      <c r="J276" s="40"/>
      <c r="L276" s="40"/>
      <c r="S276" s="72"/>
    </row>
    <row r="277" spans="1:19" ht="16.5" customHeight="1" x14ac:dyDescent="0.25">
      <c r="A277" s="1">
        <v>1</v>
      </c>
      <c r="B277" s="78" t="s">
        <v>104</v>
      </c>
      <c r="C277" s="5">
        <v>7</v>
      </c>
      <c r="D277" s="5">
        <v>9</v>
      </c>
      <c r="E277" s="3">
        <v>8.5</v>
      </c>
      <c r="F277" s="5">
        <v>6</v>
      </c>
      <c r="G277" s="5">
        <v>7</v>
      </c>
      <c r="H277" s="3">
        <v>7.5</v>
      </c>
      <c r="I277" s="61"/>
      <c r="J277" s="40"/>
      <c r="L277" s="40"/>
      <c r="S277" s="72"/>
    </row>
    <row r="278" spans="1:19" ht="16.5" customHeight="1" x14ac:dyDescent="0.25">
      <c r="A278" s="1">
        <v>0.4</v>
      </c>
      <c r="B278" s="78" t="s">
        <v>3</v>
      </c>
      <c r="C278" s="5">
        <v>86</v>
      </c>
      <c r="D278" s="5">
        <v>86</v>
      </c>
      <c r="E278" s="5">
        <v>68</v>
      </c>
      <c r="F278" s="5">
        <v>75</v>
      </c>
      <c r="G278" s="5">
        <v>80</v>
      </c>
      <c r="H278" s="5">
        <v>77</v>
      </c>
      <c r="I278" s="61"/>
      <c r="J278" s="40"/>
      <c r="L278" s="40"/>
      <c r="S278" s="72"/>
    </row>
    <row r="279" spans="1:19" ht="16.5" customHeight="1" x14ac:dyDescent="0.25">
      <c r="A279" s="1"/>
      <c r="B279" s="78" t="s">
        <v>4</v>
      </c>
      <c r="C279" s="5">
        <f>0.2*C275+0.2*C276+C277+0.5*C278</f>
        <v>72</v>
      </c>
      <c r="D279" s="5">
        <v>85</v>
      </c>
      <c r="E279" s="3">
        <f>0.2*E275+0.2*E276+E277+0.5*E278</f>
        <v>69.900000000000006</v>
      </c>
      <c r="F279" s="3">
        <f>0.2*F275+0.2*F276+F277+0.5*F278</f>
        <v>72.300000000000011</v>
      </c>
      <c r="G279" s="3">
        <f>0.2*G275+0.2*G276+G277+0.5*G278</f>
        <v>76.599999999999994</v>
      </c>
      <c r="H279" s="3">
        <f>0.2*H275+0.2*H276+H277+0.5*H278</f>
        <v>77.8</v>
      </c>
      <c r="I279" s="61"/>
      <c r="J279" s="40"/>
      <c r="L279" s="40"/>
      <c r="S279" s="72"/>
    </row>
    <row r="280" spans="1:19" ht="16.5" customHeight="1" x14ac:dyDescent="0.25">
      <c r="A280" s="6"/>
      <c r="B280" s="83" t="s">
        <v>5</v>
      </c>
      <c r="C280" s="18">
        <v>7</v>
      </c>
      <c r="D280" s="18">
        <v>7</v>
      </c>
      <c r="E280" s="18">
        <v>6</v>
      </c>
      <c r="F280" s="18">
        <v>6</v>
      </c>
      <c r="G280" s="18">
        <v>7</v>
      </c>
      <c r="H280" s="18">
        <v>6</v>
      </c>
      <c r="I280" s="61"/>
      <c r="J280" s="40"/>
      <c r="L280" s="40"/>
      <c r="S280" s="72"/>
    </row>
    <row r="281" spans="1:19" ht="16.5" customHeight="1" x14ac:dyDescent="0.25">
      <c r="A281" s="1">
        <v>1</v>
      </c>
      <c r="B281" s="78" t="s">
        <v>6</v>
      </c>
      <c r="C281" s="5">
        <v>8</v>
      </c>
      <c r="D281" s="5">
        <v>9</v>
      </c>
      <c r="E281" s="5">
        <v>6</v>
      </c>
      <c r="F281" s="3">
        <v>7.3</v>
      </c>
      <c r="G281" s="5">
        <v>7</v>
      </c>
      <c r="H281" s="5">
        <v>8</v>
      </c>
      <c r="I281" s="61"/>
      <c r="J281" s="40"/>
      <c r="L281" s="40"/>
      <c r="S281" s="72"/>
    </row>
    <row r="282" spans="1:19" ht="16.5" customHeight="1" x14ac:dyDescent="0.25">
      <c r="A282" s="1">
        <v>0.25</v>
      </c>
      <c r="B282" s="52" t="s">
        <v>7</v>
      </c>
      <c r="C282" s="5">
        <v>85</v>
      </c>
      <c r="D282" s="5">
        <v>96</v>
      </c>
      <c r="E282" s="5">
        <v>80</v>
      </c>
      <c r="F282" s="3">
        <v>85.8</v>
      </c>
      <c r="G282" s="5">
        <v>67</v>
      </c>
      <c r="H282" s="5">
        <v>88</v>
      </c>
      <c r="I282" s="61"/>
      <c r="J282" s="40"/>
      <c r="L282" s="40"/>
      <c r="S282" s="72"/>
    </row>
    <row r="283" spans="1:19" ht="16.5" customHeight="1" x14ac:dyDescent="0.25">
      <c r="A283" s="1"/>
      <c r="B283" s="78" t="s">
        <v>8</v>
      </c>
      <c r="C283" s="3">
        <f t="shared" ref="C283:H283" si="43">0.05*C275+0.1*C276+C277+0.4*C278+C281+0.25*C282</f>
        <v>79.95</v>
      </c>
      <c r="D283" s="3">
        <f t="shared" si="43"/>
        <v>88.95</v>
      </c>
      <c r="E283" s="3">
        <f t="shared" si="43"/>
        <v>72.400000000000006</v>
      </c>
      <c r="F283" s="3">
        <f t="shared" si="43"/>
        <v>75.25</v>
      </c>
      <c r="G283" s="3">
        <f t="shared" si="43"/>
        <v>73.849999999999994</v>
      </c>
      <c r="H283" s="3">
        <f t="shared" si="43"/>
        <v>80.45</v>
      </c>
      <c r="I283" s="61"/>
      <c r="J283" s="40"/>
      <c r="L283" s="40"/>
      <c r="S283" s="72"/>
    </row>
    <row r="284" spans="1:19" ht="16.5" customHeight="1" x14ac:dyDescent="0.25">
      <c r="A284" s="1"/>
      <c r="B284" s="84" t="s">
        <v>9</v>
      </c>
      <c r="C284" s="85">
        <v>6</v>
      </c>
      <c r="D284" s="85">
        <v>7</v>
      </c>
      <c r="E284" s="85">
        <v>6</v>
      </c>
      <c r="F284" s="85">
        <v>6</v>
      </c>
      <c r="G284" s="85">
        <v>6</v>
      </c>
      <c r="H284" s="85">
        <v>6</v>
      </c>
      <c r="I284" s="103">
        <f>SUM(C233:H233)</f>
        <v>42</v>
      </c>
      <c r="J284" s="40"/>
      <c r="L284" s="40"/>
      <c r="S284" s="72"/>
    </row>
    <row r="285" spans="1:19" ht="16.5" customHeight="1" x14ac:dyDescent="0.25">
      <c r="A285" s="1"/>
      <c r="B285" s="78" t="s">
        <v>10</v>
      </c>
      <c r="C285" s="3"/>
      <c r="D285" s="5">
        <v>82</v>
      </c>
      <c r="E285" s="5">
        <v>80</v>
      </c>
      <c r="F285" s="3">
        <v>79.599999999999994</v>
      </c>
      <c r="G285" s="5">
        <v>63</v>
      </c>
      <c r="H285" s="5">
        <v>70</v>
      </c>
      <c r="I285" s="113"/>
      <c r="J285" s="40"/>
      <c r="L285" s="40"/>
      <c r="S285" s="72"/>
    </row>
    <row r="286" spans="1:19" ht="16.5" customHeight="1" x14ac:dyDescent="0.25">
      <c r="A286" s="1"/>
      <c r="B286" s="78" t="s">
        <v>105</v>
      </c>
      <c r="C286" s="3"/>
      <c r="D286" s="5">
        <v>22</v>
      </c>
      <c r="E286" s="5"/>
      <c r="F286" s="5">
        <v>55</v>
      </c>
      <c r="G286" s="5">
        <v>47</v>
      </c>
      <c r="H286" s="5">
        <v>65</v>
      </c>
      <c r="I286" s="61"/>
      <c r="J286" s="40"/>
      <c r="L286" s="40"/>
      <c r="S286" s="72"/>
    </row>
    <row r="287" spans="1:19" ht="16.5" customHeight="1" x14ac:dyDescent="0.25">
      <c r="A287" s="1"/>
      <c r="B287" s="78" t="s">
        <v>106</v>
      </c>
      <c r="C287" s="3"/>
      <c r="D287" s="5">
        <v>12</v>
      </c>
      <c r="E287" s="5"/>
      <c r="F287" s="3">
        <v>19.16</v>
      </c>
      <c r="G287" s="5">
        <v>14</v>
      </c>
      <c r="H287" s="3">
        <v>19.375</v>
      </c>
      <c r="I287" s="61"/>
      <c r="J287" s="40"/>
      <c r="L287" s="40"/>
      <c r="S287" s="72"/>
    </row>
    <row r="288" spans="1:19" ht="16.5" customHeight="1" x14ac:dyDescent="0.25">
      <c r="A288" s="92"/>
      <c r="B288" s="93" t="s">
        <v>107</v>
      </c>
      <c r="C288" s="95">
        <f t="shared" ref="C288:H288" si="44">0.25*C282+0.25*C285+0.25*C286+C287</f>
        <v>21.25</v>
      </c>
      <c r="D288" s="94">
        <f t="shared" si="44"/>
        <v>62</v>
      </c>
      <c r="E288" s="94">
        <f t="shared" si="44"/>
        <v>40</v>
      </c>
      <c r="F288" s="95">
        <f t="shared" si="44"/>
        <v>74.259999999999991</v>
      </c>
      <c r="G288" s="95">
        <f t="shared" si="44"/>
        <v>58.25</v>
      </c>
      <c r="H288" s="95">
        <f t="shared" si="44"/>
        <v>75.125</v>
      </c>
      <c r="I288" s="61"/>
      <c r="J288" s="40"/>
      <c r="L288" s="40"/>
      <c r="S288" s="72"/>
    </row>
    <row r="289" spans="1:19" ht="16.5" customHeight="1" x14ac:dyDescent="0.25">
      <c r="A289" s="96"/>
      <c r="B289" s="97" t="s">
        <v>108</v>
      </c>
      <c r="C289" s="98"/>
      <c r="D289" s="99">
        <v>5</v>
      </c>
      <c r="E289" s="99"/>
      <c r="F289" s="99">
        <v>6</v>
      </c>
      <c r="G289" s="99">
        <v>5</v>
      </c>
      <c r="H289" s="99">
        <v>6</v>
      </c>
      <c r="I289" s="61"/>
      <c r="J289" s="40"/>
      <c r="L289" s="40"/>
      <c r="S289" s="72"/>
    </row>
    <row r="290" spans="1:19" ht="16.5" customHeight="1" x14ac:dyDescent="0.25">
      <c r="A290" s="1"/>
      <c r="B290" s="78"/>
      <c r="C290" s="3"/>
      <c r="D290" s="5"/>
      <c r="E290" s="5"/>
      <c r="F290" s="3"/>
      <c r="G290" s="5"/>
      <c r="H290" s="5"/>
      <c r="I290" s="61"/>
      <c r="J290" s="40"/>
      <c r="L290" s="40"/>
      <c r="S290" s="72"/>
    </row>
    <row r="291" spans="1:19" ht="39.75" customHeight="1" x14ac:dyDescent="0.25">
      <c r="A291" s="105">
        <v>12799</v>
      </c>
      <c r="B291" s="48" t="s">
        <v>154</v>
      </c>
      <c r="C291" s="75" t="s">
        <v>116</v>
      </c>
      <c r="D291" s="49" t="s">
        <v>15</v>
      </c>
      <c r="E291" s="49" t="s">
        <v>14</v>
      </c>
      <c r="F291" s="75" t="s">
        <v>122</v>
      </c>
      <c r="G291" s="49" t="s">
        <v>16</v>
      </c>
      <c r="H291" s="49" t="s">
        <v>115</v>
      </c>
      <c r="I291" s="61"/>
      <c r="J291" s="40"/>
      <c r="L291" s="40"/>
      <c r="S291" s="72"/>
    </row>
    <row r="292" spans="1:19" ht="16.5" customHeight="1" x14ac:dyDescent="0.25">
      <c r="A292" s="1">
        <v>0.05</v>
      </c>
      <c r="B292" s="78" t="s">
        <v>0</v>
      </c>
      <c r="C292" s="3">
        <v>70.8</v>
      </c>
      <c r="D292" s="5">
        <v>61</v>
      </c>
      <c r="E292" s="5">
        <v>88</v>
      </c>
      <c r="F292" s="5">
        <v>57</v>
      </c>
      <c r="G292" s="5">
        <v>79</v>
      </c>
      <c r="H292" s="5">
        <v>84</v>
      </c>
      <c r="I292" s="61"/>
      <c r="J292" s="40"/>
      <c r="L292" s="40"/>
      <c r="S292" s="72"/>
    </row>
    <row r="293" spans="1:19" ht="16.5" customHeight="1" x14ac:dyDescent="0.25">
      <c r="A293" s="1">
        <v>0.1</v>
      </c>
      <c r="B293" s="78" t="s">
        <v>1</v>
      </c>
      <c r="C293" s="3">
        <v>79.099999999999994</v>
      </c>
      <c r="D293" s="5">
        <v>57</v>
      </c>
      <c r="E293" s="5">
        <v>77</v>
      </c>
      <c r="F293" s="5">
        <v>70</v>
      </c>
      <c r="G293" s="5">
        <v>75</v>
      </c>
      <c r="H293" s="5">
        <v>87</v>
      </c>
      <c r="I293" s="61"/>
      <c r="J293" s="40"/>
      <c r="L293" s="40"/>
      <c r="S293" s="72"/>
    </row>
    <row r="294" spans="1:19" ht="16.5" customHeight="1" x14ac:dyDescent="0.25">
      <c r="A294" s="1">
        <v>1</v>
      </c>
      <c r="B294" s="78" t="s">
        <v>104</v>
      </c>
      <c r="C294" s="3">
        <v>8.5</v>
      </c>
      <c r="D294" s="5">
        <v>7</v>
      </c>
      <c r="E294" s="3">
        <v>9.5</v>
      </c>
      <c r="F294" s="5">
        <v>6</v>
      </c>
      <c r="G294" s="5">
        <v>7</v>
      </c>
      <c r="H294" s="5">
        <v>8</v>
      </c>
      <c r="I294" s="61"/>
      <c r="J294" s="40"/>
      <c r="L294" s="40"/>
      <c r="S294" s="72"/>
    </row>
    <row r="295" spans="1:19" ht="16.5" customHeight="1" x14ac:dyDescent="0.25">
      <c r="A295" s="1">
        <v>0.4</v>
      </c>
      <c r="B295" s="78" t="s">
        <v>3</v>
      </c>
      <c r="C295" s="3">
        <v>69.23</v>
      </c>
      <c r="D295" s="5">
        <v>66</v>
      </c>
      <c r="E295" s="5">
        <v>73</v>
      </c>
      <c r="F295" s="5">
        <v>63</v>
      </c>
      <c r="G295" s="5">
        <v>70</v>
      </c>
      <c r="H295" s="5">
        <v>92</v>
      </c>
      <c r="I295" s="61"/>
      <c r="J295" s="40"/>
      <c r="L295" s="40"/>
      <c r="S295" s="72"/>
    </row>
    <row r="296" spans="1:19" ht="16.5" customHeight="1" x14ac:dyDescent="0.25">
      <c r="A296" s="1"/>
      <c r="B296" s="78" t="s">
        <v>4</v>
      </c>
      <c r="C296" s="3">
        <f t="shared" ref="C296:H296" si="45">0.2*C292+0.2*C293+C294+0.5*C295</f>
        <v>73.094999999999999</v>
      </c>
      <c r="D296" s="3">
        <f t="shared" si="45"/>
        <v>63.6</v>
      </c>
      <c r="E296" s="5">
        <f t="shared" si="45"/>
        <v>79</v>
      </c>
      <c r="F296" s="3">
        <f t="shared" si="45"/>
        <v>62.9</v>
      </c>
      <c r="G296" s="3">
        <f t="shared" si="45"/>
        <v>72.8</v>
      </c>
      <c r="H296" s="3">
        <f t="shared" si="45"/>
        <v>88.2</v>
      </c>
      <c r="I296" s="61"/>
      <c r="J296" s="40"/>
      <c r="L296" s="40"/>
      <c r="S296" s="72"/>
    </row>
    <row r="297" spans="1:19" ht="16.5" customHeight="1" x14ac:dyDescent="0.25">
      <c r="A297" s="6"/>
      <c r="B297" s="83" t="s">
        <v>5</v>
      </c>
      <c r="C297" s="18">
        <v>6</v>
      </c>
      <c r="D297" s="18">
        <v>5</v>
      </c>
      <c r="E297" s="18">
        <v>7</v>
      </c>
      <c r="F297" s="18">
        <v>6</v>
      </c>
      <c r="G297" s="18">
        <v>6</v>
      </c>
      <c r="H297" s="18">
        <v>7</v>
      </c>
      <c r="I297" s="61"/>
      <c r="J297" s="40"/>
      <c r="L297" s="40"/>
      <c r="S297" s="72"/>
    </row>
    <row r="298" spans="1:19" ht="16.5" customHeight="1" x14ac:dyDescent="0.25">
      <c r="A298" s="1">
        <v>1</v>
      </c>
      <c r="B298" s="78" t="s">
        <v>6</v>
      </c>
      <c r="C298" s="5">
        <v>9</v>
      </c>
      <c r="D298" s="5">
        <v>6</v>
      </c>
      <c r="E298" s="5">
        <v>8</v>
      </c>
      <c r="F298" s="5">
        <v>6</v>
      </c>
      <c r="G298" s="5">
        <v>7</v>
      </c>
      <c r="H298" s="5">
        <v>9</v>
      </c>
      <c r="I298" s="61"/>
      <c r="J298" s="40"/>
      <c r="L298" s="40"/>
      <c r="S298" s="72"/>
    </row>
    <row r="299" spans="1:19" ht="16.5" customHeight="1" x14ac:dyDescent="0.25">
      <c r="A299" s="1">
        <v>0.25</v>
      </c>
      <c r="B299" s="52" t="s">
        <v>7</v>
      </c>
      <c r="C299" s="3">
        <v>75.400000000000006</v>
      </c>
      <c r="D299" s="5">
        <v>66</v>
      </c>
      <c r="E299" s="5">
        <v>84</v>
      </c>
      <c r="F299" s="5">
        <v>77</v>
      </c>
      <c r="G299" s="5">
        <v>79</v>
      </c>
      <c r="H299" s="5">
        <v>86</v>
      </c>
      <c r="I299" s="61"/>
      <c r="J299" s="40"/>
      <c r="L299" s="40"/>
      <c r="S299" s="72"/>
    </row>
    <row r="300" spans="1:19" ht="16.5" customHeight="1" x14ac:dyDescent="0.25">
      <c r="A300" s="1"/>
      <c r="B300" s="78" t="s">
        <v>8</v>
      </c>
      <c r="C300" s="3">
        <f t="shared" ref="C300:H300" si="46">0.05*C292+0.1*C293+C294+0.4*C295+C298+0.25*C299</f>
        <v>75.492000000000004</v>
      </c>
      <c r="D300" s="3">
        <f t="shared" si="46"/>
        <v>64.650000000000006</v>
      </c>
      <c r="E300" s="3">
        <f t="shared" si="46"/>
        <v>79.800000000000011</v>
      </c>
      <c r="F300" s="3">
        <f t="shared" si="46"/>
        <v>66.300000000000011</v>
      </c>
      <c r="G300" s="3">
        <f t="shared" si="46"/>
        <v>73.2</v>
      </c>
      <c r="H300" s="3">
        <f t="shared" si="46"/>
        <v>88.2</v>
      </c>
      <c r="I300" s="61"/>
      <c r="J300" s="40"/>
      <c r="L300" s="40"/>
      <c r="S300" s="72"/>
    </row>
    <row r="301" spans="1:19" ht="16.5" customHeight="1" x14ac:dyDescent="0.25">
      <c r="A301" s="1"/>
      <c r="B301" s="84" t="s">
        <v>9</v>
      </c>
      <c r="C301" s="85">
        <v>6</v>
      </c>
      <c r="D301" s="85">
        <v>5</v>
      </c>
      <c r="E301" s="85">
        <v>7</v>
      </c>
      <c r="F301" s="85">
        <v>6</v>
      </c>
      <c r="G301" s="85">
        <v>6</v>
      </c>
      <c r="H301" s="85">
        <v>7</v>
      </c>
      <c r="I301" s="103">
        <f>SUM(C250:H250)</f>
        <v>42</v>
      </c>
      <c r="J301" s="40"/>
      <c r="L301" s="40"/>
      <c r="S301" s="72"/>
    </row>
    <row r="302" spans="1:19" ht="16.5" customHeight="1" x14ac:dyDescent="0.25">
      <c r="A302" s="1"/>
      <c r="B302" s="78" t="s">
        <v>10</v>
      </c>
      <c r="C302" s="3"/>
      <c r="D302" s="5">
        <v>0</v>
      </c>
      <c r="E302" s="5"/>
      <c r="F302" s="5">
        <v>63</v>
      </c>
      <c r="G302" s="5"/>
      <c r="H302" s="5" t="s">
        <v>130</v>
      </c>
      <c r="I302" s="61"/>
      <c r="J302" s="40"/>
      <c r="L302" s="40"/>
      <c r="S302" s="72"/>
    </row>
    <row r="303" spans="1:19" ht="16.5" customHeight="1" x14ac:dyDescent="0.25">
      <c r="A303" s="1"/>
      <c r="B303" s="78" t="s">
        <v>105</v>
      </c>
      <c r="C303" s="3"/>
      <c r="D303" s="5">
        <v>55</v>
      </c>
      <c r="E303" s="5"/>
      <c r="F303" s="5">
        <v>12</v>
      </c>
      <c r="G303" s="5"/>
      <c r="H303" s="5"/>
      <c r="I303" s="61"/>
      <c r="J303" s="40"/>
      <c r="L303" s="40"/>
      <c r="S303" s="72"/>
    </row>
    <row r="304" spans="1:19" ht="16.5" customHeight="1" x14ac:dyDescent="0.25">
      <c r="A304" s="1"/>
      <c r="B304" s="78" t="s">
        <v>106</v>
      </c>
      <c r="C304" s="3"/>
      <c r="D304" s="5">
        <v>16</v>
      </c>
      <c r="E304" s="5"/>
      <c r="F304" s="5">
        <v>10</v>
      </c>
      <c r="G304" s="5"/>
      <c r="H304" s="5"/>
      <c r="I304" s="61"/>
      <c r="J304" s="40"/>
      <c r="L304" s="40"/>
      <c r="S304" s="72"/>
    </row>
    <row r="305" spans="1:19" ht="16.5" customHeight="1" x14ac:dyDescent="0.25">
      <c r="A305" s="92"/>
      <c r="B305" s="93" t="s">
        <v>107</v>
      </c>
      <c r="C305" s="95">
        <f t="shared" ref="C305:H305" si="47">0.25*C299+0.25*C302+0.25*C303+C304</f>
        <v>18.850000000000001</v>
      </c>
      <c r="D305" s="95">
        <f t="shared" si="47"/>
        <v>46.25</v>
      </c>
      <c r="E305" s="94">
        <f t="shared" si="47"/>
        <v>21</v>
      </c>
      <c r="F305" s="94">
        <f t="shared" si="47"/>
        <v>48</v>
      </c>
      <c r="G305" s="95">
        <f t="shared" si="47"/>
        <v>19.75</v>
      </c>
      <c r="H305" s="94" t="e">
        <f t="shared" si="47"/>
        <v>#VALUE!</v>
      </c>
      <c r="I305" s="61"/>
      <c r="J305" s="40"/>
      <c r="L305" s="40"/>
      <c r="S305" s="72"/>
    </row>
    <row r="306" spans="1:19" ht="16.5" customHeight="1" x14ac:dyDescent="0.25">
      <c r="A306" s="96"/>
      <c r="B306" s="97" t="s">
        <v>108</v>
      </c>
      <c r="C306" s="98"/>
      <c r="D306" s="99">
        <v>5</v>
      </c>
      <c r="E306" s="99"/>
      <c r="F306" s="99">
        <v>4</v>
      </c>
      <c r="G306" s="99"/>
      <c r="H306" s="99"/>
      <c r="I306" s="61"/>
      <c r="J306" s="40"/>
      <c r="L306" s="40"/>
      <c r="S306" s="72"/>
    </row>
    <row r="307" spans="1:19" ht="16.5" customHeight="1" x14ac:dyDescent="0.25">
      <c r="A307" s="1"/>
      <c r="B307" s="78"/>
      <c r="C307" s="3"/>
      <c r="D307" s="5"/>
      <c r="E307" s="5"/>
      <c r="F307" s="3"/>
      <c r="G307" s="5"/>
      <c r="H307" s="5"/>
      <c r="I307" s="61"/>
      <c r="J307" s="40"/>
      <c r="L307" s="40"/>
      <c r="S307" s="72"/>
    </row>
    <row r="308" spans="1:19" ht="16.5" customHeight="1" x14ac:dyDescent="0.25">
      <c r="A308" s="105">
        <v>12275</v>
      </c>
      <c r="B308" s="48" t="s">
        <v>155</v>
      </c>
      <c r="C308" s="75" t="s">
        <v>116</v>
      </c>
      <c r="D308" s="49" t="s">
        <v>128</v>
      </c>
      <c r="E308" s="49" t="s">
        <v>14</v>
      </c>
      <c r="F308" s="75" t="s">
        <v>15</v>
      </c>
      <c r="G308" s="49" t="s">
        <v>17</v>
      </c>
      <c r="H308" s="49" t="s">
        <v>118</v>
      </c>
      <c r="I308" s="61"/>
      <c r="J308" s="40"/>
      <c r="L308" s="40"/>
      <c r="S308" s="72"/>
    </row>
    <row r="309" spans="1:19" ht="16.5" customHeight="1" x14ac:dyDescent="0.25">
      <c r="A309" s="1">
        <v>0.05</v>
      </c>
      <c r="B309" s="78" t="s">
        <v>0</v>
      </c>
      <c r="C309" s="5">
        <v>95</v>
      </c>
      <c r="D309" s="5">
        <v>92</v>
      </c>
      <c r="E309" s="5">
        <v>96</v>
      </c>
      <c r="F309" s="5">
        <v>84</v>
      </c>
      <c r="G309" s="5">
        <v>66</v>
      </c>
      <c r="H309" s="5">
        <v>86</v>
      </c>
      <c r="I309" s="61"/>
      <c r="J309" s="40"/>
      <c r="L309" s="40"/>
      <c r="S309" s="72"/>
    </row>
    <row r="310" spans="1:19" ht="16.5" customHeight="1" x14ac:dyDescent="0.25">
      <c r="A310" s="1">
        <v>0.1</v>
      </c>
      <c r="B310" s="78" t="s">
        <v>1</v>
      </c>
      <c r="C310" s="5">
        <v>85</v>
      </c>
      <c r="D310" s="5">
        <v>91</v>
      </c>
      <c r="E310" s="5">
        <v>98</v>
      </c>
      <c r="F310" s="5">
        <v>82</v>
      </c>
      <c r="G310" s="5">
        <v>85</v>
      </c>
      <c r="H310" s="5">
        <v>89</v>
      </c>
      <c r="I310" s="61"/>
      <c r="J310" s="40"/>
      <c r="L310" s="40"/>
      <c r="S310" s="72"/>
    </row>
    <row r="311" spans="1:19" ht="16.5" customHeight="1" x14ac:dyDescent="0.25">
      <c r="A311" s="1">
        <v>1</v>
      </c>
      <c r="B311" s="78" t="s">
        <v>104</v>
      </c>
      <c r="C311" s="5">
        <v>8</v>
      </c>
      <c r="D311" s="5">
        <v>9</v>
      </c>
      <c r="E311" s="3">
        <v>8.5</v>
      </c>
      <c r="F311" s="5">
        <v>7</v>
      </c>
      <c r="G311" s="5">
        <v>8</v>
      </c>
      <c r="H311" s="5">
        <v>6</v>
      </c>
      <c r="I311" s="61"/>
      <c r="J311" s="40"/>
      <c r="L311" s="40"/>
      <c r="S311" s="72"/>
    </row>
    <row r="312" spans="1:19" ht="16.5" customHeight="1" x14ac:dyDescent="0.25">
      <c r="A312" s="1">
        <v>0.4</v>
      </c>
      <c r="B312" s="78" t="s">
        <v>3</v>
      </c>
      <c r="C312" s="5">
        <v>87</v>
      </c>
      <c r="D312" s="5">
        <v>80</v>
      </c>
      <c r="E312" s="5">
        <v>95</v>
      </c>
      <c r="F312" s="5">
        <v>72</v>
      </c>
      <c r="G312" s="5">
        <v>86</v>
      </c>
      <c r="H312" s="5">
        <v>74</v>
      </c>
      <c r="I312" s="61"/>
      <c r="J312" s="40"/>
      <c r="L312" s="40"/>
      <c r="S312" s="72"/>
    </row>
    <row r="313" spans="1:19" ht="16.5" customHeight="1" x14ac:dyDescent="0.25">
      <c r="A313" s="1"/>
      <c r="B313" s="78" t="s">
        <v>4</v>
      </c>
      <c r="C313" s="3">
        <f t="shared" ref="C313:H313" si="48">0.2*C309+0.2*C310+C311+0.5*C312</f>
        <v>87.5</v>
      </c>
      <c r="D313" s="3">
        <f t="shared" si="48"/>
        <v>85.6</v>
      </c>
      <c r="E313" s="3">
        <f t="shared" si="48"/>
        <v>94.800000000000011</v>
      </c>
      <c r="F313" s="3">
        <f t="shared" si="48"/>
        <v>76.2</v>
      </c>
      <c r="G313" s="3">
        <f t="shared" si="48"/>
        <v>81.2</v>
      </c>
      <c r="H313" s="5">
        <f t="shared" si="48"/>
        <v>78</v>
      </c>
      <c r="I313" s="61"/>
      <c r="J313" s="40"/>
      <c r="L313" s="40"/>
      <c r="S313" s="72"/>
    </row>
    <row r="314" spans="1:19" ht="16.5" customHeight="1" x14ac:dyDescent="0.25">
      <c r="A314" s="6"/>
      <c r="B314" s="83" t="s">
        <v>5</v>
      </c>
      <c r="C314" s="18">
        <v>7</v>
      </c>
      <c r="D314" s="18">
        <v>7</v>
      </c>
      <c r="E314" s="18">
        <v>7</v>
      </c>
      <c r="F314" s="18">
        <v>6</v>
      </c>
      <c r="G314" s="18">
        <v>7</v>
      </c>
      <c r="H314" s="18">
        <v>6</v>
      </c>
      <c r="I314" s="61"/>
      <c r="J314" s="40"/>
      <c r="L314" s="40"/>
      <c r="S314" s="72"/>
    </row>
    <row r="315" spans="1:19" ht="16.5" customHeight="1" x14ac:dyDescent="0.25">
      <c r="A315" s="1">
        <v>1</v>
      </c>
      <c r="B315" s="78" t="s">
        <v>6</v>
      </c>
      <c r="C315" s="5">
        <v>6</v>
      </c>
      <c r="D315" s="5">
        <v>9</v>
      </c>
      <c r="E315" s="5">
        <v>9</v>
      </c>
      <c r="F315" s="5">
        <v>9</v>
      </c>
      <c r="G315" s="5">
        <v>4</v>
      </c>
      <c r="H315" s="5">
        <v>8</v>
      </c>
      <c r="I315" s="61"/>
      <c r="J315" s="40"/>
      <c r="L315" s="40"/>
      <c r="S315" s="72"/>
    </row>
    <row r="316" spans="1:19" ht="16.5" customHeight="1" x14ac:dyDescent="0.25">
      <c r="A316" s="1">
        <v>0.25</v>
      </c>
      <c r="B316" s="52" t="s">
        <v>7</v>
      </c>
      <c r="C316" s="5">
        <v>88</v>
      </c>
      <c r="D316" s="5">
        <v>94</v>
      </c>
      <c r="E316" s="5">
        <v>96</v>
      </c>
      <c r="F316" s="5">
        <v>75</v>
      </c>
      <c r="G316" s="5">
        <v>85</v>
      </c>
      <c r="H316" s="5">
        <v>89</v>
      </c>
      <c r="I316" s="61"/>
      <c r="J316" s="40"/>
      <c r="L316" s="40"/>
      <c r="S316" s="72"/>
    </row>
    <row r="317" spans="1:19" ht="16.5" customHeight="1" x14ac:dyDescent="0.25">
      <c r="A317" s="1"/>
      <c r="B317" s="78" t="s">
        <v>8</v>
      </c>
      <c r="C317" s="3">
        <f t="shared" ref="C317:H317" si="49">0.05*C309+0.1*C310+C311+0.4*C312+C315+0.25*C316</f>
        <v>84.050000000000011</v>
      </c>
      <c r="D317" s="3">
        <f t="shared" si="49"/>
        <v>87.2</v>
      </c>
      <c r="E317" s="3">
        <f t="shared" si="49"/>
        <v>94.1</v>
      </c>
      <c r="F317" s="3">
        <f t="shared" si="49"/>
        <v>75.95</v>
      </c>
      <c r="G317" s="3">
        <f t="shared" si="49"/>
        <v>79.45</v>
      </c>
      <c r="H317" s="3">
        <f t="shared" si="49"/>
        <v>79.05</v>
      </c>
      <c r="I317" s="61"/>
      <c r="J317" s="40"/>
      <c r="L317" s="40"/>
      <c r="S317" s="72"/>
    </row>
    <row r="318" spans="1:19" ht="16.5" customHeight="1" x14ac:dyDescent="0.25">
      <c r="A318" s="1"/>
      <c r="B318" s="84" t="s">
        <v>9</v>
      </c>
      <c r="C318" s="85">
        <v>7</v>
      </c>
      <c r="D318" s="85">
        <v>7</v>
      </c>
      <c r="E318" s="85">
        <v>7</v>
      </c>
      <c r="F318" s="85">
        <v>6</v>
      </c>
      <c r="G318" s="85">
        <v>7</v>
      </c>
      <c r="H318" s="85">
        <v>6</v>
      </c>
      <c r="I318" s="103">
        <f>SUM(C267:H267)</f>
        <v>35</v>
      </c>
      <c r="J318" s="40"/>
      <c r="L318" s="40"/>
      <c r="S318" s="72"/>
    </row>
    <row r="319" spans="1:19" ht="16.5" customHeight="1" x14ac:dyDescent="0.25">
      <c r="A319" s="1"/>
      <c r="B319" s="78" t="s">
        <v>10</v>
      </c>
      <c r="C319" s="5">
        <v>0</v>
      </c>
      <c r="D319" s="5">
        <v>0</v>
      </c>
      <c r="E319" s="5"/>
      <c r="F319" s="5">
        <v>75</v>
      </c>
      <c r="G319" s="5">
        <v>0</v>
      </c>
      <c r="H319" s="5">
        <v>0</v>
      </c>
      <c r="I319" s="61"/>
      <c r="J319" s="40"/>
      <c r="L319" s="40"/>
      <c r="S319" s="72"/>
    </row>
    <row r="320" spans="1:19" ht="16.5" customHeight="1" x14ac:dyDescent="0.25">
      <c r="A320" s="1"/>
      <c r="B320" s="78" t="s">
        <v>105</v>
      </c>
      <c r="C320" s="5">
        <v>0</v>
      </c>
      <c r="D320" s="5">
        <v>0</v>
      </c>
      <c r="E320" s="5"/>
      <c r="F320" s="3"/>
      <c r="G320" s="5">
        <v>0</v>
      </c>
      <c r="H320" s="5">
        <v>0</v>
      </c>
      <c r="I320" s="61"/>
      <c r="J320" s="40"/>
      <c r="L320" s="40"/>
      <c r="S320" s="72"/>
    </row>
    <row r="321" spans="1:19" ht="16.5" customHeight="1" x14ac:dyDescent="0.25">
      <c r="A321" s="1"/>
      <c r="B321" s="78" t="s">
        <v>106</v>
      </c>
      <c r="C321" s="5">
        <v>18</v>
      </c>
      <c r="D321" s="5"/>
      <c r="E321" s="5"/>
      <c r="F321" s="5">
        <v>18</v>
      </c>
      <c r="G321" s="5">
        <v>15</v>
      </c>
      <c r="H321" s="5">
        <v>23</v>
      </c>
      <c r="I321" s="61"/>
      <c r="J321" s="40"/>
      <c r="L321" s="40"/>
      <c r="S321" s="72"/>
    </row>
    <row r="322" spans="1:19" ht="16.5" customHeight="1" x14ac:dyDescent="0.25">
      <c r="A322" s="92"/>
      <c r="B322" s="93" t="s">
        <v>107</v>
      </c>
      <c r="C322" s="94">
        <f t="shared" ref="C322:H322" si="50">0.25*C316+0.25*C319+0.25*C320+C321</f>
        <v>40</v>
      </c>
      <c r="D322" s="95">
        <f t="shared" si="50"/>
        <v>23.5</v>
      </c>
      <c r="E322" s="94">
        <f t="shared" si="50"/>
        <v>24</v>
      </c>
      <c r="F322" s="95">
        <f t="shared" si="50"/>
        <v>55.5</v>
      </c>
      <c r="G322" s="95">
        <f t="shared" si="50"/>
        <v>36.25</v>
      </c>
      <c r="H322" s="95">
        <f t="shared" si="50"/>
        <v>45.25</v>
      </c>
      <c r="I322" s="61"/>
      <c r="J322" s="40"/>
      <c r="L322" s="40"/>
      <c r="S322" s="72"/>
    </row>
    <row r="323" spans="1:19" ht="16.5" customHeight="1" x14ac:dyDescent="0.25">
      <c r="A323" s="96"/>
      <c r="B323" s="97" t="s">
        <v>108</v>
      </c>
      <c r="C323" s="99">
        <v>4</v>
      </c>
      <c r="D323" s="99"/>
      <c r="E323" s="99"/>
      <c r="F323" s="99">
        <v>5</v>
      </c>
      <c r="G323" s="99">
        <v>3</v>
      </c>
      <c r="H323" s="99">
        <v>4</v>
      </c>
      <c r="I323" s="61"/>
      <c r="J323" s="40"/>
      <c r="L323" s="40"/>
      <c r="S323" s="72"/>
    </row>
    <row r="324" spans="1:19" ht="16.5" customHeight="1" x14ac:dyDescent="0.25">
      <c r="A324" s="1"/>
      <c r="B324" s="78"/>
      <c r="C324" s="3"/>
      <c r="D324" s="5"/>
      <c r="E324" s="5"/>
      <c r="F324" s="3"/>
      <c r="G324" s="5"/>
      <c r="H324" s="5"/>
      <c r="I324" s="61"/>
      <c r="J324" s="40"/>
      <c r="L324" s="40"/>
      <c r="S324" s="72"/>
    </row>
    <row r="325" spans="1:19" ht="16.5" customHeight="1" x14ac:dyDescent="0.25">
      <c r="A325" s="105">
        <v>10145</v>
      </c>
      <c r="B325" s="48" t="s">
        <v>156</v>
      </c>
      <c r="C325" s="75" t="s">
        <v>17</v>
      </c>
      <c r="D325" s="49" t="s">
        <v>103</v>
      </c>
      <c r="E325" s="49" t="s">
        <v>13</v>
      </c>
      <c r="F325" s="75" t="s">
        <v>15</v>
      </c>
      <c r="G325" s="49" t="s">
        <v>113</v>
      </c>
      <c r="H325" s="49" t="s">
        <v>116</v>
      </c>
      <c r="I325" s="61"/>
      <c r="J325" s="40"/>
      <c r="L325" s="40"/>
      <c r="S325" s="72"/>
    </row>
    <row r="326" spans="1:19" ht="16.5" customHeight="1" x14ac:dyDescent="0.25">
      <c r="A326" s="1">
        <v>0.05</v>
      </c>
      <c r="B326" s="78" t="s">
        <v>0</v>
      </c>
      <c r="C326" s="5">
        <v>67</v>
      </c>
      <c r="D326" s="5">
        <v>66</v>
      </c>
      <c r="E326" s="5">
        <v>81</v>
      </c>
      <c r="F326" s="5">
        <v>70</v>
      </c>
      <c r="G326" s="5">
        <v>64</v>
      </c>
      <c r="H326" s="5">
        <v>78</v>
      </c>
      <c r="I326" s="61"/>
      <c r="J326" s="40"/>
      <c r="L326" s="40"/>
      <c r="S326" s="72"/>
    </row>
    <row r="327" spans="1:19" ht="16.5" customHeight="1" x14ac:dyDescent="0.25">
      <c r="A327" s="1">
        <v>0.1</v>
      </c>
      <c r="B327" s="78" t="s">
        <v>1</v>
      </c>
      <c r="C327" s="5">
        <v>82</v>
      </c>
      <c r="D327" s="5">
        <v>86</v>
      </c>
      <c r="E327" s="5">
        <v>89</v>
      </c>
      <c r="F327" s="5">
        <v>64</v>
      </c>
      <c r="G327" s="5">
        <v>56</v>
      </c>
      <c r="H327" s="5">
        <v>79</v>
      </c>
      <c r="I327" s="61"/>
      <c r="J327" s="40"/>
      <c r="L327" s="40"/>
      <c r="S327" s="72"/>
    </row>
    <row r="328" spans="1:19" ht="16.5" customHeight="1" x14ac:dyDescent="0.25">
      <c r="A328" s="1">
        <v>1</v>
      </c>
      <c r="B328" s="78" t="s">
        <v>104</v>
      </c>
      <c r="C328" s="5">
        <v>7</v>
      </c>
      <c r="D328" s="5">
        <v>6</v>
      </c>
      <c r="E328" s="5">
        <v>7</v>
      </c>
      <c r="F328" s="5">
        <v>8</v>
      </c>
      <c r="G328" s="3">
        <v>5.3</v>
      </c>
      <c r="H328" s="5">
        <v>7</v>
      </c>
      <c r="I328" s="61"/>
      <c r="J328" s="40"/>
      <c r="L328" s="40"/>
      <c r="S328" s="72"/>
    </row>
    <row r="329" spans="1:19" ht="16.5" customHeight="1" x14ac:dyDescent="0.25">
      <c r="A329" s="1">
        <v>0.4</v>
      </c>
      <c r="B329" s="78" t="s">
        <v>3</v>
      </c>
      <c r="C329" s="5">
        <v>74</v>
      </c>
      <c r="D329" s="5">
        <v>76</v>
      </c>
      <c r="E329" s="5">
        <v>93</v>
      </c>
      <c r="F329" s="5">
        <v>72</v>
      </c>
      <c r="G329" s="5">
        <v>73</v>
      </c>
      <c r="H329" s="5">
        <v>92</v>
      </c>
      <c r="I329" s="61"/>
      <c r="J329" s="40"/>
      <c r="L329" s="40"/>
      <c r="S329" s="72"/>
    </row>
    <row r="330" spans="1:19" ht="16.5" customHeight="1" x14ac:dyDescent="0.25">
      <c r="A330" s="1"/>
      <c r="B330" s="78" t="s">
        <v>4</v>
      </c>
      <c r="C330" s="3">
        <f t="shared" ref="C330:H330" si="51">0.2*C326+0.2*C327+C328+0.5*C329</f>
        <v>73.800000000000011</v>
      </c>
      <c r="D330" s="3">
        <f t="shared" si="51"/>
        <v>74.400000000000006</v>
      </c>
      <c r="E330" s="3">
        <f t="shared" si="51"/>
        <v>87.5</v>
      </c>
      <c r="F330" s="3">
        <f t="shared" si="51"/>
        <v>70.8</v>
      </c>
      <c r="G330" s="3">
        <f t="shared" si="51"/>
        <v>65.8</v>
      </c>
      <c r="H330" s="3">
        <f t="shared" si="51"/>
        <v>84.4</v>
      </c>
      <c r="I330" s="61"/>
      <c r="J330" s="40"/>
      <c r="L330" s="40"/>
      <c r="S330" s="72"/>
    </row>
    <row r="331" spans="1:19" ht="16.5" customHeight="1" x14ac:dyDescent="0.25">
      <c r="A331" s="6"/>
      <c r="B331" s="83" t="s">
        <v>5</v>
      </c>
      <c r="C331" s="18">
        <v>7</v>
      </c>
      <c r="D331" s="18">
        <v>6</v>
      </c>
      <c r="E331" s="18">
        <v>7</v>
      </c>
      <c r="F331" s="18">
        <v>6</v>
      </c>
      <c r="G331" s="18">
        <v>6</v>
      </c>
      <c r="H331" s="18">
        <v>7</v>
      </c>
      <c r="I331" s="61"/>
      <c r="J331" s="40"/>
      <c r="L331" s="40"/>
      <c r="S331" s="72"/>
    </row>
    <row r="332" spans="1:19" ht="16.5" customHeight="1" x14ac:dyDescent="0.25">
      <c r="A332" s="1">
        <v>1</v>
      </c>
      <c r="B332" s="78" t="s">
        <v>6</v>
      </c>
      <c r="C332" s="5">
        <v>6</v>
      </c>
      <c r="D332" s="5">
        <v>7</v>
      </c>
      <c r="E332" s="5">
        <v>8</v>
      </c>
      <c r="F332" s="3">
        <v>6.5</v>
      </c>
      <c r="G332" s="5">
        <v>3</v>
      </c>
      <c r="H332" s="5">
        <v>5</v>
      </c>
      <c r="I332" s="61"/>
      <c r="J332" s="40"/>
      <c r="L332" s="40"/>
      <c r="S332" s="72"/>
    </row>
    <row r="333" spans="1:19" ht="16.5" customHeight="1" x14ac:dyDescent="0.25">
      <c r="A333" s="1">
        <v>0.25</v>
      </c>
      <c r="B333" s="52" t="s">
        <v>7</v>
      </c>
      <c r="C333" s="5">
        <v>72</v>
      </c>
      <c r="D333" s="5">
        <v>73</v>
      </c>
      <c r="E333" s="5">
        <v>76</v>
      </c>
      <c r="F333" s="5">
        <v>70</v>
      </c>
      <c r="G333" s="3">
        <v>66.2</v>
      </c>
      <c r="H333" s="5">
        <v>78</v>
      </c>
      <c r="I333" s="61"/>
      <c r="J333" s="40"/>
      <c r="L333" s="40"/>
      <c r="S333" s="72"/>
    </row>
    <row r="334" spans="1:19" ht="16.5" customHeight="1" x14ac:dyDescent="0.25">
      <c r="A334" s="1"/>
      <c r="B334" s="78" t="s">
        <v>8</v>
      </c>
      <c r="C334" s="3">
        <f t="shared" ref="C334:H334" si="52">0.05*C326+0.1*C327+C328+0.4*C329+C332+0.25*C333</f>
        <v>72.150000000000006</v>
      </c>
      <c r="D334" s="3">
        <f t="shared" si="52"/>
        <v>73.55</v>
      </c>
      <c r="E334" s="3">
        <f t="shared" si="52"/>
        <v>84.15</v>
      </c>
      <c r="F334" s="3">
        <f t="shared" si="52"/>
        <v>70.7</v>
      </c>
      <c r="G334" s="3">
        <f t="shared" si="52"/>
        <v>62.850000000000009</v>
      </c>
      <c r="H334" s="3">
        <f t="shared" si="52"/>
        <v>80.100000000000009</v>
      </c>
      <c r="I334" s="61"/>
      <c r="J334" s="40"/>
      <c r="L334" s="40"/>
      <c r="S334" s="72"/>
    </row>
    <row r="335" spans="1:19" ht="16.5" customHeight="1" x14ac:dyDescent="0.25">
      <c r="A335" s="1"/>
      <c r="B335" s="84" t="s">
        <v>9</v>
      </c>
      <c r="C335" s="85">
        <v>7</v>
      </c>
      <c r="D335" s="85">
        <v>6</v>
      </c>
      <c r="E335" s="85">
        <v>7</v>
      </c>
      <c r="F335" s="85">
        <v>6</v>
      </c>
      <c r="G335" s="85">
        <v>5</v>
      </c>
      <c r="H335" s="85">
        <v>7</v>
      </c>
      <c r="I335" s="103">
        <f>SUM(C284:H284)</f>
        <v>37</v>
      </c>
      <c r="J335" s="40"/>
      <c r="L335" s="40"/>
      <c r="S335" s="72"/>
    </row>
    <row r="336" spans="1:19" ht="16.5" customHeight="1" x14ac:dyDescent="0.25">
      <c r="A336" s="1"/>
      <c r="B336" s="78" t="s">
        <v>10</v>
      </c>
      <c r="C336" s="5">
        <v>91</v>
      </c>
      <c r="D336" s="5">
        <v>81</v>
      </c>
      <c r="E336" s="5">
        <v>96</v>
      </c>
      <c r="F336" s="3"/>
      <c r="G336" s="3">
        <v>73.125</v>
      </c>
      <c r="H336" s="5">
        <v>80</v>
      </c>
      <c r="I336" s="61"/>
      <c r="J336" s="40"/>
      <c r="L336" s="40"/>
      <c r="S336" s="72"/>
    </row>
    <row r="337" spans="1:19" ht="16.5" customHeight="1" x14ac:dyDescent="0.25">
      <c r="A337" s="1"/>
      <c r="B337" s="78" t="s">
        <v>105</v>
      </c>
      <c r="C337" s="5">
        <v>35</v>
      </c>
      <c r="D337" s="5">
        <v>42</v>
      </c>
      <c r="E337" s="5">
        <v>35</v>
      </c>
      <c r="F337" s="3"/>
      <c r="G337" s="3">
        <v>44.207999999999998</v>
      </c>
      <c r="H337" s="5">
        <v>70</v>
      </c>
      <c r="I337" s="61"/>
      <c r="J337" s="40"/>
      <c r="L337" s="40"/>
      <c r="S337" s="72"/>
    </row>
    <row r="338" spans="1:19" ht="16.5" customHeight="1" x14ac:dyDescent="0.25">
      <c r="A338" s="1"/>
      <c r="B338" s="78" t="s">
        <v>106</v>
      </c>
      <c r="C338" s="5">
        <v>9</v>
      </c>
      <c r="D338" s="5">
        <v>16</v>
      </c>
      <c r="E338" s="5">
        <v>12</v>
      </c>
      <c r="F338" s="3"/>
      <c r="G338" s="5">
        <v>15</v>
      </c>
      <c r="H338" s="5">
        <v>16</v>
      </c>
      <c r="I338" s="61"/>
      <c r="J338" s="40"/>
      <c r="L338" s="40"/>
      <c r="S338" s="72"/>
    </row>
    <row r="339" spans="1:19" ht="16.5" customHeight="1" x14ac:dyDescent="0.25">
      <c r="A339" s="92"/>
      <c r="B339" s="93" t="s">
        <v>107</v>
      </c>
      <c r="C339" s="95">
        <f t="shared" ref="C339:H339" si="53">0.25*C333+0.25*C336+0.25*C337+C338</f>
        <v>58.5</v>
      </c>
      <c r="D339" s="94">
        <f t="shared" si="53"/>
        <v>65</v>
      </c>
      <c r="E339" s="95">
        <f t="shared" si="53"/>
        <v>63.75</v>
      </c>
      <c r="F339" s="95">
        <f t="shared" si="53"/>
        <v>17.5</v>
      </c>
      <c r="G339" s="95">
        <f t="shared" si="53"/>
        <v>60.883249999999997</v>
      </c>
      <c r="H339" s="94">
        <f t="shared" si="53"/>
        <v>73</v>
      </c>
      <c r="I339" s="61"/>
      <c r="J339" s="40"/>
      <c r="L339" s="40"/>
      <c r="S339" s="72"/>
    </row>
    <row r="340" spans="1:19" ht="16.5" customHeight="1" x14ac:dyDescent="0.25">
      <c r="A340" s="96"/>
      <c r="B340" s="97" t="s">
        <v>108</v>
      </c>
      <c r="C340" s="99">
        <v>5</v>
      </c>
      <c r="D340" s="99">
        <v>5</v>
      </c>
      <c r="E340" s="99">
        <v>5</v>
      </c>
      <c r="F340" s="98"/>
      <c r="G340" s="99">
        <v>4</v>
      </c>
      <c r="H340" s="99">
        <v>6</v>
      </c>
      <c r="I340" s="61"/>
      <c r="J340" s="40"/>
      <c r="L340" s="40"/>
      <c r="S340" s="72"/>
    </row>
    <row r="341" spans="1:19" ht="16.5" customHeight="1" x14ac:dyDescent="0.25">
      <c r="A341" s="1"/>
      <c r="B341" s="78"/>
      <c r="C341" s="3"/>
      <c r="D341" s="5"/>
      <c r="E341" s="5"/>
      <c r="F341" s="3"/>
      <c r="G341" s="5"/>
      <c r="H341" s="5"/>
      <c r="I341" s="61"/>
      <c r="J341" s="40"/>
      <c r="L341" s="40"/>
      <c r="S341" s="72"/>
    </row>
    <row r="342" spans="1:19" ht="16.5" customHeight="1" x14ac:dyDescent="0.25">
      <c r="A342" s="105">
        <v>10149</v>
      </c>
      <c r="B342" s="48" t="s">
        <v>157</v>
      </c>
      <c r="C342" s="75" t="s">
        <v>12</v>
      </c>
      <c r="D342" s="49" t="s">
        <v>13</v>
      </c>
      <c r="E342" s="49" t="s">
        <v>14</v>
      </c>
      <c r="F342" s="75" t="s">
        <v>15</v>
      </c>
      <c r="G342" s="49" t="s">
        <v>113</v>
      </c>
      <c r="H342" s="49" t="s">
        <v>17</v>
      </c>
      <c r="I342" s="61"/>
      <c r="J342" s="40"/>
      <c r="L342" s="40"/>
      <c r="S342" s="72"/>
    </row>
    <row r="343" spans="1:19" ht="16.5" customHeight="1" x14ac:dyDescent="0.25">
      <c r="A343" s="1">
        <v>0.05</v>
      </c>
      <c r="B343" s="78" t="s">
        <v>0</v>
      </c>
      <c r="C343" s="5">
        <v>79</v>
      </c>
      <c r="D343" s="5">
        <v>80</v>
      </c>
      <c r="E343" s="5">
        <v>90</v>
      </c>
      <c r="F343" s="5">
        <v>78</v>
      </c>
      <c r="G343" s="5">
        <v>74</v>
      </c>
      <c r="H343" s="5">
        <v>65</v>
      </c>
      <c r="I343" s="61"/>
      <c r="J343" s="40"/>
      <c r="L343" s="40"/>
      <c r="S343" s="72"/>
    </row>
    <row r="344" spans="1:19" ht="16.5" customHeight="1" x14ac:dyDescent="0.25">
      <c r="A344" s="1">
        <v>0.1</v>
      </c>
      <c r="B344" s="78" t="s">
        <v>1</v>
      </c>
      <c r="C344" s="5">
        <v>85</v>
      </c>
      <c r="D344" s="5">
        <v>80</v>
      </c>
      <c r="E344" s="5">
        <v>61</v>
      </c>
      <c r="F344" s="5">
        <v>69</v>
      </c>
      <c r="G344" s="5">
        <v>64</v>
      </c>
      <c r="H344" s="5">
        <v>81</v>
      </c>
      <c r="I344" s="61"/>
      <c r="J344" s="40"/>
      <c r="L344" s="40"/>
      <c r="S344" s="72"/>
    </row>
    <row r="345" spans="1:19" ht="16.5" customHeight="1" x14ac:dyDescent="0.25">
      <c r="A345" s="1">
        <v>1</v>
      </c>
      <c r="B345" s="78" t="s">
        <v>104</v>
      </c>
      <c r="C345" s="5">
        <v>9</v>
      </c>
      <c r="D345" s="5">
        <v>9</v>
      </c>
      <c r="E345" s="5">
        <v>9</v>
      </c>
      <c r="F345" s="5">
        <v>7</v>
      </c>
      <c r="G345" s="3">
        <v>4.7</v>
      </c>
      <c r="H345" s="5">
        <v>9</v>
      </c>
      <c r="I345" s="61"/>
      <c r="J345" s="40"/>
      <c r="L345" s="40"/>
      <c r="S345" s="72"/>
    </row>
    <row r="346" spans="1:19" ht="16.5" customHeight="1" x14ac:dyDescent="0.25">
      <c r="A346" s="1">
        <v>0.4</v>
      </c>
      <c r="B346" s="78" t="s">
        <v>3</v>
      </c>
      <c r="C346" s="5">
        <v>76</v>
      </c>
      <c r="D346" s="5">
        <v>80</v>
      </c>
      <c r="E346" s="5">
        <v>83</v>
      </c>
      <c r="F346" s="5">
        <v>60</v>
      </c>
      <c r="G346" s="5">
        <v>83</v>
      </c>
      <c r="H346" s="5">
        <v>75</v>
      </c>
      <c r="I346" s="61"/>
      <c r="J346" s="40"/>
      <c r="L346" s="40"/>
      <c r="S346" s="72"/>
    </row>
    <row r="347" spans="1:19" ht="16.5" customHeight="1" x14ac:dyDescent="0.25">
      <c r="A347" s="1"/>
      <c r="B347" s="78" t="s">
        <v>4</v>
      </c>
      <c r="C347" s="3">
        <f t="shared" ref="C347:H347" si="54">0.2*C343+0.2*C344+C345+0.5*C346</f>
        <v>79.8</v>
      </c>
      <c r="D347" s="5">
        <f t="shared" si="54"/>
        <v>81</v>
      </c>
      <c r="E347" s="3">
        <f t="shared" si="54"/>
        <v>80.7</v>
      </c>
      <c r="F347" s="3">
        <f t="shared" si="54"/>
        <v>66.400000000000006</v>
      </c>
      <c r="G347" s="3">
        <f t="shared" si="54"/>
        <v>73.800000000000011</v>
      </c>
      <c r="H347" s="3">
        <f t="shared" si="54"/>
        <v>75.7</v>
      </c>
      <c r="I347" s="61"/>
      <c r="J347" s="40"/>
      <c r="L347" s="40"/>
      <c r="S347" s="72"/>
    </row>
    <row r="348" spans="1:19" ht="16.5" customHeight="1" x14ac:dyDescent="0.25">
      <c r="A348" s="6"/>
      <c r="B348" s="83" t="s">
        <v>5</v>
      </c>
      <c r="C348" s="18">
        <v>7</v>
      </c>
      <c r="D348" s="18">
        <v>7</v>
      </c>
      <c r="E348" s="18">
        <v>7</v>
      </c>
      <c r="F348" s="18">
        <v>5</v>
      </c>
      <c r="G348" s="18">
        <v>6</v>
      </c>
      <c r="H348" s="18">
        <v>7</v>
      </c>
      <c r="I348" s="61"/>
      <c r="J348" s="40"/>
      <c r="L348" s="40"/>
      <c r="S348" s="72"/>
    </row>
    <row r="349" spans="1:19" ht="16.5" customHeight="1" x14ac:dyDescent="0.25">
      <c r="A349" s="1">
        <v>1</v>
      </c>
      <c r="B349" s="78" t="s">
        <v>6</v>
      </c>
      <c r="C349" s="5">
        <v>5</v>
      </c>
      <c r="D349" s="5">
        <v>5</v>
      </c>
      <c r="E349" s="5">
        <v>7</v>
      </c>
      <c r="F349" s="5">
        <v>9</v>
      </c>
      <c r="G349" s="5">
        <v>5</v>
      </c>
      <c r="H349" s="5">
        <v>4</v>
      </c>
      <c r="I349" s="61"/>
      <c r="J349" s="40"/>
      <c r="L349" s="40"/>
      <c r="S349" s="72"/>
    </row>
    <row r="350" spans="1:19" ht="16.5" customHeight="1" x14ac:dyDescent="0.25">
      <c r="A350" s="1">
        <v>0.25</v>
      </c>
      <c r="B350" s="52" t="s">
        <v>7</v>
      </c>
      <c r="C350" s="5">
        <v>83</v>
      </c>
      <c r="D350" s="5">
        <v>73</v>
      </c>
      <c r="E350" s="5">
        <v>72</v>
      </c>
      <c r="F350" s="5">
        <v>75</v>
      </c>
      <c r="G350" s="3">
        <v>70.599999999999994</v>
      </c>
      <c r="H350" s="5">
        <v>59</v>
      </c>
      <c r="I350" s="61"/>
      <c r="J350" s="40"/>
      <c r="L350" s="40"/>
      <c r="S350" s="72"/>
    </row>
    <row r="351" spans="1:19" ht="16.5" customHeight="1" x14ac:dyDescent="0.25">
      <c r="A351" s="1"/>
      <c r="B351" s="78" t="s">
        <v>8</v>
      </c>
      <c r="C351" s="3">
        <f t="shared" ref="C351:H351" si="55">0.05*C343+0.1*C344+C345+0.4*C346+C349+0.25*C350</f>
        <v>77.599999999999994</v>
      </c>
      <c r="D351" s="3">
        <f t="shared" si="55"/>
        <v>76.25</v>
      </c>
      <c r="E351" s="3">
        <f t="shared" si="55"/>
        <v>77.800000000000011</v>
      </c>
      <c r="F351" s="3">
        <f t="shared" si="55"/>
        <v>69.55</v>
      </c>
      <c r="G351" s="3">
        <f t="shared" si="55"/>
        <v>70.650000000000006</v>
      </c>
      <c r="H351" s="3">
        <f t="shared" si="55"/>
        <v>69.099999999999994</v>
      </c>
      <c r="I351" s="61"/>
      <c r="J351" s="40"/>
      <c r="L351" s="40"/>
      <c r="S351" s="72"/>
    </row>
    <row r="352" spans="1:19" ht="16.5" customHeight="1" x14ac:dyDescent="0.25">
      <c r="A352" s="108"/>
      <c r="B352" s="84" t="s">
        <v>9</v>
      </c>
      <c r="C352" s="85">
        <v>7</v>
      </c>
      <c r="D352" s="85">
        <v>6</v>
      </c>
      <c r="E352" s="85">
        <v>7</v>
      </c>
      <c r="F352" s="85">
        <v>6</v>
      </c>
      <c r="G352" s="85">
        <v>5</v>
      </c>
      <c r="H352" s="85">
        <v>7</v>
      </c>
      <c r="I352" s="103">
        <f>SUM(C301:H301)</f>
        <v>37</v>
      </c>
      <c r="J352" s="40"/>
      <c r="L352" s="40"/>
      <c r="S352" s="72"/>
    </row>
    <row r="353" spans="1:19" ht="16.5" customHeight="1" x14ac:dyDescent="0.25">
      <c r="A353" s="1"/>
      <c r="B353" s="78" t="s">
        <v>10</v>
      </c>
      <c r="C353" s="5">
        <v>74</v>
      </c>
      <c r="D353" s="5">
        <v>63</v>
      </c>
      <c r="E353" s="5"/>
      <c r="F353" s="5">
        <v>60</v>
      </c>
      <c r="G353" s="3">
        <v>61.625</v>
      </c>
      <c r="H353" s="5">
        <v>83</v>
      </c>
      <c r="I353" s="61"/>
      <c r="J353" s="40"/>
      <c r="L353" s="40"/>
      <c r="S353" s="72"/>
    </row>
    <row r="354" spans="1:19" ht="16.5" customHeight="1" x14ac:dyDescent="0.25">
      <c r="A354" s="1"/>
      <c r="B354" s="78" t="s">
        <v>105</v>
      </c>
      <c r="C354" s="3"/>
      <c r="D354" s="5">
        <v>68</v>
      </c>
      <c r="E354" s="5"/>
      <c r="F354" s="5">
        <v>54</v>
      </c>
      <c r="G354" s="3">
        <v>14.166</v>
      </c>
      <c r="H354" s="5">
        <v>55</v>
      </c>
      <c r="I354" s="61"/>
      <c r="J354" s="40"/>
      <c r="L354" s="40"/>
      <c r="S354" s="72"/>
    </row>
    <row r="355" spans="1:19" ht="16.5" customHeight="1" x14ac:dyDescent="0.25">
      <c r="A355" s="1"/>
      <c r="B355" s="78" t="s">
        <v>106</v>
      </c>
      <c r="C355" s="3"/>
      <c r="D355" s="5">
        <v>13</v>
      </c>
      <c r="E355" s="5"/>
      <c r="F355" s="5">
        <v>16</v>
      </c>
      <c r="G355" s="3">
        <v>18.329999999999998</v>
      </c>
      <c r="H355" s="5">
        <v>16</v>
      </c>
      <c r="I355" s="61"/>
      <c r="J355" s="40"/>
      <c r="L355" s="40"/>
      <c r="S355" s="72"/>
    </row>
    <row r="356" spans="1:19" ht="16.5" customHeight="1" x14ac:dyDescent="0.25">
      <c r="A356" s="92"/>
      <c r="B356" s="93" t="s">
        <v>107</v>
      </c>
      <c r="C356" s="95">
        <f t="shared" ref="C356:H356" si="56">0.25*C350+0.25*C353+0.25*C354+C355</f>
        <v>39.25</v>
      </c>
      <c r="D356" s="94">
        <f t="shared" si="56"/>
        <v>64</v>
      </c>
      <c r="E356" s="94">
        <f t="shared" si="56"/>
        <v>18</v>
      </c>
      <c r="F356" s="95">
        <f t="shared" si="56"/>
        <v>63.25</v>
      </c>
      <c r="G356" s="95">
        <f t="shared" si="56"/>
        <v>54.927749999999996</v>
      </c>
      <c r="H356" s="95">
        <f t="shared" si="56"/>
        <v>65.25</v>
      </c>
      <c r="I356" s="61"/>
      <c r="J356" s="40"/>
      <c r="L356" s="40"/>
      <c r="S356" s="72"/>
    </row>
    <row r="357" spans="1:19" ht="16.5" customHeight="1" x14ac:dyDescent="0.25">
      <c r="A357" s="96"/>
      <c r="B357" s="97" t="s">
        <v>108</v>
      </c>
      <c r="C357" s="98"/>
      <c r="D357" s="99">
        <v>5</v>
      </c>
      <c r="E357" s="99"/>
      <c r="F357" s="99">
        <v>5</v>
      </c>
      <c r="G357" s="99">
        <v>4</v>
      </c>
      <c r="H357" s="99">
        <v>6</v>
      </c>
      <c r="I357" s="61"/>
      <c r="J357" s="40"/>
      <c r="L357" s="40"/>
      <c r="S357" s="72"/>
    </row>
    <row r="358" spans="1:19" ht="16.5" customHeight="1" x14ac:dyDescent="0.25">
      <c r="A358" s="1"/>
      <c r="B358" s="78"/>
      <c r="C358" s="3"/>
      <c r="D358" s="5"/>
      <c r="E358" s="5"/>
      <c r="F358" s="3"/>
      <c r="G358" s="5"/>
      <c r="H358" s="5"/>
      <c r="I358" s="61"/>
      <c r="J358" s="40"/>
      <c r="L358" s="40"/>
      <c r="S358" s="72"/>
    </row>
    <row r="359" spans="1:19" ht="16.5" customHeight="1" x14ac:dyDescent="0.25">
      <c r="A359" s="73"/>
      <c r="B359" s="48" t="s">
        <v>158</v>
      </c>
      <c r="C359" s="75" t="s">
        <v>13</v>
      </c>
      <c r="D359" s="49" t="s">
        <v>103</v>
      </c>
      <c r="E359" s="49" t="s">
        <v>116</v>
      </c>
      <c r="F359" s="75" t="s">
        <v>111</v>
      </c>
      <c r="G359" s="49" t="s">
        <v>15</v>
      </c>
      <c r="H359" s="49" t="s">
        <v>17</v>
      </c>
      <c r="I359" s="61"/>
      <c r="J359" s="40"/>
      <c r="L359" s="40"/>
      <c r="S359" s="72"/>
    </row>
    <row r="360" spans="1:19" ht="16.5" customHeight="1" x14ac:dyDescent="0.25">
      <c r="A360" s="1">
        <v>0.05</v>
      </c>
      <c r="B360" s="78" t="s">
        <v>0</v>
      </c>
      <c r="C360" s="5">
        <v>79</v>
      </c>
      <c r="D360" s="5">
        <v>88</v>
      </c>
      <c r="E360" s="5">
        <v>89</v>
      </c>
      <c r="F360" s="5">
        <v>78</v>
      </c>
      <c r="G360" s="5">
        <v>75</v>
      </c>
      <c r="H360" s="5">
        <v>52</v>
      </c>
      <c r="I360" s="61"/>
      <c r="J360" s="40"/>
      <c r="L360" s="40"/>
      <c r="S360" s="72"/>
    </row>
    <row r="361" spans="1:19" ht="16.5" customHeight="1" x14ac:dyDescent="0.25">
      <c r="A361" s="1">
        <v>0.1</v>
      </c>
      <c r="B361" s="78" t="s">
        <v>1</v>
      </c>
      <c r="C361" s="5">
        <v>75</v>
      </c>
      <c r="D361" s="5">
        <v>77</v>
      </c>
      <c r="E361" s="5">
        <v>79</v>
      </c>
      <c r="F361" s="5">
        <v>75</v>
      </c>
      <c r="G361" s="5">
        <v>60</v>
      </c>
      <c r="H361" s="5">
        <v>56</v>
      </c>
      <c r="I361" s="61"/>
      <c r="J361" s="40"/>
      <c r="L361" s="40"/>
      <c r="S361" s="72"/>
    </row>
    <row r="362" spans="1:19" ht="16.5" customHeight="1" x14ac:dyDescent="0.25">
      <c r="A362" s="1">
        <v>1</v>
      </c>
      <c r="B362" s="78" t="s">
        <v>104</v>
      </c>
      <c r="C362" s="5">
        <v>8</v>
      </c>
      <c r="D362" s="5">
        <v>8</v>
      </c>
      <c r="E362" s="5">
        <v>7</v>
      </c>
      <c r="F362" s="5">
        <v>7</v>
      </c>
      <c r="G362" s="5">
        <v>6</v>
      </c>
      <c r="H362" s="5">
        <v>7</v>
      </c>
      <c r="I362" s="61"/>
      <c r="J362" s="40"/>
      <c r="L362" s="40"/>
      <c r="S362" s="72"/>
    </row>
    <row r="363" spans="1:19" ht="16.5" customHeight="1" x14ac:dyDescent="0.25">
      <c r="A363" s="1">
        <v>0.4</v>
      </c>
      <c r="B363" s="78" t="s">
        <v>3</v>
      </c>
      <c r="C363" s="5">
        <v>73</v>
      </c>
      <c r="D363" s="5">
        <v>50</v>
      </c>
      <c r="E363" s="5">
        <v>78</v>
      </c>
      <c r="F363" s="5">
        <v>74</v>
      </c>
      <c r="G363" s="5">
        <v>63</v>
      </c>
      <c r="H363" s="5">
        <v>47</v>
      </c>
      <c r="I363" s="61"/>
      <c r="J363" s="40"/>
      <c r="L363" s="40"/>
      <c r="S363" s="72"/>
    </row>
    <row r="364" spans="1:19" ht="16.5" customHeight="1" x14ac:dyDescent="0.25">
      <c r="A364" s="1"/>
      <c r="B364" s="78" t="s">
        <v>4</v>
      </c>
      <c r="C364" s="3">
        <f t="shared" ref="C364:H364" si="57">0.2*C360+0.2*C361+C362+0.5*C363</f>
        <v>75.3</v>
      </c>
      <c r="D364" s="5">
        <f t="shared" si="57"/>
        <v>66</v>
      </c>
      <c r="E364" s="3">
        <f t="shared" si="57"/>
        <v>79.599999999999994</v>
      </c>
      <c r="F364" s="3">
        <f t="shared" si="57"/>
        <v>74.599999999999994</v>
      </c>
      <c r="G364" s="3">
        <f t="shared" si="57"/>
        <v>64.5</v>
      </c>
      <c r="H364" s="3">
        <f t="shared" si="57"/>
        <v>52.1</v>
      </c>
      <c r="I364" s="61"/>
      <c r="J364" s="40"/>
      <c r="L364" s="40"/>
      <c r="S364" s="72"/>
    </row>
    <row r="365" spans="1:19" ht="16.5" customHeight="1" x14ac:dyDescent="0.25">
      <c r="A365" s="6"/>
      <c r="B365" s="83" t="s">
        <v>5</v>
      </c>
      <c r="C365" s="18">
        <v>6</v>
      </c>
      <c r="D365" s="18">
        <v>5</v>
      </c>
      <c r="E365" s="18">
        <v>7</v>
      </c>
      <c r="F365" s="18">
        <v>6</v>
      </c>
      <c r="G365" s="18">
        <v>5</v>
      </c>
      <c r="H365" s="18">
        <v>5</v>
      </c>
      <c r="I365" s="61"/>
      <c r="J365" s="40"/>
      <c r="L365" s="40"/>
      <c r="S365" s="72"/>
    </row>
    <row r="366" spans="1:19" ht="16.5" customHeight="1" x14ac:dyDescent="0.25">
      <c r="A366" s="1">
        <v>1</v>
      </c>
      <c r="B366" s="78" t="s">
        <v>6</v>
      </c>
      <c r="C366" s="5">
        <v>6</v>
      </c>
      <c r="D366" s="5">
        <v>6</v>
      </c>
      <c r="E366" s="5">
        <v>3</v>
      </c>
      <c r="F366" s="5">
        <v>7</v>
      </c>
      <c r="G366" s="5">
        <v>5</v>
      </c>
      <c r="H366" s="5">
        <v>5</v>
      </c>
      <c r="I366" s="61"/>
      <c r="J366" s="40"/>
      <c r="L366" s="40"/>
      <c r="S366" s="72"/>
    </row>
    <row r="367" spans="1:19" ht="16.5" customHeight="1" x14ac:dyDescent="0.25">
      <c r="A367" s="1">
        <v>0.25</v>
      </c>
      <c r="B367" s="52" t="s">
        <v>7</v>
      </c>
      <c r="C367" s="5">
        <v>54</v>
      </c>
      <c r="D367" s="5">
        <v>81</v>
      </c>
      <c r="E367" s="5">
        <v>81</v>
      </c>
      <c r="F367" s="5">
        <v>81</v>
      </c>
      <c r="G367" s="5">
        <v>60</v>
      </c>
      <c r="H367" s="5">
        <v>78</v>
      </c>
      <c r="I367" s="61"/>
      <c r="J367" s="40"/>
      <c r="L367" s="40"/>
      <c r="S367" s="72"/>
    </row>
    <row r="368" spans="1:19" ht="16.5" customHeight="1" x14ac:dyDescent="0.25">
      <c r="A368" s="1"/>
      <c r="B368" s="78" t="s">
        <v>8</v>
      </c>
      <c r="C368" s="3">
        <f t="shared" ref="C368:H368" si="58">0.05*C360+0.1*C361+C362+0.4*C363+C366+0.25*C367</f>
        <v>68.150000000000006</v>
      </c>
      <c r="D368" s="3">
        <f t="shared" si="58"/>
        <v>66.349999999999994</v>
      </c>
      <c r="E368" s="3">
        <f t="shared" si="58"/>
        <v>73.800000000000011</v>
      </c>
      <c r="F368" s="3">
        <f t="shared" si="58"/>
        <v>75.25</v>
      </c>
      <c r="G368" s="3">
        <f t="shared" si="58"/>
        <v>60.95</v>
      </c>
      <c r="H368" s="3">
        <f t="shared" si="58"/>
        <v>58.5</v>
      </c>
      <c r="I368" s="61"/>
      <c r="J368" s="40"/>
      <c r="L368" s="40"/>
      <c r="S368" s="72"/>
    </row>
    <row r="369" spans="1:19" ht="16.5" customHeight="1" x14ac:dyDescent="0.25">
      <c r="A369" s="1"/>
      <c r="B369" s="78" t="s">
        <v>9</v>
      </c>
      <c r="C369" s="5">
        <v>6</v>
      </c>
      <c r="D369" s="5">
        <v>5</v>
      </c>
      <c r="E369" s="5">
        <v>6</v>
      </c>
      <c r="F369" s="5">
        <v>6</v>
      </c>
      <c r="G369" s="5">
        <v>5</v>
      </c>
      <c r="H369" s="5">
        <v>5</v>
      </c>
      <c r="I369" s="103">
        <f>SUM(C318:H318)</f>
        <v>40</v>
      </c>
      <c r="J369" s="40"/>
      <c r="L369" s="40"/>
      <c r="S369" s="72"/>
    </row>
    <row r="370" spans="1:19" ht="16.5" customHeight="1" x14ac:dyDescent="0.25">
      <c r="A370" s="1"/>
      <c r="B370" s="78" t="s">
        <v>10</v>
      </c>
      <c r="C370" s="5">
        <v>87</v>
      </c>
      <c r="D370" s="5">
        <v>52</v>
      </c>
      <c r="E370" s="5">
        <v>76</v>
      </c>
      <c r="F370" s="3"/>
      <c r="G370" s="5"/>
      <c r="H370" s="5">
        <v>73</v>
      </c>
      <c r="I370" s="61"/>
      <c r="J370" s="40"/>
      <c r="L370" s="40"/>
      <c r="S370" s="72"/>
    </row>
    <row r="371" spans="1:19" ht="16.5" customHeight="1" x14ac:dyDescent="0.25">
      <c r="A371" s="1"/>
      <c r="B371" s="78" t="s">
        <v>105</v>
      </c>
      <c r="C371" s="5">
        <v>0</v>
      </c>
      <c r="D371" s="5">
        <v>0</v>
      </c>
      <c r="E371" s="5">
        <v>0</v>
      </c>
      <c r="F371" s="3"/>
      <c r="G371" s="5"/>
      <c r="H371" s="5"/>
      <c r="I371" s="61"/>
      <c r="J371" s="40"/>
      <c r="L371" s="40"/>
      <c r="S371" s="72"/>
    </row>
    <row r="372" spans="1:19" ht="16.5" customHeight="1" x14ac:dyDescent="0.25">
      <c r="A372" s="1"/>
      <c r="B372" s="78" t="s">
        <v>106</v>
      </c>
      <c r="C372" s="5">
        <v>10</v>
      </c>
      <c r="D372" s="5">
        <v>16</v>
      </c>
      <c r="E372" s="5">
        <v>15</v>
      </c>
      <c r="F372" s="3"/>
      <c r="G372" s="5"/>
      <c r="H372" s="5"/>
      <c r="I372" s="61"/>
      <c r="J372" s="40"/>
      <c r="L372" s="40"/>
      <c r="S372" s="72"/>
    </row>
    <row r="373" spans="1:19" ht="16.5" customHeight="1" x14ac:dyDescent="0.25">
      <c r="A373" s="92"/>
      <c r="B373" s="93" t="s">
        <v>107</v>
      </c>
      <c r="C373" s="95">
        <f t="shared" ref="C373:H373" si="59">0.25*C367+0.25*C370+0.25*C371+C372</f>
        <v>45.25</v>
      </c>
      <c r="D373" s="95">
        <f t="shared" si="59"/>
        <v>49.25</v>
      </c>
      <c r="E373" s="95">
        <f t="shared" si="59"/>
        <v>54.25</v>
      </c>
      <c r="F373" s="95">
        <f t="shared" si="59"/>
        <v>20.25</v>
      </c>
      <c r="G373" s="94">
        <f t="shared" si="59"/>
        <v>15</v>
      </c>
      <c r="H373" s="95">
        <f t="shared" si="59"/>
        <v>37.75</v>
      </c>
      <c r="I373" s="61"/>
      <c r="J373" s="40"/>
      <c r="L373" s="40"/>
      <c r="S373" s="72"/>
    </row>
    <row r="374" spans="1:19" ht="16.5" customHeight="1" x14ac:dyDescent="0.25">
      <c r="A374" s="96"/>
      <c r="B374" s="97" t="s">
        <v>108</v>
      </c>
      <c r="C374" s="99">
        <v>3</v>
      </c>
      <c r="D374" s="99">
        <v>4</v>
      </c>
      <c r="E374" s="99">
        <v>5</v>
      </c>
      <c r="F374" s="98"/>
      <c r="G374" s="99"/>
      <c r="H374" s="99"/>
      <c r="I374" s="61"/>
      <c r="J374" s="40"/>
      <c r="L374" s="40"/>
      <c r="S374" s="72"/>
    </row>
    <row r="375" spans="1:19" ht="16.5" customHeight="1" x14ac:dyDescent="0.25">
      <c r="A375" s="1"/>
      <c r="B375" s="78"/>
      <c r="C375" s="3"/>
      <c r="D375" s="5"/>
      <c r="E375" s="5"/>
      <c r="F375" s="3"/>
      <c r="G375" s="5"/>
      <c r="H375" s="5"/>
      <c r="I375" s="61"/>
      <c r="J375" s="40"/>
      <c r="L375" s="40"/>
      <c r="S375" s="72"/>
    </row>
    <row r="376" spans="1:19" ht="16.5" customHeight="1" x14ac:dyDescent="0.25">
      <c r="A376" s="105">
        <v>12809</v>
      </c>
      <c r="B376" s="48" t="s">
        <v>159</v>
      </c>
      <c r="C376" s="75" t="s">
        <v>103</v>
      </c>
      <c r="D376" s="49" t="s">
        <v>17</v>
      </c>
      <c r="E376" s="49" t="s">
        <v>13</v>
      </c>
      <c r="F376" s="75" t="s">
        <v>16</v>
      </c>
      <c r="G376" s="49" t="s">
        <v>15</v>
      </c>
      <c r="H376" s="49" t="s">
        <v>128</v>
      </c>
      <c r="I376" s="61"/>
      <c r="J376" s="40"/>
      <c r="L376" s="40"/>
      <c r="S376" s="72"/>
    </row>
    <row r="377" spans="1:19" ht="16.5" customHeight="1" x14ac:dyDescent="0.25">
      <c r="A377" s="1">
        <v>0.05</v>
      </c>
      <c r="B377" s="78" t="s">
        <v>0</v>
      </c>
      <c r="C377" s="5">
        <v>42</v>
      </c>
      <c r="D377" s="5">
        <v>68</v>
      </c>
      <c r="E377" s="5">
        <v>71</v>
      </c>
      <c r="F377" s="5">
        <v>80</v>
      </c>
      <c r="G377" s="5">
        <v>85</v>
      </c>
      <c r="H377" s="5">
        <v>76</v>
      </c>
      <c r="I377" s="61"/>
      <c r="J377" s="40"/>
      <c r="L377" s="40"/>
      <c r="S377" s="72"/>
    </row>
    <row r="378" spans="1:19" ht="16.5" customHeight="1" x14ac:dyDescent="0.25">
      <c r="A378" s="1">
        <v>0.1</v>
      </c>
      <c r="B378" s="78" t="s">
        <v>1</v>
      </c>
      <c r="C378" s="5">
        <v>59</v>
      </c>
      <c r="D378" s="5">
        <v>77</v>
      </c>
      <c r="E378" s="5">
        <v>67</v>
      </c>
      <c r="F378" s="5">
        <v>66</v>
      </c>
      <c r="G378" s="5">
        <v>74</v>
      </c>
      <c r="H378" s="5">
        <v>82</v>
      </c>
      <c r="I378" s="61"/>
      <c r="J378" s="40"/>
      <c r="L378" s="40"/>
      <c r="S378" s="72"/>
    </row>
    <row r="379" spans="1:19" ht="16.5" customHeight="1" x14ac:dyDescent="0.25">
      <c r="A379" s="1">
        <v>1</v>
      </c>
      <c r="B379" s="78" t="s">
        <v>104</v>
      </c>
      <c r="C379" s="5">
        <v>7</v>
      </c>
      <c r="D379" s="5">
        <v>7</v>
      </c>
      <c r="E379" s="5">
        <v>8</v>
      </c>
      <c r="F379" s="5">
        <v>8</v>
      </c>
      <c r="G379" s="3">
        <v>7.5</v>
      </c>
      <c r="H379" s="5">
        <v>9</v>
      </c>
      <c r="I379" s="61"/>
      <c r="J379" s="40"/>
      <c r="L379" s="40"/>
      <c r="S379" s="72"/>
    </row>
    <row r="380" spans="1:19" ht="16.5" customHeight="1" x14ac:dyDescent="0.25">
      <c r="A380" s="1">
        <v>0.4</v>
      </c>
      <c r="B380" s="78" t="s">
        <v>3</v>
      </c>
      <c r="C380" s="5">
        <v>41</v>
      </c>
      <c r="D380" s="5">
        <v>72</v>
      </c>
      <c r="E380" s="5">
        <v>68</v>
      </c>
      <c r="F380" s="5">
        <v>69</v>
      </c>
      <c r="G380" s="5">
        <v>65</v>
      </c>
      <c r="H380" s="5">
        <v>63</v>
      </c>
      <c r="I380" s="61"/>
      <c r="J380" s="40"/>
      <c r="L380" s="40"/>
      <c r="S380" s="72"/>
    </row>
    <row r="381" spans="1:19" ht="16.5" customHeight="1" x14ac:dyDescent="0.25">
      <c r="A381" s="1"/>
      <c r="B381" s="78" t="s">
        <v>4</v>
      </c>
      <c r="C381" s="3">
        <f t="shared" ref="C381:H381" si="60">0.2*C377+0.2*C378+C379+0.5*C380</f>
        <v>47.7</v>
      </c>
      <c r="D381" s="5">
        <f t="shared" si="60"/>
        <v>72</v>
      </c>
      <c r="E381" s="3">
        <f t="shared" si="60"/>
        <v>69.599999999999994</v>
      </c>
      <c r="F381" s="3">
        <f t="shared" si="60"/>
        <v>71.7</v>
      </c>
      <c r="G381" s="3">
        <f t="shared" si="60"/>
        <v>71.8</v>
      </c>
      <c r="H381" s="3">
        <f t="shared" si="60"/>
        <v>72.099999999999994</v>
      </c>
      <c r="I381" s="61"/>
      <c r="J381" s="40"/>
      <c r="L381" s="40"/>
      <c r="S381" s="72"/>
    </row>
    <row r="382" spans="1:19" ht="16.5" customHeight="1" x14ac:dyDescent="0.25">
      <c r="A382" s="6"/>
      <c r="B382" s="83" t="s">
        <v>5</v>
      </c>
      <c r="C382" s="18">
        <v>4</v>
      </c>
      <c r="D382" s="18">
        <v>7</v>
      </c>
      <c r="E382" s="18">
        <v>5</v>
      </c>
      <c r="F382" s="18">
        <v>6</v>
      </c>
      <c r="G382" s="18">
        <v>6</v>
      </c>
      <c r="H382" s="18">
        <v>7</v>
      </c>
      <c r="I382" s="61"/>
      <c r="J382" s="40"/>
      <c r="L382" s="40"/>
      <c r="S382" s="72"/>
    </row>
    <row r="383" spans="1:19" ht="16.5" customHeight="1" x14ac:dyDescent="0.25">
      <c r="A383" s="1">
        <v>1</v>
      </c>
      <c r="B383" s="78" t="s">
        <v>6</v>
      </c>
      <c r="C383" s="5">
        <v>8</v>
      </c>
      <c r="D383" s="5">
        <v>6</v>
      </c>
      <c r="E383" s="5">
        <v>9</v>
      </c>
      <c r="F383" s="5">
        <v>8</v>
      </c>
      <c r="G383" s="5">
        <v>8</v>
      </c>
      <c r="H383" s="5">
        <v>8</v>
      </c>
      <c r="I383" s="61"/>
      <c r="J383" s="40"/>
      <c r="L383" s="40"/>
      <c r="S383" s="72"/>
    </row>
    <row r="384" spans="1:19" ht="16.5" customHeight="1" x14ac:dyDescent="0.25">
      <c r="A384" s="1">
        <v>0.25</v>
      </c>
      <c r="B384" s="52" t="s">
        <v>7</v>
      </c>
      <c r="C384" s="5">
        <v>45</v>
      </c>
      <c r="D384" s="5">
        <v>39</v>
      </c>
      <c r="E384" s="5">
        <v>48</v>
      </c>
      <c r="F384" s="5">
        <v>74</v>
      </c>
      <c r="G384" s="5">
        <v>70</v>
      </c>
      <c r="H384" s="5">
        <v>62</v>
      </c>
      <c r="I384" s="61"/>
      <c r="J384" s="40"/>
      <c r="L384" s="40"/>
      <c r="S384" s="72"/>
    </row>
    <row r="385" spans="1:19" ht="16.5" customHeight="1" x14ac:dyDescent="0.25">
      <c r="A385" s="1"/>
      <c r="B385" s="78" t="s">
        <v>8</v>
      </c>
      <c r="C385" s="3">
        <f t="shared" ref="C385:H385" si="61">0.05*C377+0.1*C378+C379+0.4*C380+C383+0.25*C384</f>
        <v>50.650000000000006</v>
      </c>
      <c r="D385" s="3">
        <f t="shared" si="61"/>
        <v>62.650000000000006</v>
      </c>
      <c r="E385" s="3">
        <f t="shared" si="61"/>
        <v>66.45</v>
      </c>
      <c r="F385" s="3">
        <f t="shared" si="61"/>
        <v>72.7</v>
      </c>
      <c r="G385" s="3">
        <f t="shared" si="61"/>
        <v>70.650000000000006</v>
      </c>
      <c r="H385" s="3">
        <f t="shared" si="61"/>
        <v>69.7</v>
      </c>
      <c r="I385" s="61"/>
      <c r="J385" s="40"/>
      <c r="L385" s="40"/>
      <c r="S385" s="72"/>
    </row>
    <row r="386" spans="1:19" ht="16.5" customHeight="1" x14ac:dyDescent="0.25">
      <c r="A386" s="1"/>
      <c r="B386" s="84" t="s">
        <v>9</v>
      </c>
      <c r="C386" s="85">
        <v>5</v>
      </c>
      <c r="D386" s="85">
        <v>6</v>
      </c>
      <c r="E386" s="85">
        <v>5</v>
      </c>
      <c r="F386" s="85">
        <v>6</v>
      </c>
      <c r="G386" s="85">
        <v>6</v>
      </c>
      <c r="H386" s="85">
        <v>6</v>
      </c>
      <c r="I386" s="103">
        <f>SUM(C335:H335)</f>
        <v>38</v>
      </c>
      <c r="J386" s="40"/>
      <c r="L386" s="40"/>
      <c r="S386" s="72"/>
    </row>
    <row r="387" spans="1:19" ht="16.5" customHeight="1" x14ac:dyDescent="0.25">
      <c r="A387" s="1"/>
      <c r="B387" s="78" t="s">
        <v>10</v>
      </c>
      <c r="C387" s="5">
        <v>72</v>
      </c>
      <c r="D387" s="5">
        <v>82</v>
      </c>
      <c r="E387" s="5">
        <v>53</v>
      </c>
      <c r="F387" s="3"/>
      <c r="G387" s="5">
        <v>75</v>
      </c>
      <c r="H387" s="5">
        <v>59</v>
      </c>
      <c r="I387" s="61"/>
      <c r="J387" s="40"/>
      <c r="L387" s="40"/>
      <c r="S387" s="72"/>
    </row>
    <row r="388" spans="1:19" ht="16.5" customHeight="1" x14ac:dyDescent="0.25">
      <c r="A388" s="1"/>
      <c r="B388" s="78" t="s">
        <v>105</v>
      </c>
      <c r="C388" s="5">
        <v>22</v>
      </c>
      <c r="D388" s="5">
        <v>36</v>
      </c>
      <c r="E388" s="5">
        <v>27</v>
      </c>
      <c r="F388" s="3"/>
      <c r="G388" s="5">
        <v>75</v>
      </c>
      <c r="H388" s="5">
        <v>41</v>
      </c>
      <c r="I388" s="61"/>
      <c r="J388" s="40"/>
      <c r="L388" s="40"/>
      <c r="S388" s="72"/>
    </row>
    <row r="389" spans="1:19" ht="16.5" customHeight="1" x14ac:dyDescent="0.25">
      <c r="A389" s="1"/>
      <c r="B389" s="78" t="s">
        <v>106</v>
      </c>
      <c r="C389" s="5">
        <v>22</v>
      </c>
      <c r="D389" s="5">
        <v>15</v>
      </c>
      <c r="E389" s="5">
        <v>10</v>
      </c>
      <c r="F389" s="3"/>
      <c r="G389" s="3">
        <v>19.375</v>
      </c>
      <c r="H389" s="5">
        <v>18</v>
      </c>
      <c r="I389" s="61"/>
      <c r="J389" s="40"/>
      <c r="L389" s="40"/>
      <c r="S389" s="72"/>
    </row>
    <row r="390" spans="1:19" ht="16.5" customHeight="1" x14ac:dyDescent="0.25">
      <c r="A390" s="92"/>
      <c r="B390" s="93" t="s">
        <v>107</v>
      </c>
      <c r="C390" s="95">
        <f t="shared" ref="C390:H390" si="62">0.25*C384+0.25*C387+0.25*C388+C389</f>
        <v>56.75</v>
      </c>
      <c r="D390" s="95">
        <f t="shared" si="62"/>
        <v>54.25</v>
      </c>
      <c r="E390" s="94">
        <f t="shared" si="62"/>
        <v>42</v>
      </c>
      <c r="F390" s="95">
        <f t="shared" si="62"/>
        <v>18.5</v>
      </c>
      <c r="G390" s="95">
        <f t="shared" si="62"/>
        <v>74.375</v>
      </c>
      <c r="H390" s="95">
        <f t="shared" si="62"/>
        <v>58.5</v>
      </c>
      <c r="I390" s="61"/>
      <c r="J390" s="40"/>
      <c r="L390" s="40"/>
      <c r="S390" s="72"/>
    </row>
    <row r="391" spans="1:19" ht="16.5" customHeight="1" x14ac:dyDescent="0.25">
      <c r="A391" s="96"/>
      <c r="B391" s="97" t="s">
        <v>108</v>
      </c>
      <c r="C391" s="99">
        <v>4</v>
      </c>
      <c r="D391" s="99">
        <v>5</v>
      </c>
      <c r="E391" s="99">
        <v>4</v>
      </c>
      <c r="F391" s="98"/>
      <c r="G391" s="99">
        <v>6</v>
      </c>
      <c r="H391" s="99"/>
      <c r="I391" s="61"/>
      <c r="J391" s="40"/>
      <c r="L391" s="40"/>
      <c r="S391" s="72"/>
    </row>
    <row r="392" spans="1:19" ht="16.5" customHeight="1" x14ac:dyDescent="0.25">
      <c r="A392" s="1"/>
      <c r="B392" s="78"/>
      <c r="C392" s="3"/>
      <c r="D392" s="5"/>
      <c r="E392" s="5"/>
      <c r="F392" s="3"/>
      <c r="G392" s="5"/>
      <c r="H392" s="5"/>
      <c r="I392" s="61"/>
      <c r="J392" s="40"/>
      <c r="L392" s="40"/>
      <c r="S392" s="72"/>
    </row>
    <row r="393" spans="1:19" ht="16.5" customHeight="1" x14ac:dyDescent="0.25">
      <c r="A393" s="73"/>
      <c r="B393" s="48" t="s">
        <v>160</v>
      </c>
      <c r="C393" s="75" t="s">
        <v>131</v>
      </c>
      <c r="D393" s="49" t="s">
        <v>13</v>
      </c>
      <c r="E393" s="49" t="s">
        <v>14</v>
      </c>
      <c r="F393" s="75" t="s">
        <v>17</v>
      </c>
      <c r="G393" s="49" t="s">
        <v>113</v>
      </c>
      <c r="H393" s="49" t="s">
        <v>15</v>
      </c>
      <c r="I393" s="61"/>
      <c r="J393" s="40"/>
      <c r="L393" s="40"/>
      <c r="S393" s="72"/>
    </row>
    <row r="394" spans="1:19" ht="16.5" customHeight="1" x14ac:dyDescent="0.25">
      <c r="A394" s="1">
        <v>0.05</v>
      </c>
      <c r="B394" s="78" t="s">
        <v>0</v>
      </c>
      <c r="C394" s="5">
        <v>85</v>
      </c>
      <c r="D394" s="5">
        <v>95</v>
      </c>
      <c r="E394" s="5">
        <v>85</v>
      </c>
      <c r="F394" s="5">
        <v>69</v>
      </c>
      <c r="G394" s="5">
        <v>80</v>
      </c>
      <c r="H394" s="5">
        <v>75</v>
      </c>
      <c r="I394" s="61"/>
      <c r="J394" s="40"/>
      <c r="L394" s="40"/>
      <c r="S394" s="72"/>
    </row>
    <row r="395" spans="1:19" ht="16.5" customHeight="1" x14ac:dyDescent="0.25">
      <c r="A395" s="1">
        <v>0.1</v>
      </c>
      <c r="B395" s="78" t="s">
        <v>1</v>
      </c>
      <c r="C395" s="5">
        <v>91</v>
      </c>
      <c r="D395" s="5">
        <v>93</v>
      </c>
      <c r="E395" s="5">
        <v>83</v>
      </c>
      <c r="F395" s="5">
        <v>86</v>
      </c>
      <c r="G395" s="5">
        <v>82</v>
      </c>
      <c r="H395" s="5">
        <v>74</v>
      </c>
      <c r="I395" s="61"/>
      <c r="J395" s="40"/>
      <c r="L395" s="40"/>
      <c r="S395" s="72"/>
    </row>
    <row r="396" spans="1:19" ht="16.5" customHeight="1" x14ac:dyDescent="0.25">
      <c r="A396" s="1">
        <v>1</v>
      </c>
      <c r="B396" s="78" t="s">
        <v>104</v>
      </c>
      <c r="C396" s="5">
        <v>9</v>
      </c>
      <c r="D396" s="5">
        <v>10</v>
      </c>
      <c r="E396" s="5">
        <v>10</v>
      </c>
      <c r="F396" s="5">
        <v>10</v>
      </c>
      <c r="G396" s="3">
        <v>6.3</v>
      </c>
      <c r="H396" s="5">
        <v>8</v>
      </c>
      <c r="I396" s="61"/>
      <c r="J396" s="40"/>
      <c r="L396" s="40"/>
      <c r="S396" s="72"/>
    </row>
    <row r="397" spans="1:19" ht="16.5" customHeight="1" x14ac:dyDescent="0.25">
      <c r="A397" s="1">
        <v>0.4</v>
      </c>
      <c r="B397" s="78" t="s">
        <v>3</v>
      </c>
      <c r="C397" s="5">
        <v>83</v>
      </c>
      <c r="D397" s="5">
        <v>91</v>
      </c>
      <c r="E397" s="5">
        <v>95</v>
      </c>
      <c r="F397" s="5">
        <v>76</v>
      </c>
      <c r="G397" s="5">
        <v>87</v>
      </c>
      <c r="H397" s="5">
        <v>68</v>
      </c>
      <c r="I397" s="61"/>
      <c r="J397" s="40"/>
      <c r="L397" s="40"/>
      <c r="S397" s="72"/>
    </row>
    <row r="398" spans="1:19" ht="16.5" customHeight="1" x14ac:dyDescent="0.25">
      <c r="A398" s="1"/>
      <c r="B398" s="78" t="s">
        <v>4</v>
      </c>
      <c r="C398" s="3">
        <f t="shared" ref="C398:H398" si="63">0.2*C394+0.2*C395+C396+0.5*C397</f>
        <v>85.7</v>
      </c>
      <c r="D398" s="3">
        <f t="shared" si="63"/>
        <v>93.1</v>
      </c>
      <c r="E398" s="3">
        <f t="shared" si="63"/>
        <v>91.1</v>
      </c>
      <c r="F398" s="5">
        <f t="shared" si="63"/>
        <v>79</v>
      </c>
      <c r="G398" s="3">
        <f t="shared" si="63"/>
        <v>82.2</v>
      </c>
      <c r="H398" s="3">
        <f t="shared" si="63"/>
        <v>71.8</v>
      </c>
      <c r="I398" s="61"/>
      <c r="J398" s="40"/>
      <c r="L398" s="40"/>
      <c r="S398" s="72"/>
    </row>
    <row r="399" spans="1:19" ht="16.5" customHeight="1" x14ac:dyDescent="0.25">
      <c r="A399" s="6"/>
      <c r="B399" s="83" t="s">
        <v>5</v>
      </c>
      <c r="C399" s="18">
        <v>7</v>
      </c>
      <c r="D399" s="18">
        <v>7</v>
      </c>
      <c r="E399" s="18">
        <v>7</v>
      </c>
      <c r="F399" s="18">
        <v>7</v>
      </c>
      <c r="G399" s="18">
        <v>7</v>
      </c>
      <c r="H399" s="18">
        <v>6</v>
      </c>
      <c r="I399" s="61"/>
      <c r="J399" s="40"/>
      <c r="L399" s="40"/>
      <c r="S399" s="72"/>
    </row>
    <row r="400" spans="1:19" ht="16.5" customHeight="1" x14ac:dyDescent="0.25">
      <c r="A400" s="1">
        <v>1</v>
      </c>
      <c r="B400" s="78" t="s">
        <v>6</v>
      </c>
      <c r="C400" s="5">
        <v>8</v>
      </c>
      <c r="D400" s="5">
        <v>10</v>
      </c>
      <c r="E400" s="5">
        <v>9</v>
      </c>
      <c r="F400" s="5">
        <v>8</v>
      </c>
      <c r="G400" s="5">
        <v>7</v>
      </c>
      <c r="H400" s="5">
        <v>7</v>
      </c>
      <c r="I400" s="61"/>
      <c r="J400" s="40"/>
      <c r="L400" s="40"/>
      <c r="S400" s="72"/>
    </row>
    <row r="401" spans="1:19" ht="16.5" customHeight="1" x14ac:dyDescent="0.25">
      <c r="A401" s="1">
        <v>0.25</v>
      </c>
      <c r="B401" s="52" t="s">
        <v>7</v>
      </c>
      <c r="C401" s="5">
        <v>88</v>
      </c>
      <c r="D401" s="5">
        <v>86</v>
      </c>
      <c r="E401" s="5">
        <v>92</v>
      </c>
      <c r="F401" s="5">
        <v>87</v>
      </c>
      <c r="G401" s="3">
        <v>78.400000000000006</v>
      </c>
      <c r="H401" s="5">
        <v>80</v>
      </c>
      <c r="I401" s="61"/>
      <c r="J401" s="40"/>
      <c r="L401" s="40"/>
      <c r="S401" s="72"/>
    </row>
    <row r="402" spans="1:19" ht="16.5" customHeight="1" x14ac:dyDescent="0.25">
      <c r="A402" s="1"/>
      <c r="B402" s="78" t="s">
        <v>8</v>
      </c>
      <c r="C402" s="3">
        <f t="shared" ref="C402:H402" si="64">0.05*C394+0.1*C395+C396+0.4*C397+C400+0.25*C401</f>
        <v>85.550000000000011</v>
      </c>
      <c r="D402" s="3">
        <f t="shared" si="64"/>
        <v>91.95</v>
      </c>
      <c r="E402" s="3">
        <f t="shared" si="64"/>
        <v>92.55</v>
      </c>
      <c r="F402" s="3">
        <f t="shared" si="64"/>
        <v>82.2</v>
      </c>
      <c r="G402" s="3">
        <f t="shared" si="64"/>
        <v>79.900000000000006</v>
      </c>
      <c r="H402" s="3">
        <f t="shared" si="64"/>
        <v>73.349999999999994</v>
      </c>
      <c r="I402" s="61"/>
      <c r="J402" s="40"/>
      <c r="L402" s="40"/>
      <c r="S402" s="72"/>
    </row>
    <row r="403" spans="1:19" ht="16.5" customHeight="1" x14ac:dyDescent="0.25">
      <c r="A403" s="1"/>
      <c r="B403" s="84" t="s">
        <v>9</v>
      </c>
      <c r="C403" s="85">
        <v>7</v>
      </c>
      <c r="D403" s="85">
        <v>7</v>
      </c>
      <c r="E403" s="85">
        <v>7</v>
      </c>
      <c r="F403" s="85">
        <v>7</v>
      </c>
      <c r="G403" s="85">
        <v>6</v>
      </c>
      <c r="H403" s="85">
        <v>6</v>
      </c>
      <c r="I403" s="103">
        <f>SUM(C352:H352)</f>
        <v>38</v>
      </c>
      <c r="J403" s="40"/>
      <c r="L403" s="40"/>
      <c r="S403" s="72"/>
    </row>
    <row r="404" spans="1:19" ht="16.5" customHeight="1" x14ac:dyDescent="0.25">
      <c r="A404" s="1"/>
      <c r="B404" s="78" t="s">
        <v>10</v>
      </c>
      <c r="C404" s="5">
        <v>81</v>
      </c>
      <c r="D404" s="5">
        <v>95</v>
      </c>
      <c r="E404" s="5"/>
      <c r="F404" s="5">
        <v>72</v>
      </c>
      <c r="G404" s="5">
        <v>73</v>
      </c>
      <c r="H404" s="5"/>
      <c r="I404" s="61"/>
      <c r="J404" s="40"/>
      <c r="L404" s="40"/>
      <c r="S404" s="72"/>
    </row>
    <row r="405" spans="1:19" ht="16.5" customHeight="1" x14ac:dyDescent="0.25">
      <c r="A405" s="1"/>
      <c r="B405" s="78" t="s">
        <v>105</v>
      </c>
      <c r="C405" s="3"/>
      <c r="D405" s="5">
        <v>47</v>
      </c>
      <c r="E405" s="5"/>
      <c r="F405" s="5">
        <v>35</v>
      </c>
      <c r="G405" s="3">
        <v>60.54</v>
      </c>
      <c r="H405" s="5"/>
      <c r="I405" s="61"/>
      <c r="J405" s="40"/>
      <c r="L405" s="40"/>
      <c r="S405" s="72"/>
    </row>
    <row r="406" spans="1:19" ht="16.5" customHeight="1" x14ac:dyDescent="0.25">
      <c r="A406" s="1"/>
      <c r="B406" s="78" t="s">
        <v>106</v>
      </c>
      <c r="C406" s="3"/>
      <c r="D406" s="5">
        <v>15</v>
      </c>
      <c r="E406" s="5"/>
      <c r="F406" s="5">
        <v>15</v>
      </c>
      <c r="G406" s="3">
        <v>16.670000000000002</v>
      </c>
      <c r="H406" s="5"/>
      <c r="I406" s="61"/>
      <c r="J406" s="40"/>
      <c r="L406" s="40"/>
      <c r="S406" s="72"/>
    </row>
    <row r="407" spans="1:19" ht="16.5" customHeight="1" x14ac:dyDescent="0.25">
      <c r="A407" s="92"/>
      <c r="B407" s="93" t="s">
        <v>107</v>
      </c>
      <c r="C407" s="95">
        <f t="shared" ref="C407:H407" si="65">0.25*C401+0.25*C404+0.25*C405+C406</f>
        <v>42.25</v>
      </c>
      <c r="D407" s="94">
        <f t="shared" si="65"/>
        <v>72</v>
      </c>
      <c r="E407" s="94">
        <f t="shared" si="65"/>
        <v>23</v>
      </c>
      <c r="F407" s="95">
        <f t="shared" si="65"/>
        <v>63.5</v>
      </c>
      <c r="G407" s="95">
        <f t="shared" si="65"/>
        <v>69.655000000000001</v>
      </c>
      <c r="H407" s="94">
        <f t="shared" si="65"/>
        <v>20</v>
      </c>
      <c r="I407" s="61"/>
      <c r="J407" s="40"/>
      <c r="L407" s="40"/>
      <c r="S407" s="72"/>
    </row>
    <row r="408" spans="1:19" ht="16.5" customHeight="1" x14ac:dyDescent="0.25">
      <c r="A408" s="96"/>
      <c r="B408" s="97" t="s">
        <v>108</v>
      </c>
      <c r="C408" s="98"/>
      <c r="D408" s="99">
        <v>6</v>
      </c>
      <c r="E408" s="99"/>
      <c r="F408" s="99">
        <v>6</v>
      </c>
      <c r="G408" s="99">
        <v>6</v>
      </c>
      <c r="H408" s="99"/>
      <c r="I408" s="61"/>
      <c r="J408" s="40"/>
      <c r="L408" s="40"/>
      <c r="S408" s="72"/>
    </row>
    <row r="409" spans="1:19" ht="16.5" customHeight="1" x14ac:dyDescent="0.25">
      <c r="A409" s="1"/>
      <c r="B409" s="78"/>
      <c r="C409" s="3"/>
      <c r="D409" s="5"/>
      <c r="E409" s="5"/>
      <c r="F409" s="3"/>
      <c r="G409" s="5"/>
      <c r="H409" s="5"/>
      <c r="I409" s="61"/>
      <c r="J409" s="40"/>
      <c r="L409" s="40"/>
      <c r="S409" s="72"/>
    </row>
    <row r="410" spans="1:19" ht="16.5" customHeight="1" x14ac:dyDescent="0.25">
      <c r="A410" s="73"/>
      <c r="B410" s="48" t="s">
        <v>161</v>
      </c>
      <c r="C410" s="75" t="s">
        <v>12</v>
      </c>
      <c r="D410" s="49" t="s">
        <v>13</v>
      </c>
      <c r="E410" s="49" t="s">
        <v>103</v>
      </c>
      <c r="F410" s="75" t="s">
        <v>116</v>
      </c>
      <c r="G410" s="49" t="s">
        <v>113</v>
      </c>
      <c r="H410" s="49" t="s">
        <v>15</v>
      </c>
      <c r="I410" s="61"/>
      <c r="J410" s="40"/>
      <c r="L410" s="40"/>
      <c r="S410" s="72"/>
    </row>
    <row r="411" spans="1:19" ht="16.5" customHeight="1" x14ac:dyDescent="0.25">
      <c r="A411" s="1">
        <v>0.05</v>
      </c>
      <c r="B411" s="78" t="s">
        <v>0</v>
      </c>
      <c r="C411" s="5">
        <v>80</v>
      </c>
      <c r="D411" s="5">
        <v>81</v>
      </c>
      <c r="E411" s="5">
        <v>33</v>
      </c>
      <c r="F411" s="5">
        <v>83</v>
      </c>
      <c r="G411" s="5">
        <v>68</v>
      </c>
      <c r="H411" s="5">
        <v>61</v>
      </c>
      <c r="I411" s="61"/>
      <c r="J411" s="40"/>
      <c r="L411" s="40"/>
      <c r="S411" s="72"/>
    </row>
    <row r="412" spans="1:19" ht="16.5" customHeight="1" x14ac:dyDescent="0.25">
      <c r="A412" s="1">
        <v>0.1</v>
      </c>
      <c r="B412" s="78" t="s">
        <v>1</v>
      </c>
      <c r="C412" s="5">
        <v>78</v>
      </c>
      <c r="D412" s="5">
        <v>82</v>
      </c>
      <c r="E412" s="5">
        <v>88</v>
      </c>
      <c r="F412" s="5">
        <v>82</v>
      </c>
      <c r="G412" s="5">
        <v>64</v>
      </c>
      <c r="H412" s="5">
        <v>66</v>
      </c>
      <c r="I412" s="61"/>
      <c r="J412" s="40"/>
      <c r="L412" s="40"/>
      <c r="S412" s="72"/>
    </row>
    <row r="413" spans="1:19" ht="16.5" customHeight="1" x14ac:dyDescent="0.25">
      <c r="A413" s="1">
        <v>1</v>
      </c>
      <c r="B413" s="78" t="s">
        <v>104</v>
      </c>
      <c r="C413" s="5">
        <v>6</v>
      </c>
      <c r="D413" s="5">
        <v>9</v>
      </c>
      <c r="E413" s="5">
        <v>7</v>
      </c>
      <c r="F413" s="5">
        <v>7</v>
      </c>
      <c r="G413" s="5">
        <v>6</v>
      </c>
      <c r="H413" s="5">
        <v>7</v>
      </c>
      <c r="I413" s="61"/>
      <c r="J413" s="40"/>
      <c r="L413" s="40"/>
      <c r="S413" s="72"/>
    </row>
    <row r="414" spans="1:19" ht="16.5" customHeight="1" x14ac:dyDescent="0.25">
      <c r="A414" s="1">
        <v>0.4</v>
      </c>
      <c r="B414" s="78" t="s">
        <v>3</v>
      </c>
      <c r="C414" s="5">
        <v>76</v>
      </c>
      <c r="D414" s="5">
        <v>89</v>
      </c>
      <c r="E414" s="5">
        <v>70</v>
      </c>
      <c r="F414" s="5">
        <v>92</v>
      </c>
      <c r="G414" s="5">
        <v>76</v>
      </c>
      <c r="H414" s="5">
        <v>72</v>
      </c>
      <c r="I414" s="61"/>
      <c r="J414" s="40"/>
      <c r="L414" s="40"/>
      <c r="S414" s="72"/>
    </row>
    <row r="415" spans="1:19" ht="16.5" customHeight="1" x14ac:dyDescent="0.25">
      <c r="A415" s="1"/>
      <c r="B415" s="78" t="s">
        <v>4</v>
      </c>
      <c r="C415" s="3">
        <f t="shared" ref="C415:H415" si="66">0.2*C411+0.2*C412+C413+0.5*C414</f>
        <v>75.599999999999994</v>
      </c>
      <c r="D415" s="3">
        <f t="shared" si="66"/>
        <v>86.1</v>
      </c>
      <c r="E415" s="3">
        <f t="shared" si="66"/>
        <v>66.2</v>
      </c>
      <c r="F415" s="5">
        <f t="shared" si="66"/>
        <v>86</v>
      </c>
      <c r="G415" s="3">
        <f t="shared" si="66"/>
        <v>70.400000000000006</v>
      </c>
      <c r="H415" s="3">
        <f t="shared" si="66"/>
        <v>68.400000000000006</v>
      </c>
      <c r="I415" s="61"/>
      <c r="J415" s="40"/>
      <c r="L415" s="40"/>
      <c r="S415" s="72"/>
    </row>
    <row r="416" spans="1:19" ht="16.5" customHeight="1" x14ac:dyDescent="0.25">
      <c r="A416" s="6"/>
      <c r="B416" s="83" t="s">
        <v>5</v>
      </c>
      <c r="C416" s="18">
        <v>6</v>
      </c>
      <c r="D416" s="18">
        <v>7</v>
      </c>
      <c r="E416" s="18">
        <v>6</v>
      </c>
      <c r="F416" s="18">
        <v>7</v>
      </c>
      <c r="G416" s="18">
        <v>6</v>
      </c>
      <c r="H416" s="18">
        <v>6</v>
      </c>
      <c r="I416" s="61"/>
      <c r="J416" s="40"/>
      <c r="L416" s="40"/>
      <c r="S416" s="72"/>
    </row>
    <row r="417" spans="1:19" ht="16.5" customHeight="1" x14ac:dyDescent="0.25">
      <c r="A417" s="1">
        <v>1</v>
      </c>
      <c r="B417" s="78" t="s">
        <v>6</v>
      </c>
      <c r="C417" s="5">
        <v>6</v>
      </c>
      <c r="D417" s="5">
        <v>6</v>
      </c>
      <c r="E417" s="5">
        <v>6</v>
      </c>
      <c r="F417" s="5">
        <v>4</v>
      </c>
      <c r="G417" s="5">
        <v>5</v>
      </c>
      <c r="H417" s="3">
        <v>7.5</v>
      </c>
      <c r="I417" s="61"/>
      <c r="J417" s="40"/>
      <c r="L417" s="40"/>
      <c r="S417" s="72"/>
    </row>
    <row r="418" spans="1:19" ht="16.5" customHeight="1" x14ac:dyDescent="0.25">
      <c r="A418" s="1">
        <v>0.25</v>
      </c>
      <c r="B418" s="52" t="s">
        <v>7</v>
      </c>
      <c r="C418" s="5">
        <v>78</v>
      </c>
      <c r="D418" s="5">
        <v>66</v>
      </c>
      <c r="E418" s="5">
        <v>77</v>
      </c>
      <c r="F418" s="5">
        <v>79</v>
      </c>
      <c r="G418" s="3">
        <v>69.599999999999994</v>
      </c>
      <c r="H418" s="5">
        <v>85</v>
      </c>
      <c r="I418" s="61"/>
      <c r="J418" s="40"/>
      <c r="L418" s="40"/>
      <c r="S418" s="72"/>
    </row>
    <row r="419" spans="1:19" ht="16.5" customHeight="1" x14ac:dyDescent="0.25">
      <c r="A419" s="1"/>
      <c r="B419" s="78" t="s">
        <v>8</v>
      </c>
      <c r="C419" s="3">
        <f t="shared" ref="C419:H419" si="67">0.05*C411+0.1*C412+C413+0.4*C414+C417+0.25*C418</f>
        <v>73.7</v>
      </c>
      <c r="D419" s="3">
        <f t="shared" si="67"/>
        <v>79.349999999999994</v>
      </c>
      <c r="E419" s="3">
        <f t="shared" si="67"/>
        <v>70.7</v>
      </c>
      <c r="F419" s="3">
        <f t="shared" si="67"/>
        <v>79.900000000000006</v>
      </c>
      <c r="G419" s="3">
        <f t="shared" si="67"/>
        <v>68.599999999999994</v>
      </c>
      <c r="H419" s="3">
        <f t="shared" si="67"/>
        <v>74.2</v>
      </c>
      <c r="I419" s="61"/>
      <c r="J419" s="40"/>
      <c r="L419" s="40"/>
      <c r="S419" s="72"/>
    </row>
    <row r="420" spans="1:19" ht="16.5" customHeight="1" x14ac:dyDescent="0.25">
      <c r="A420" s="1"/>
      <c r="B420" s="84" t="s">
        <v>9</v>
      </c>
      <c r="C420" s="85">
        <v>6</v>
      </c>
      <c r="D420" s="85">
        <v>6</v>
      </c>
      <c r="E420" s="85">
        <v>6</v>
      </c>
      <c r="F420" s="85">
        <v>7</v>
      </c>
      <c r="G420" s="85">
        <v>5</v>
      </c>
      <c r="H420" s="85">
        <v>6</v>
      </c>
      <c r="I420" s="114">
        <v>33</v>
      </c>
      <c r="J420" s="40"/>
      <c r="L420" s="40"/>
      <c r="S420" s="72"/>
    </row>
    <row r="421" spans="1:19" ht="16.5" customHeight="1" x14ac:dyDescent="0.25">
      <c r="A421" s="1"/>
      <c r="B421" s="78" t="s">
        <v>10</v>
      </c>
      <c r="C421" s="5">
        <v>85</v>
      </c>
      <c r="D421" s="5">
        <v>96</v>
      </c>
      <c r="E421" s="5">
        <v>72</v>
      </c>
      <c r="F421" s="5">
        <v>89</v>
      </c>
      <c r="G421" s="3">
        <v>67.790000000000006</v>
      </c>
      <c r="H421" s="5"/>
      <c r="I421" s="61"/>
      <c r="J421" s="40"/>
      <c r="L421" s="40"/>
      <c r="S421" s="72"/>
    </row>
    <row r="422" spans="1:19" ht="16.5" customHeight="1" x14ac:dyDescent="0.25">
      <c r="A422" s="1"/>
      <c r="B422" s="78" t="s">
        <v>105</v>
      </c>
      <c r="C422" s="3"/>
      <c r="D422" s="5">
        <v>39</v>
      </c>
      <c r="E422" s="5"/>
      <c r="F422" s="5">
        <v>77</v>
      </c>
      <c r="G422" s="3">
        <v>49.25</v>
      </c>
      <c r="H422" s="5"/>
      <c r="I422" s="61"/>
      <c r="J422" s="40"/>
      <c r="L422" s="40"/>
      <c r="S422" s="72"/>
    </row>
    <row r="423" spans="1:19" ht="16.5" customHeight="1" x14ac:dyDescent="0.25">
      <c r="A423" s="1"/>
      <c r="B423" s="78" t="s">
        <v>106</v>
      </c>
      <c r="C423" s="3"/>
      <c r="D423" s="5">
        <v>10</v>
      </c>
      <c r="E423" s="5"/>
      <c r="F423" s="5">
        <v>18</v>
      </c>
      <c r="G423" s="5">
        <v>15</v>
      </c>
      <c r="H423" s="5"/>
      <c r="I423" s="61"/>
      <c r="J423" s="40"/>
      <c r="L423" s="40"/>
      <c r="S423" s="72"/>
    </row>
    <row r="424" spans="1:19" ht="16.5" customHeight="1" x14ac:dyDescent="0.25">
      <c r="A424" s="92"/>
      <c r="B424" s="93" t="s">
        <v>107</v>
      </c>
      <c r="C424" s="95">
        <f t="shared" ref="C424:H424" si="68">0.25*C418+0.25*C421+0.25*C422+C423</f>
        <v>40.75</v>
      </c>
      <c r="D424" s="95">
        <f t="shared" si="68"/>
        <v>60.25</v>
      </c>
      <c r="E424" s="95">
        <f t="shared" si="68"/>
        <v>37.25</v>
      </c>
      <c r="F424" s="95">
        <f t="shared" si="68"/>
        <v>79.25</v>
      </c>
      <c r="G424" s="95">
        <f t="shared" si="68"/>
        <v>61.66</v>
      </c>
      <c r="H424" s="95">
        <f t="shared" si="68"/>
        <v>21.25</v>
      </c>
      <c r="I424" s="61"/>
      <c r="J424" s="40"/>
      <c r="L424" s="40"/>
      <c r="S424" s="72"/>
    </row>
    <row r="425" spans="1:19" ht="16.5" customHeight="1" x14ac:dyDescent="0.25">
      <c r="A425" s="96"/>
      <c r="B425" s="97" t="s">
        <v>108</v>
      </c>
      <c r="C425" s="98"/>
      <c r="D425" s="99">
        <v>5</v>
      </c>
      <c r="E425" s="99"/>
      <c r="F425" s="99">
        <v>7</v>
      </c>
      <c r="G425" s="99">
        <v>4</v>
      </c>
      <c r="H425" s="99"/>
      <c r="I425" s="61"/>
      <c r="J425" s="40"/>
      <c r="L425" s="40"/>
      <c r="S425" s="72"/>
    </row>
    <row r="426" spans="1:19" ht="16.5" customHeight="1" x14ac:dyDescent="0.25">
      <c r="A426" s="1"/>
      <c r="B426" s="78"/>
      <c r="C426" s="3"/>
      <c r="D426" s="5"/>
      <c r="E426" s="5"/>
      <c r="F426" s="3"/>
      <c r="G426" s="5"/>
      <c r="H426" s="5"/>
      <c r="I426" s="61"/>
      <c r="J426" s="40"/>
      <c r="L426" s="40"/>
      <c r="S426" s="72"/>
    </row>
    <row r="427" spans="1:19" ht="16.5" customHeight="1" x14ac:dyDescent="0.25">
      <c r="A427" s="105">
        <v>12812</v>
      </c>
      <c r="B427" s="48" t="s">
        <v>162</v>
      </c>
      <c r="C427" s="75" t="s">
        <v>115</v>
      </c>
      <c r="D427" s="49" t="s">
        <v>116</v>
      </c>
      <c r="E427" s="49" t="s">
        <v>14</v>
      </c>
      <c r="F427" s="75" t="s">
        <v>129</v>
      </c>
      <c r="G427" s="49" t="s">
        <v>15</v>
      </c>
      <c r="H427" s="49" t="s">
        <v>113</v>
      </c>
      <c r="I427" s="61"/>
      <c r="J427" s="40"/>
      <c r="L427" s="40"/>
      <c r="S427" s="72"/>
    </row>
    <row r="428" spans="1:19" ht="16.5" customHeight="1" x14ac:dyDescent="0.25">
      <c r="A428" s="1">
        <v>0.05</v>
      </c>
      <c r="B428" s="78" t="s">
        <v>0</v>
      </c>
      <c r="C428" s="5">
        <v>88</v>
      </c>
      <c r="D428" s="5">
        <v>86</v>
      </c>
      <c r="E428" s="5">
        <v>61</v>
      </c>
      <c r="F428" s="5">
        <v>69</v>
      </c>
      <c r="G428" s="5">
        <v>70</v>
      </c>
      <c r="H428" s="5">
        <v>82</v>
      </c>
      <c r="I428" s="61"/>
      <c r="J428" s="40"/>
      <c r="L428" s="40"/>
      <c r="S428" s="72"/>
    </row>
    <row r="429" spans="1:19" ht="16.5" customHeight="1" x14ac:dyDescent="0.25">
      <c r="A429" s="1">
        <v>0.1</v>
      </c>
      <c r="B429" s="78" t="s">
        <v>1</v>
      </c>
      <c r="C429" s="5">
        <v>74</v>
      </c>
      <c r="D429" s="5">
        <v>85</v>
      </c>
      <c r="E429" s="5">
        <v>78</v>
      </c>
      <c r="F429" s="5">
        <v>80</v>
      </c>
      <c r="G429" s="5">
        <v>70</v>
      </c>
      <c r="H429" s="5">
        <v>87</v>
      </c>
      <c r="I429" s="61"/>
      <c r="J429" s="40"/>
      <c r="L429" s="40"/>
      <c r="S429" s="72"/>
    </row>
    <row r="430" spans="1:19" ht="16.5" customHeight="1" x14ac:dyDescent="0.25">
      <c r="A430" s="1">
        <v>1</v>
      </c>
      <c r="B430" s="78" t="s">
        <v>104</v>
      </c>
      <c r="C430" s="5">
        <v>7</v>
      </c>
      <c r="D430" s="5">
        <v>7</v>
      </c>
      <c r="E430" s="5">
        <v>7</v>
      </c>
      <c r="F430" s="5">
        <v>7</v>
      </c>
      <c r="G430" s="3">
        <v>5.5</v>
      </c>
      <c r="H430" s="5">
        <v>6</v>
      </c>
      <c r="I430" s="61"/>
      <c r="J430" s="40"/>
      <c r="L430" s="40"/>
      <c r="S430" s="72"/>
    </row>
    <row r="431" spans="1:19" ht="16.5" customHeight="1" x14ac:dyDescent="0.25">
      <c r="A431" s="1">
        <v>0.4</v>
      </c>
      <c r="B431" s="78" t="s">
        <v>3</v>
      </c>
      <c r="C431" s="5">
        <v>60</v>
      </c>
      <c r="D431" s="5">
        <v>67</v>
      </c>
      <c r="E431" s="5">
        <v>60</v>
      </c>
      <c r="F431" s="5">
        <v>60</v>
      </c>
      <c r="G431" s="5">
        <v>50</v>
      </c>
      <c r="H431" s="5">
        <v>67</v>
      </c>
      <c r="I431" s="61"/>
      <c r="J431" s="40"/>
      <c r="L431" s="40"/>
      <c r="S431" s="72"/>
    </row>
    <row r="432" spans="1:19" ht="16.5" customHeight="1" x14ac:dyDescent="0.25">
      <c r="A432" s="1"/>
      <c r="B432" s="78" t="s">
        <v>4</v>
      </c>
      <c r="C432" s="3">
        <f t="shared" ref="C432:H432" si="69">0.2*C428+0.2*C429+C430+0.5*C431</f>
        <v>69.400000000000006</v>
      </c>
      <c r="D432" s="3">
        <f t="shared" si="69"/>
        <v>74.7</v>
      </c>
      <c r="E432" s="3">
        <f t="shared" si="69"/>
        <v>64.800000000000011</v>
      </c>
      <c r="F432" s="3">
        <f t="shared" si="69"/>
        <v>66.8</v>
      </c>
      <c r="G432" s="3">
        <f t="shared" si="69"/>
        <v>58.5</v>
      </c>
      <c r="H432" s="3">
        <f t="shared" si="69"/>
        <v>73.300000000000011</v>
      </c>
      <c r="I432" s="61"/>
      <c r="J432" s="40"/>
      <c r="L432" s="40"/>
      <c r="S432" s="72"/>
    </row>
    <row r="433" spans="1:19" ht="16.5" customHeight="1" x14ac:dyDescent="0.25">
      <c r="A433" s="6"/>
      <c r="B433" s="83" t="s">
        <v>5</v>
      </c>
      <c r="C433" s="18">
        <v>7</v>
      </c>
      <c r="D433" s="18">
        <v>6</v>
      </c>
      <c r="E433" s="18">
        <v>5</v>
      </c>
      <c r="F433" s="18">
        <v>6</v>
      </c>
      <c r="G433" s="18">
        <v>5</v>
      </c>
      <c r="H433" s="18">
        <v>6</v>
      </c>
      <c r="I433" s="61"/>
      <c r="J433" s="40"/>
      <c r="L433" s="40"/>
      <c r="S433" s="72"/>
    </row>
    <row r="434" spans="1:19" ht="16.5" customHeight="1" x14ac:dyDescent="0.25">
      <c r="A434" s="1">
        <v>1</v>
      </c>
      <c r="B434" s="78" t="s">
        <v>6</v>
      </c>
      <c r="C434" s="5">
        <v>6</v>
      </c>
      <c r="D434" s="5">
        <v>6</v>
      </c>
      <c r="E434" s="5">
        <v>7</v>
      </c>
      <c r="F434" s="5">
        <v>7</v>
      </c>
      <c r="G434" s="5">
        <v>7</v>
      </c>
      <c r="H434" s="5">
        <v>7</v>
      </c>
      <c r="I434" s="61"/>
      <c r="J434" s="40"/>
      <c r="L434" s="40"/>
      <c r="S434" s="72"/>
    </row>
    <row r="435" spans="1:19" ht="16.5" customHeight="1" x14ac:dyDescent="0.25">
      <c r="A435" s="1">
        <v>0.25</v>
      </c>
      <c r="B435" s="52" t="s">
        <v>7</v>
      </c>
      <c r="C435" s="5">
        <v>81</v>
      </c>
      <c r="D435" s="5">
        <v>81</v>
      </c>
      <c r="E435" s="5">
        <v>70</v>
      </c>
      <c r="F435" s="5">
        <v>80</v>
      </c>
      <c r="G435" s="5">
        <v>78</v>
      </c>
      <c r="H435" s="5">
        <v>82</v>
      </c>
      <c r="I435" s="61"/>
      <c r="J435" s="40"/>
      <c r="L435" s="40"/>
      <c r="S435" s="72"/>
    </row>
    <row r="436" spans="1:19" ht="16.5" customHeight="1" x14ac:dyDescent="0.25">
      <c r="A436" s="1"/>
      <c r="B436" s="78" t="s">
        <v>8</v>
      </c>
      <c r="C436" s="3">
        <f t="shared" ref="C436:H436" si="70">0.05*C428+0.1*C429+C430+0.4*C431+C434+0.25*C435</f>
        <v>69.05</v>
      </c>
      <c r="D436" s="3">
        <f t="shared" si="70"/>
        <v>72.849999999999994</v>
      </c>
      <c r="E436" s="3">
        <f t="shared" si="70"/>
        <v>66.349999999999994</v>
      </c>
      <c r="F436" s="3">
        <f t="shared" si="70"/>
        <v>69.45</v>
      </c>
      <c r="G436" s="3">
        <f t="shared" si="70"/>
        <v>62.5</v>
      </c>
      <c r="H436" s="3">
        <f t="shared" si="70"/>
        <v>73.099999999999994</v>
      </c>
      <c r="I436" s="61"/>
      <c r="J436" s="40"/>
      <c r="L436" s="40"/>
      <c r="S436" s="72"/>
    </row>
    <row r="437" spans="1:19" ht="16.5" customHeight="1" x14ac:dyDescent="0.25">
      <c r="A437" s="1"/>
      <c r="B437" s="84" t="s">
        <v>9</v>
      </c>
      <c r="C437" s="85">
        <v>7</v>
      </c>
      <c r="D437" s="85">
        <v>6</v>
      </c>
      <c r="E437" s="85">
        <v>5</v>
      </c>
      <c r="F437" s="85">
        <v>7</v>
      </c>
      <c r="G437" s="85">
        <v>5</v>
      </c>
      <c r="H437" s="85">
        <v>6</v>
      </c>
      <c r="I437" s="103">
        <f>SUM(C386:H386)</f>
        <v>34</v>
      </c>
      <c r="J437" s="40"/>
      <c r="L437" s="40"/>
      <c r="S437" s="72"/>
    </row>
    <row r="438" spans="1:19" ht="16.5" customHeight="1" x14ac:dyDescent="0.25">
      <c r="A438" s="1"/>
      <c r="B438" s="78" t="s">
        <v>10</v>
      </c>
      <c r="C438" s="5">
        <v>86</v>
      </c>
      <c r="D438" s="5">
        <v>83</v>
      </c>
      <c r="E438" s="5"/>
      <c r="F438" s="5">
        <v>72</v>
      </c>
      <c r="G438" s="5">
        <v>70</v>
      </c>
      <c r="H438" s="5">
        <v>70</v>
      </c>
      <c r="I438" s="61"/>
      <c r="J438" s="40"/>
      <c r="L438" s="40"/>
      <c r="S438" s="72"/>
    </row>
    <row r="439" spans="1:19" ht="16.5" customHeight="1" x14ac:dyDescent="0.25">
      <c r="A439" s="1"/>
      <c r="B439" s="78" t="s">
        <v>105</v>
      </c>
      <c r="C439" s="5">
        <v>0</v>
      </c>
      <c r="D439" s="5">
        <v>0</v>
      </c>
      <c r="E439" s="5"/>
      <c r="F439" s="5">
        <v>0</v>
      </c>
      <c r="G439" s="5">
        <v>0</v>
      </c>
      <c r="H439" s="5">
        <v>70</v>
      </c>
      <c r="I439" s="61"/>
      <c r="J439" s="40"/>
      <c r="L439" s="40"/>
      <c r="S439" s="72"/>
    </row>
    <row r="440" spans="1:19" ht="16.5" customHeight="1" x14ac:dyDescent="0.25">
      <c r="A440" s="1"/>
      <c r="B440" s="78" t="s">
        <v>106</v>
      </c>
      <c r="C440" s="3"/>
      <c r="D440" s="5">
        <v>18</v>
      </c>
      <c r="E440" s="5"/>
      <c r="F440" s="5">
        <v>18</v>
      </c>
      <c r="G440" s="3">
        <v>18.75</v>
      </c>
      <c r="H440" s="5">
        <v>25</v>
      </c>
      <c r="I440" s="61"/>
      <c r="J440" s="40"/>
      <c r="L440" s="40"/>
      <c r="S440" s="72"/>
    </row>
    <row r="441" spans="1:19" ht="16.5" customHeight="1" x14ac:dyDescent="0.25">
      <c r="A441" s="92"/>
      <c r="B441" s="93" t="s">
        <v>107</v>
      </c>
      <c r="C441" s="95">
        <f t="shared" ref="C441:H441" si="71">0.25*C435+0.25*C438+0.25*C439+C440</f>
        <v>41.75</v>
      </c>
      <c r="D441" s="94">
        <f t="shared" si="71"/>
        <v>59</v>
      </c>
      <c r="E441" s="95">
        <f t="shared" si="71"/>
        <v>17.5</v>
      </c>
      <c r="F441" s="94">
        <f t="shared" si="71"/>
        <v>56</v>
      </c>
      <c r="G441" s="95">
        <f t="shared" si="71"/>
        <v>55.75</v>
      </c>
      <c r="H441" s="95">
        <f t="shared" si="71"/>
        <v>80.5</v>
      </c>
      <c r="I441" s="61"/>
      <c r="J441" s="40"/>
      <c r="L441" s="40"/>
      <c r="S441" s="72"/>
    </row>
    <row r="442" spans="1:19" ht="16.5" customHeight="1" x14ac:dyDescent="0.25">
      <c r="A442" s="96"/>
      <c r="B442" s="97" t="s">
        <v>108</v>
      </c>
      <c r="C442" s="98"/>
      <c r="D442" s="99">
        <v>5</v>
      </c>
      <c r="E442" s="99"/>
      <c r="F442" s="99">
        <v>6</v>
      </c>
      <c r="G442" s="99">
        <v>5</v>
      </c>
      <c r="H442" s="99">
        <v>6</v>
      </c>
      <c r="I442" s="61"/>
      <c r="J442" s="40"/>
      <c r="L442" s="40"/>
      <c r="S442" s="72"/>
    </row>
    <row r="443" spans="1:19" ht="16.5" customHeight="1" x14ac:dyDescent="0.25">
      <c r="A443" s="1"/>
      <c r="B443" s="78"/>
      <c r="C443" s="3"/>
      <c r="D443" s="5"/>
      <c r="E443" s="5"/>
      <c r="F443" s="3"/>
      <c r="G443" s="5"/>
      <c r="H443" s="5"/>
      <c r="I443" s="61"/>
      <c r="J443" s="40"/>
      <c r="L443" s="40"/>
      <c r="S443" s="72"/>
    </row>
    <row r="444" spans="1:19" ht="16.5" customHeight="1" x14ac:dyDescent="0.25">
      <c r="A444" s="105">
        <v>12813</v>
      </c>
      <c r="B444" s="48" t="s">
        <v>163</v>
      </c>
      <c r="C444" s="75" t="s">
        <v>115</v>
      </c>
      <c r="D444" s="49" t="s">
        <v>14</v>
      </c>
      <c r="E444" s="49" t="s">
        <v>116</v>
      </c>
      <c r="F444" s="75" t="s">
        <v>15</v>
      </c>
      <c r="G444" s="49" t="s">
        <v>113</v>
      </c>
      <c r="H444" s="49" t="s">
        <v>129</v>
      </c>
      <c r="I444" s="61"/>
      <c r="J444" s="40"/>
      <c r="L444" s="40"/>
      <c r="S444" s="72"/>
    </row>
    <row r="445" spans="1:19" ht="16.5" customHeight="1" x14ac:dyDescent="0.25">
      <c r="A445" s="1">
        <v>0.05</v>
      </c>
      <c r="B445" s="78" t="s">
        <v>0</v>
      </c>
      <c r="C445" s="5">
        <v>88</v>
      </c>
      <c r="D445" s="5">
        <v>24</v>
      </c>
      <c r="E445" s="5">
        <v>67</v>
      </c>
      <c r="F445" s="5">
        <v>65</v>
      </c>
      <c r="G445" s="5">
        <v>80</v>
      </c>
      <c r="H445" s="5">
        <v>55</v>
      </c>
      <c r="I445" s="61"/>
      <c r="J445" s="40"/>
      <c r="L445" s="40"/>
      <c r="S445" s="72"/>
    </row>
    <row r="446" spans="1:19" ht="16.5" customHeight="1" x14ac:dyDescent="0.25">
      <c r="A446" s="1">
        <v>0.1</v>
      </c>
      <c r="B446" s="78" t="s">
        <v>1</v>
      </c>
      <c r="C446" s="5">
        <v>60</v>
      </c>
      <c r="D446" s="5">
        <v>63</v>
      </c>
      <c r="E446" s="5">
        <v>71</v>
      </c>
      <c r="F446" s="5">
        <v>60</v>
      </c>
      <c r="G446" s="5">
        <v>70</v>
      </c>
      <c r="H446" s="5">
        <v>65</v>
      </c>
      <c r="I446" s="61"/>
      <c r="J446" s="40"/>
      <c r="L446" s="40"/>
      <c r="S446" s="72"/>
    </row>
    <row r="447" spans="1:19" ht="16.5" customHeight="1" x14ac:dyDescent="0.25">
      <c r="A447" s="1">
        <v>1</v>
      </c>
      <c r="B447" s="78" t="s">
        <v>104</v>
      </c>
      <c r="C447" s="5">
        <v>6</v>
      </c>
      <c r="D447" s="5">
        <v>7</v>
      </c>
      <c r="E447" s="5">
        <v>7</v>
      </c>
      <c r="F447" s="3">
        <v>5.5</v>
      </c>
      <c r="G447" s="5">
        <v>6</v>
      </c>
      <c r="H447" s="5">
        <v>7</v>
      </c>
      <c r="I447" s="61"/>
      <c r="J447" s="40"/>
      <c r="L447" s="40"/>
      <c r="S447" s="72"/>
    </row>
    <row r="448" spans="1:19" ht="16.5" customHeight="1" x14ac:dyDescent="0.25">
      <c r="A448" s="1">
        <v>0.4</v>
      </c>
      <c r="B448" s="78" t="s">
        <v>3</v>
      </c>
      <c r="C448" s="5">
        <v>54</v>
      </c>
      <c r="D448" s="5">
        <v>54</v>
      </c>
      <c r="E448" s="5">
        <v>76</v>
      </c>
      <c r="F448" s="5">
        <v>50</v>
      </c>
      <c r="G448" s="5">
        <v>59</v>
      </c>
      <c r="H448" s="5">
        <v>50</v>
      </c>
      <c r="I448" s="61"/>
      <c r="J448" s="40"/>
      <c r="L448" s="40"/>
      <c r="S448" s="72"/>
    </row>
    <row r="449" spans="1:19" ht="16.5" customHeight="1" x14ac:dyDescent="0.25">
      <c r="A449" s="1"/>
      <c r="B449" s="78" t="s">
        <v>4</v>
      </c>
      <c r="C449" s="3">
        <f t="shared" ref="C449:H449" si="72">0.2*C445+0.2*C446+C447+0.5*C448</f>
        <v>62.6</v>
      </c>
      <c r="D449" s="3">
        <f t="shared" si="72"/>
        <v>51.400000000000006</v>
      </c>
      <c r="E449" s="3">
        <f t="shared" si="72"/>
        <v>72.599999999999994</v>
      </c>
      <c r="F449" s="3">
        <f t="shared" si="72"/>
        <v>55.5</v>
      </c>
      <c r="G449" s="3">
        <f t="shared" si="72"/>
        <v>65.5</v>
      </c>
      <c r="H449" s="5">
        <f t="shared" si="72"/>
        <v>56</v>
      </c>
      <c r="I449" s="61"/>
      <c r="J449" s="40"/>
      <c r="L449" s="40"/>
      <c r="S449" s="72"/>
    </row>
    <row r="450" spans="1:19" ht="16.5" customHeight="1" x14ac:dyDescent="0.25">
      <c r="A450" s="6"/>
      <c r="B450" s="83" t="s">
        <v>5</v>
      </c>
      <c r="C450" s="18">
        <v>6</v>
      </c>
      <c r="D450" s="18">
        <v>5</v>
      </c>
      <c r="E450" s="18">
        <v>6</v>
      </c>
      <c r="F450" s="18">
        <v>5</v>
      </c>
      <c r="G450" s="18">
        <v>5</v>
      </c>
      <c r="H450" s="18">
        <v>5</v>
      </c>
      <c r="I450" s="61"/>
      <c r="J450" s="40"/>
      <c r="L450" s="40"/>
      <c r="S450" s="72"/>
    </row>
    <row r="451" spans="1:19" ht="16.5" customHeight="1" x14ac:dyDescent="0.25">
      <c r="A451" s="1">
        <v>1</v>
      </c>
      <c r="B451" s="78" t="s">
        <v>6</v>
      </c>
      <c r="C451" s="5">
        <v>6</v>
      </c>
      <c r="D451" s="5">
        <v>7</v>
      </c>
      <c r="E451" s="5">
        <v>6</v>
      </c>
      <c r="F451" s="5">
        <v>6</v>
      </c>
      <c r="G451" s="5">
        <v>8</v>
      </c>
      <c r="H451" s="5">
        <v>7</v>
      </c>
      <c r="I451" s="61"/>
      <c r="J451" s="40"/>
      <c r="L451" s="40"/>
      <c r="S451" s="72"/>
    </row>
    <row r="452" spans="1:19" ht="16.5" customHeight="1" x14ac:dyDescent="0.25">
      <c r="A452" s="1">
        <v>0.25</v>
      </c>
      <c r="B452" s="52" t="s">
        <v>7</v>
      </c>
      <c r="C452" s="5">
        <v>86</v>
      </c>
      <c r="D452" s="5">
        <v>63</v>
      </c>
      <c r="E452" s="5">
        <v>81</v>
      </c>
      <c r="F452" s="3">
        <v>73.5</v>
      </c>
      <c r="G452" s="3">
        <v>76.8</v>
      </c>
      <c r="H452" s="5">
        <v>71</v>
      </c>
      <c r="I452" s="61"/>
      <c r="J452" s="40"/>
      <c r="L452" s="40"/>
      <c r="S452" s="72"/>
    </row>
    <row r="453" spans="1:19" ht="16.5" customHeight="1" x14ac:dyDescent="0.25">
      <c r="A453" s="1"/>
      <c r="B453" s="78" t="s">
        <v>8</v>
      </c>
      <c r="C453" s="3">
        <f t="shared" ref="C453:H453" si="73">0.05*C445+0.1*C446+C447+0.4*C448+C451+0.25*C452</f>
        <v>65.5</v>
      </c>
      <c r="D453" s="3">
        <f t="shared" si="73"/>
        <v>58.85</v>
      </c>
      <c r="E453" s="3">
        <f t="shared" si="73"/>
        <v>74.100000000000009</v>
      </c>
      <c r="F453" s="3">
        <f t="shared" si="73"/>
        <v>59.125</v>
      </c>
      <c r="G453" s="3">
        <f t="shared" si="73"/>
        <v>67.8</v>
      </c>
      <c r="H453" s="5">
        <f t="shared" si="73"/>
        <v>61</v>
      </c>
      <c r="I453" s="61"/>
      <c r="J453" s="40"/>
      <c r="L453" s="40"/>
      <c r="S453" s="72"/>
    </row>
    <row r="454" spans="1:19" ht="16.5" customHeight="1" x14ac:dyDescent="0.25">
      <c r="A454" s="1"/>
      <c r="B454" s="84" t="s">
        <v>9</v>
      </c>
      <c r="C454" s="85">
        <v>6</v>
      </c>
      <c r="D454" s="85">
        <v>5</v>
      </c>
      <c r="E454" s="85">
        <v>6</v>
      </c>
      <c r="F454" s="85">
        <v>5</v>
      </c>
      <c r="G454" s="85">
        <v>5</v>
      </c>
      <c r="H454" s="85">
        <v>6</v>
      </c>
      <c r="I454" s="103">
        <f>SUM(C403:H403)</f>
        <v>40</v>
      </c>
      <c r="J454" s="40"/>
      <c r="L454" s="40"/>
      <c r="S454" s="72"/>
    </row>
    <row r="455" spans="1:19" ht="16.5" customHeight="1" x14ac:dyDescent="0.25">
      <c r="A455" s="1"/>
      <c r="B455" s="78" t="s">
        <v>10</v>
      </c>
      <c r="C455" s="5">
        <v>71</v>
      </c>
      <c r="D455" s="5"/>
      <c r="E455" s="5">
        <v>72</v>
      </c>
      <c r="F455" s="5">
        <v>75</v>
      </c>
      <c r="G455" s="3">
        <v>64.41</v>
      </c>
      <c r="H455" s="5">
        <v>55</v>
      </c>
      <c r="I455" s="61"/>
      <c r="J455" s="40"/>
      <c r="L455" s="40"/>
      <c r="S455" s="72"/>
    </row>
    <row r="456" spans="1:19" ht="16.5" customHeight="1" x14ac:dyDescent="0.25">
      <c r="A456" s="1"/>
      <c r="B456" s="78" t="s">
        <v>105</v>
      </c>
      <c r="C456" s="5">
        <v>0</v>
      </c>
      <c r="D456" s="5"/>
      <c r="E456" s="5">
        <v>0</v>
      </c>
      <c r="F456" s="5">
        <v>0</v>
      </c>
      <c r="G456" s="3">
        <v>15.83</v>
      </c>
      <c r="H456" s="5">
        <v>0</v>
      </c>
      <c r="I456" s="61"/>
      <c r="J456" s="40"/>
      <c r="L456" s="40"/>
      <c r="S456" s="72"/>
    </row>
    <row r="457" spans="1:19" ht="16.5" customHeight="1" x14ac:dyDescent="0.25">
      <c r="A457" s="1"/>
      <c r="B457" s="78" t="s">
        <v>106</v>
      </c>
      <c r="C457" s="3"/>
      <c r="D457" s="5"/>
      <c r="E457" s="5">
        <v>18</v>
      </c>
      <c r="F457" s="3">
        <v>18.125</v>
      </c>
      <c r="G457" s="3">
        <v>18.329999999999998</v>
      </c>
      <c r="H457" s="5">
        <v>21</v>
      </c>
      <c r="I457" s="61"/>
      <c r="J457" s="40"/>
      <c r="L457" s="40"/>
      <c r="S457" s="72"/>
    </row>
    <row r="458" spans="1:19" ht="16.5" customHeight="1" x14ac:dyDescent="0.25">
      <c r="A458" s="92"/>
      <c r="B458" s="93" t="s">
        <v>107</v>
      </c>
      <c r="C458" s="95">
        <f t="shared" ref="C458:H458" si="74">0.25*C452+0.25*C455+0.25*C456+C457</f>
        <v>39.25</v>
      </c>
      <c r="D458" s="95">
        <f t="shared" si="74"/>
        <v>15.75</v>
      </c>
      <c r="E458" s="95">
        <f t="shared" si="74"/>
        <v>56.25</v>
      </c>
      <c r="F458" s="95">
        <f t="shared" si="74"/>
        <v>55.25</v>
      </c>
      <c r="G458" s="95">
        <f t="shared" si="74"/>
        <v>57.589999999999996</v>
      </c>
      <c r="H458" s="95">
        <f t="shared" si="74"/>
        <v>52.5</v>
      </c>
      <c r="I458" s="61"/>
      <c r="J458" s="40"/>
      <c r="L458" s="40"/>
      <c r="S458" s="72"/>
    </row>
    <row r="459" spans="1:19" ht="16.5" customHeight="1" x14ac:dyDescent="0.25">
      <c r="A459" s="96"/>
      <c r="B459" s="97" t="s">
        <v>108</v>
      </c>
      <c r="C459" s="98"/>
      <c r="D459" s="99"/>
      <c r="E459" s="99">
        <v>5</v>
      </c>
      <c r="F459" s="99">
        <v>5</v>
      </c>
      <c r="G459" s="99">
        <v>5</v>
      </c>
      <c r="H459" s="99">
        <v>5</v>
      </c>
      <c r="I459" s="61"/>
      <c r="J459" s="40"/>
      <c r="L459" s="40"/>
      <c r="S459" s="72"/>
    </row>
    <row r="460" spans="1:19" ht="16.5" customHeight="1" x14ac:dyDescent="0.25">
      <c r="A460" s="1"/>
      <c r="B460" s="78"/>
      <c r="C460" s="3"/>
      <c r="D460" s="5"/>
      <c r="E460" s="5"/>
      <c r="F460" s="3"/>
      <c r="G460" s="5"/>
      <c r="H460" s="5"/>
      <c r="I460" s="61"/>
      <c r="J460" s="40"/>
      <c r="L460" s="40"/>
      <c r="S460" s="72"/>
    </row>
    <row r="461" spans="1:19" ht="16.5" customHeight="1" x14ac:dyDescent="0.25">
      <c r="A461" s="105">
        <v>12814</v>
      </c>
      <c r="B461" s="48" t="s">
        <v>164</v>
      </c>
      <c r="C461" s="75" t="s">
        <v>12</v>
      </c>
      <c r="D461" s="49" t="s">
        <v>116</v>
      </c>
      <c r="E461" s="49" t="s">
        <v>14</v>
      </c>
      <c r="F461" s="75" t="s">
        <v>115</v>
      </c>
      <c r="G461" s="49" t="s">
        <v>113</v>
      </c>
      <c r="H461" s="49" t="s">
        <v>15</v>
      </c>
      <c r="I461" s="61"/>
      <c r="J461" s="40"/>
      <c r="L461" s="40"/>
      <c r="S461" s="72"/>
    </row>
    <row r="462" spans="1:19" ht="16.5" customHeight="1" x14ac:dyDescent="0.25">
      <c r="A462" s="1">
        <v>0.05</v>
      </c>
      <c r="B462" s="78" t="s">
        <v>0</v>
      </c>
      <c r="C462" s="5">
        <v>77</v>
      </c>
      <c r="D462" s="5">
        <v>74</v>
      </c>
      <c r="E462" s="5">
        <v>50</v>
      </c>
      <c r="F462" s="5">
        <v>76</v>
      </c>
      <c r="G462" s="5">
        <v>82</v>
      </c>
      <c r="H462" s="5">
        <v>60</v>
      </c>
      <c r="I462" s="61"/>
      <c r="J462" s="40"/>
      <c r="L462" s="40"/>
      <c r="S462" s="72"/>
    </row>
    <row r="463" spans="1:19" ht="16.5" customHeight="1" x14ac:dyDescent="0.25">
      <c r="A463" s="1">
        <v>0.1</v>
      </c>
      <c r="B463" s="78" t="s">
        <v>1</v>
      </c>
      <c r="C463" s="5">
        <v>83</v>
      </c>
      <c r="D463" s="5">
        <v>81</v>
      </c>
      <c r="E463" s="5">
        <v>76</v>
      </c>
      <c r="F463" s="5">
        <v>76</v>
      </c>
      <c r="G463" s="5">
        <v>81</v>
      </c>
      <c r="H463" s="5">
        <v>61</v>
      </c>
      <c r="I463" s="61"/>
      <c r="J463" s="40"/>
      <c r="L463" s="40"/>
      <c r="S463" s="72"/>
    </row>
    <row r="464" spans="1:19" ht="16.5" customHeight="1" x14ac:dyDescent="0.25">
      <c r="A464" s="1">
        <v>1</v>
      </c>
      <c r="B464" s="78" t="s">
        <v>104</v>
      </c>
      <c r="C464" s="5">
        <v>8</v>
      </c>
      <c r="D464" s="5">
        <v>6</v>
      </c>
      <c r="E464" s="5">
        <v>8</v>
      </c>
      <c r="F464" s="5">
        <v>7</v>
      </c>
      <c r="G464" s="5">
        <v>8</v>
      </c>
      <c r="H464" s="5">
        <v>6</v>
      </c>
      <c r="I464" s="61"/>
      <c r="J464" s="40"/>
      <c r="L464" s="40"/>
      <c r="S464" s="72"/>
    </row>
    <row r="465" spans="1:19" ht="16.5" customHeight="1" x14ac:dyDescent="0.25">
      <c r="A465" s="1">
        <v>0.4</v>
      </c>
      <c r="B465" s="78" t="s">
        <v>3</v>
      </c>
      <c r="C465" s="5">
        <v>73</v>
      </c>
      <c r="D465" s="5">
        <v>85</v>
      </c>
      <c r="E465" s="5">
        <v>89</v>
      </c>
      <c r="F465" s="5">
        <v>83</v>
      </c>
      <c r="G465" s="5">
        <v>87</v>
      </c>
      <c r="H465" s="5">
        <v>66</v>
      </c>
      <c r="I465" s="61"/>
      <c r="J465" s="40"/>
      <c r="L465" s="40"/>
      <c r="S465" s="72"/>
    </row>
    <row r="466" spans="1:19" ht="16.5" customHeight="1" x14ac:dyDescent="0.25">
      <c r="A466" s="1"/>
      <c r="B466" s="78" t="s">
        <v>4</v>
      </c>
      <c r="C466" s="3">
        <f t="shared" ref="C466:H466" si="75">0.2*C462+0.2*C463+C464+0.5*C465</f>
        <v>76.5</v>
      </c>
      <c r="D466" s="3">
        <f t="shared" si="75"/>
        <v>79.5</v>
      </c>
      <c r="E466" s="3">
        <f t="shared" si="75"/>
        <v>77.7</v>
      </c>
      <c r="F466" s="3">
        <f t="shared" si="75"/>
        <v>78.900000000000006</v>
      </c>
      <c r="G466" s="3">
        <f t="shared" si="75"/>
        <v>84.1</v>
      </c>
      <c r="H466" s="3">
        <f t="shared" si="75"/>
        <v>63.2</v>
      </c>
      <c r="I466" s="61"/>
      <c r="J466" s="40"/>
      <c r="L466" s="40"/>
      <c r="S466" s="72"/>
    </row>
    <row r="467" spans="1:19" ht="16.5" customHeight="1" x14ac:dyDescent="0.25">
      <c r="A467" s="6"/>
      <c r="B467" s="83" t="s">
        <v>5</v>
      </c>
      <c r="C467" s="18">
        <v>6</v>
      </c>
      <c r="D467" s="18">
        <v>7</v>
      </c>
      <c r="E467" s="18">
        <v>7</v>
      </c>
      <c r="F467" s="18">
        <v>7</v>
      </c>
      <c r="G467" s="18">
        <v>7</v>
      </c>
      <c r="H467" s="18">
        <v>5</v>
      </c>
      <c r="I467" s="61"/>
      <c r="J467" s="40"/>
      <c r="L467" s="40"/>
      <c r="S467" s="72"/>
    </row>
    <row r="468" spans="1:19" ht="16.5" customHeight="1" x14ac:dyDescent="0.25">
      <c r="A468" s="1">
        <v>1</v>
      </c>
      <c r="B468" s="78" t="s">
        <v>6</v>
      </c>
      <c r="C468" s="5">
        <v>6</v>
      </c>
      <c r="D468" s="5">
        <v>6</v>
      </c>
      <c r="E468" s="5">
        <v>8</v>
      </c>
      <c r="F468" s="5">
        <v>6</v>
      </c>
      <c r="G468" s="3">
        <v>7.3</v>
      </c>
      <c r="H468" s="5">
        <v>6</v>
      </c>
      <c r="I468" s="61"/>
      <c r="J468" s="40"/>
      <c r="L468" s="40"/>
      <c r="S468" s="72"/>
    </row>
    <row r="469" spans="1:19" ht="16.5" customHeight="1" x14ac:dyDescent="0.25">
      <c r="A469" s="1">
        <v>0.25</v>
      </c>
      <c r="B469" s="52" t="s">
        <v>7</v>
      </c>
      <c r="C469" s="5">
        <v>81</v>
      </c>
      <c r="D469" s="5">
        <v>86</v>
      </c>
      <c r="E469" s="5">
        <v>88</v>
      </c>
      <c r="F469" s="5">
        <v>80</v>
      </c>
      <c r="G469" s="3">
        <v>88.8</v>
      </c>
      <c r="H469" s="5">
        <v>60</v>
      </c>
      <c r="I469" s="61"/>
      <c r="J469" s="40"/>
      <c r="L469" s="40"/>
      <c r="S469" s="72"/>
    </row>
    <row r="470" spans="1:19" ht="16.5" customHeight="1" x14ac:dyDescent="0.25">
      <c r="A470" s="1"/>
      <c r="B470" s="78" t="s">
        <v>8</v>
      </c>
      <c r="C470" s="3">
        <f t="shared" ref="C470:H470" si="76">0.05*C462+0.1*C463+C464+0.4*C465+C468+0.25*C469</f>
        <v>75.599999999999994</v>
      </c>
      <c r="D470" s="3">
        <f t="shared" si="76"/>
        <v>79.3</v>
      </c>
      <c r="E470" s="3">
        <f t="shared" si="76"/>
        <v>83.7</v>
      </c>
      <c r="F470" s="3">
        <f t="shared" si="76"/>
        <v>77.599999999999994</v>
      </c>
      <c r="G470" s="3">
        <f t="shared" si="76"/>
        <v>84.5</v>
      </c>
      <c r="H470" s="3">
        <f t="shared" si="76"/>
        <v>62.5</v>
      </c>
      <c r="I470" s="61"/>
      <c r="J470" s="40"/>
      <c r="L470" s="40"/>
      <c r="S470" s="72"/>
    </row>
    <row r="471" spans="1:19" ht="16.5" customHeight="1" x14ac:dyDescent="0.25">
      <c r="A471" s="1"/>
      <c r="B471" s="84" t="s">
        <v>9</v>
      </c>
      <c r="C471" s="85">
        <v>6</v>
      </c>
      <c r="D471" s="85">
        <v>7</v>
      </c>
      <c r="E471" s="85">
        <v>7</v>
      </c>
      <c r="F471" s="85">
        <v>7</v>
      </c>
      <c r="G471" s="85">
        <v>6</v>
      </c>
      <c r="H471" s="85">
        <v>5</v>
      </c>
      <c r="I471" s="103">
        <f>SUM(C420:H420)</f>
        <v>36</v>
      </c>
      <c r="J471" s="40"/>
      <c r="L471" s="40"/>
      <c r="S471" s="72"/>
    </row>
    <row r="472" spans="1:19" ht="16.5" customHeight="1" x14ac:dyDescent="0.25">
      <c r="A472" s="1"/>
      <c r="B472" s="78" t="s">
        <v>10</v>
      </c>
      <c r="C472" s="5">
        <v>77</v>
      </c>
      <c r="D472" s="5">
        <v>46</v>
      </c>
      <c r="E472" s="5"/>
      <c r="F472" s="5">
        <v>72</v>
      </c>
      <c r="G472" s="3">
        <v>75.625</v>
      </c>
      <c r="H472" s="5"/>
      <c r="I472" s="61"/>
      <c r="J472" s="40"/>
      <c r="L472" s="40"/>
      <c r="S472" s="72"/>
    </row>
    <row r="473" spans="1:19" ht="16.5" customHeight="1" x14ac:dyDescent="0.25">
      <c r="A473" s="1"/>
      <c r="B473" s="78" t="s">
        <v>105</v>
      </c>
      <c r="C473" s="3"/>
      <c r="D473" s="5">
        <v>46</v>
      </c>
      <c r="E473" s="5"/>
      <c r="F473" s="5">
        <v>77</v>
      </c>
      <c r="G473" s="3">
        <v>53.417000000000002</v>
      </c>
      <c r="H473" s="5"/>
      <c r="I473" s="61"/>
      <c r="J473" s="40"/>
      <c r="L473" s="40"/>
      <c r="S473" s="72"/>
    </row>
    <row r="474" spans="1:19" ht="16.5" customHeight="1" x14ac:dyDescent="0.25">
      <c r="A474" s="1"/>
      <c r="B474" s="78" t="s">
        <v>106</v>
      </c>
      <c r="C474" s="3"/>
      <c r="D474" s="5">
        <v>17</v>
      </c>
      <c r="E474" s="5"/>
      <c r="F474" s="3"/>
      <c r="G474" s="3">
        <v>23.33</v>
      </c>
      <c r="H474" s="5"/>
      <c r="I474" s="61"/>
      <c r="J474" s="40"/>
      <c r="L474" s="40"/>
      <c r="S474" s="72"/>
    </row>
    <row r="475" spans="1:19" ht="16.5" customHeight="1" x14ac:dyDescent="0.25">
      <c r="A475" s="92"/>
      <c r="B475" s="93" t="s">
        <v>107</v>
      </c>
      <c r="C475" s="95">
        <f t="shared" ref="C475:H475" si="77">0.25*C469+0.25*C472+0.25*C473+C474</f>
        <v>39.5</v>
      </c>
      <c r="D475" s="95">
        <f t="shared" si="77"/>
        <v>61.5</v>
      </c>
      <c r="E475" s="94">
        <f t="shared" si="77"/>
        <v>22</v>
      </c>
      <c r="F475" s="95">
        <f t="shared" si="77"/>
        <v>57.25</v>
      </c>
      <c r="G475" s="95">
        <f t="shared" si="77"/>
        <v>77.790500000000009</v>
      </c>
      <c r="H475" s="94">
        <f t="shared" si="77"/>
        <v>15</v>
      </c>
      <c r="I475" s="61"/>
      <c r="J475" s="40"/>
      <c r="L475" s="40"/>
      <c r="S475" s="72"/>
    </row>
    <row r="476" spans="1:19" ht="16.5" customHeight="1" x14ac:dyDescent="0.25">
      <c r="A476" s="96"/>
      <c r="B476" s="97" t="s">
        <v>108</v>
      </c>
      <c r="C476" s="98"/>
      <c r="D476" s="99">
        <v>5</v>
      </c>
      <c r="E476" s="99"/>
      <c r="F476" s="98"/>
      <c r="G476" s="99">
        <v>6</v>
      </c>
      <c r="H476" s="99"/>
      <c r="I476" s="61"/>
      <c r="J476" s="40"/>
      <c r="L476" s="40"/>
      <c r="S476" s="72"/>
    </row>
    <row r="477" spans="1:19" ht="16.5" customHeight="1" x14ac:dyDescent="0.25">
      <c r="A477" s="1"/>
      <c r="B477" s="78"/>
      <c r="C477" s="3"/>
      <c r="D477" s="5"/>
      <c r="E477" s="5"/>
      <c r="F477" s="3"/>
      <c r="G477" s="5"/>
      <c r="H477" s="5"/>
      <c r="I477" s="61"/>
      <c r="J477" s="40"/>
      <c r="L477" s="40"/>
      <c r="S477" s="72"/>
    </row>
    <row r="478" spans="1:19" ht="16.5" customHeight="1" x14ac:dyDescent="0.25">
      <c r="A478" s="115">
        <v>12815</v>
      </c>
      <c r="B478" s="48" t="s">
        <v>165</v>
      </c>
      <c r="C478" s="75" t="s">
        <v>112</v>
      </c>
      <c r="D478" s="49" t="s">
        <v>128</v>
      </c>
      <c r="E478" s="49" t="s">
        <v>15</v>
      </c>
      <c r="F478" s="75" t="s">
        <v>103</v>
      </c>
      <c r="G478" s="49" t="s">
        <v>113</v>
      </c>
      <c r="H478" s="49" t="s">
        <v>132</v>
      </c>
      <c r="I478" s="61"/>
      <c r="J478" s="40"/>
      <c r="L478" s="40"/>
      <c r="S478" s="72"/>
    </row>
    <row r="479" spans="1:19" ht="16.5" customHeight="1" x14ac:dyDescent="0.25">
      <c r="A479" s="1">
        <v>0.05</v>
      </c>
      <c r="B479" s="78" t="s">
        <v>0</v>
      </c>
      <c r="C479" s="5">
        <v>85</v>
      </c>
      <c r="D479" s="5">
        <v>87</v>
      </c>
      <c r="E479" s="5">
        <v>80</v>
      </c>
      <c r="F479" s="5">
        <v>75</v>
      </c>
      <c r="G479" s="5">
        <v>76</v>
      </c>
      <c r="H479" s="5">
        <v>77</v>
      </c>
      <c r="I479" s="61"/>
      <c r="J479" s="40"/>
      <c r="L479" s="40"/>
      <c r="S479" s="72"/>
    </row>
    <row r="480" spans="1:19" ht="16.5" customHeight="1" x14ac:dyDescent="0.25">
      <c r="A480" s="1">
        <v>0.1</v>
      </c>
      <c r="B480" s="78" t="s">
        <v>1</v>
      </c>
      <c r="C480" s="5">
        <v>87</v>
      </c>
      <c r="D480" s="5">
        <v>92</v>
      </c>
      <c r="E480" s="5">
        <v>77</v>
      </c>
      <c r="F480" s="5">
        <v>82</v>
      </c>
      <c r="G480" s="5">
        <v>66</v>
      </c>
      <c r="H480" s="5">
        <v>67</v>
      </c>
      <c r="I480" s="61"/>
      <c r="J480" s="40"/>
      <c r="L480" s="40"/>
      <c r="S480" s="72"/>
    </row>
    <row r="481" spans="1:19" ht="16.5" customHeight="1" x14ac:dyDescent="0.25">
      <c r="A481" s="1">
        <v>1</v>
      </c>
      <c r="B481" s="78" t="s">
        <v>104</v>
      </c>
      <c r="C481" s="5">
        <v>8</v>
      </c>
      <c r="D481" s="5">
        <v>8</v>
      </c>
      <c r="E481" s="5">
        <v>8</v>
      </c>
      <c r="F481" s="5">
        <v>9</v>
      </c>
      <c r="G481" s="3">
        <v>7.7</v>
      </c>
      <c r="H481" s="5">
        <v>9</v>
      </c>
      <c r="I481" s="61"/>
      <c r="J481" s="40"/>
      <c r="L481" s="40"/>
      <c r="S481" s="72"/>
    </row>
    <row r="482" spans="1:19" ht="16.5" customHeight="1" x14ac:dyDescent="0.25">
      <c r="A482" s="1">
        <v>0.4</v>
      </c>
      <c r="B482" s="78" t="s">
        <v>3</v>
      </c>
      <c r="C482" s="5">
        <v>89</v>
      </c>
      <c r="D482" s="5">
        <v>61</v>
      </c>
      <c r="E482" s="5">
        <v>62</v>
      </c>
      <c r="F482" s="5">
        <v>87</v>
      </c>
      <c r="G482" s="5">
        <v>73</v>
      </c>
      <c r="H482" s="5">
        <v>85</v>
      </c>
      <c r="I482" s="61"/>
      <c r="J482" s="40"/>
      <c r="L482" s="40"/>
      <c r="S482" s="72"/>
    </row>
    <row r="483" spans="1:19" ht="16.5" customHeight="1" x14ac:dyDescent="0.25">
      <c r="A483" s="1"/>
      <c r="B483" s="78" t="s">
        <v>4</v>
      </c>
      <c r="C483" s="3">
        <f t="shared" ref="C483:H483" si="78">0.2*C479+0.2*C480+C481+0.5*C482</f>
        <v>86.9</v>
      </c>
      <c r="D483" s="3">
        <f t="shared" si="78"/>
        <v>74.300000000000011</v>
      </c>
      <c r="E483" s="3">
        <f t="shared" si="78"/>
        <v>70.400000000000006</v>
      </c>
      <c r="F483" s="3">
        <f t="shared" si="78"/>
        <v>83.9</v>
      </c>
      <c r="G483" s="3">
        <f t="shared" si="78"/>
        <v>72.599999999999994</v>
      </c>
      <c r="H483" s="3">
        <f t="shared" si="78"/>
        <v>80.3</v>
      </c>
      <c r="I483" s="61"/>
      <c r="J483" s="40"/>
      <c r="L483" s="40"/>
      <c r="S483" s="72"/>
    </row>
    <row r="484" spans="1:19" ht="16.5" customHeight="1" x14ac:dyDescent="0.25">
      <c r="A484" s="6"/>
      <c r="B484" s="83" t="s">
        <v>5</v>
      </c>
      <c r="C484" s="18">
        <v>7</v>
      </c>
      <c r="D484" s="18">
        <v>7</v>
      </c>
      <c r="E484" s="18">
        <v>6</v>
      </c>
      <c r="F484" s="18">
        <v>7</v>
      </c>
      <c r="G484" s="18">
        <v>6</v>
      </c>
      <c r="H484" s="18">
        <v>7</v>
      </c>
      <c r="I484" s="61"/>
      <c r="J484" s="40"/>
      <c r="L484" s="40"/>
      <c r="S484" s="72"/>
    </row>
    <row r="485" spans="1:19" ht="16.5" customHeight="1" x14ac:dyDescent="0.25">
      <c r="A485" s="1">
        <v>1</v>
      </c>
      <c r="B485" s="78" t="s">
        <v>6</v>
      </c>
      <c r="C485" s="5">
        <v>8</v>
      </c>
      <c r="D485" s="5">
        <v>9</v>
      </c>
      <c r="E485" s="5">
        <v>8</v>
      </c>
      <c r="F485" s="5">
        <v>8</v>
      </c>
      <c r="G485" s="3">
        <v>7.7</v>
      </c>
      <c r="H485" s="5">
        <v>8</v>
      </c>
      <c r="I485" s="61"/>
      <c r="J485" s="40"/>
      <c r="L485" s="40"/>
      <c r="S485" s="72"/>
    </row>
    <row r="486" spans="1:19" ht="16.5" customHeight="1" x14ac:dyDescent="0.25">
      <c r="A486" s="1">
        <v>0.25</v>
      </c>
      <c r="B486" s="52" t="s">
        <v>7</v>
      </c>
      <c r="C486" s="5">
        <v>85</v>
      </c>
      <c r="D486" s="5">
        <v>77</v>
      </c>
      <c r="E486" s="5">
        <v>79</v>
      </c>
      <c r="F486" s="5">
        <v>72</v>
      </c>
      <c r="G486" s="3">
        <v>77.2</v>
      </c>
      <c r="H486" s="5">
        <v>77</v>
      </c>
      <c r="I486" s="61"/>
      <c r="J486" s="40"/>
      <c r="L486" s="40"/>
      <c r="S486" s="72"/>
    </row>
    <row r="487" spans="1:19" ht="16.5" customHeight="1" x14ac:dyDescent="0.25">
      <c r="A487" s="1"/>
      <c r="B487" s="78" t="s">
        <v>8</v>
      </c>
      <c r="C487" s="3">
        <f t="shared" ref="C487:H487" si="79">0.05*C479+0.1*C480+C481+0.4*C482+C485+0.25*C486</f>
        <v>85.800000000000011</v>
      </c>
      <c r="D487" s="3">
        <f t="shared" si="79"/>
        <v>74.2</v>
      </c>
      <c r="E487" s="3">
        <f t="shared" si="79"/>
        <v>72.25</v>
      </c>
      <c r="F487" s="3">
        <f t="shared" si="79"/>
        <v>81.75</v>
      </c>
      <c r="G487" s="3">
        <f t="shared" si="79"/>
        <v>74.300000000000011</v>
      </c>
      <c r="H487" s="3">
        <f t="shared" si="79"/>
        <v>80.8</v>
      </c>
      <c r="I487" s="61"/>
      <c r="J487" s="40"/>
      <c r="L487" s="40"/>
      <c r="S487" s="72"/>
    </row>
    <row r="488" spans="1:19" ht="16.5" customHeight="1" x14ac:dyDescent="0.25">
      <c r="A488" s="1"/>
      <c r="B488" s="84" t="s">
        <v>9</v>
      </c>
      <c r="C488" s="85">
        <v>7</v>
      </c>
      <c r="D488" s="85">
        <v>7</v>
      </c>
      <c r="E488" s="85">
        <v>6</v>
      </c>
      <c r="F488" s="85">
        <v>7</v>
      </c>
      <c r="G488" s="85">
        <v>6</v>
      </c>
      <c r="H488" s="85">
        <v>7</v>
      </c>
      <c r="I488" s="103">
        <f>SUM(C437:H437)</f>
        <v>36</v>
      </c>
      <c r="J488" s="40"/>
      <c r="L488" s="40"/>
      <c r="S488" s="72"/>
    </row>
    <row r="489" spans="1:19" ht="16.5" customHeight="1" x14ac:dyDescent="0.25">
      <c r="A489" s="1"/>
      <c r="B489" s="78" t="s">
        <v>10</v>
      </c>
      <c r="C489" s="3"/>
      <c r="D489" s="5">
        <v>67</v>
      </c>
      <c r="E489" s="5">
        <v>78</v>
      </c>
      <c r="F489" s="5">
        <v>69</v>
      </c>
      <c r="G489" s="3">
        <v>83.457999999999998</v>
      </c>
      <c r="H489" s="5">
        <v>67</v>
      </c>
      <c r="I489" s="61"/>
      <c r="J489" s="40"/>
      <c r="L489" s="40"/>
      <c r="S489" s="72"/>
    </row>
    <row r="490" spans="1:19" ht="16.5" customHeight="1" x14ac:dyDescent="0.25">
      <c r="A490" s="1"/>
      <c r="B490" s="78" t="s">
        <v>105</v>
      </c>
      <c r="C490" s="3"/>
      <c r="D490" s="5">
        <v>72</v>
      </c>
      <c r="E490" s="5">
        <v>83</v>
      </c>
      <c r="F490" s="5">
        <v>54</v>
      </c>
      <c r="G490" s="3">
        <v>75.25</v>
      </c>
      <c r="H490" s="5">
        <v>79</v>
      </c>
      <c r="I490" s="61"/>
      <c r="J490" s="40"/>
      <c r="L490" s="40"/>
      <c r="S490" s="72"/>
    </row>
    <row r="491" spans="1:19" ht="16.5" customHeight="1" x14ac:dyDescent="0.25">
      <c r="A491" s="1"/>
      <c r="B491" s="78" t="s">
        <v>106</v>
      </c>
      <c r="C491" s="3"/>
      <c r="D491" s="5"/>
      <c r="E491" s="5">
        <v>20</v>
      </c>
      <c r="F491" s="5">
        <v>20</v>
      </c>
      <c r="G491" s="3">
        <v>22.5</v>
      </c>
      <c r="H491" s="5">
        <v>20</v>
      </c>
      <c r="I491" s="61"/>
      <c r="J491" s="40"/>
      <c r="L491" s="40"/>
      <c r="S491" s="72"/>
    </row>
    <row r="492" spans="1:19" ht="16.5" customHeight="1" x14ac:dyDescent="0.25">
      <c r="A492" s="92"/>
      <c r="B492" s="93" t="s">
        <v>107</v>
      </c>
      <c r="C492" s="95">
        <f t="shared" ref="C492:H492" si="80">0.25*C486+0.25*C489+0.25*C490+C491</f>
        <v>21.25</v>
      </c>
      <c r="D492" s="94">
        <f t="shared" si="80"/>
        <v>54</v>
      </c>
      <c r="E492" s="94">
        <f t="shared" si="80"/>
        <v>80</v>
      </c>
      <c r="F492" s="95">
        <f t="shared" si="80"/>
        <v>68.75</v>
      </c>
      <c r="G492" s="95">
        <f t="shared" si="80"/>
        <v>81.477000000000004</v>
      </c>
      <c r="H492" s="95">
        <f t="shared" si="80"/>
        <v>75.75</v>
      </c>
      <c r="I492" s="61"/>
      <c r="J492" s="40"/>
      <c r="L492" s="40"/>
      <c r="S492" s="72"/>
    </row>
    <row r="493" spans="1:19" ht="16.5" customHeight="1" x14ac:dyDescent="0.25">
      <c r="A493" s="96"/>
      <c r="B493" s="97" t="s">
        <v>108</v>
      </c>
      <c r="C493" s="98"/>
      <c r="D493" s="99"/>
      <c r="E493" s="99">
        <v>7</v>
      </c>
      <c r="F493" s="99">
        <v>6</v>
      </c>
      <c r="G493" s="99">
        <v>6</v>
      </c>
      <c r="H493" s="99">
        <v>6</v>
      </c>
      <c r="I493" s="61"/>
      <c r="J493" s="40"/>
      <c r="L493" s="40"/>
      <c r="S493" s="72"/>
    </row>
    <row r="494" spans="1:19" ht="16.5" customHeight="1" x14ac:dyDescent="0.25">
      <c r="A494" s="1"/>
      <c r="B494" s="78"/>
      <c r="C494" s="3"/>
      <c r="D494" s="5"/>
      <c r="E494" s="5"/>
      <c r="F494" s="3"/>
      <c r="G494" s="5"/>
      <c r="H494" s="5"/>
      <c r="I494" s="61"/>
      <c r="J494" s="40"/>
      <c r="L494" s="40"/>
      <c r="S494" s="72"/>
    </row>
    <row r="495" spans="1:19" ht="16.5" customHeight="1" x14ac:dyDescent="0.25">
      <c r="A495" s="105">
        <v>10145</v>
      </c>
      <c r="B495" s="48" t="s">
        <v>166</v>
      </c>
      <c r="C495" s="75" t="s">
        <v>133</v>
      </c>
      <c r="D495" s="49" t="s">
        <v>134</v>
      </c>
      <c r="E495" s="49" t="s">
        <v>115</v>
      </c>
      <c r="F495" s="75" t="s">
        <v>135</v>
      </c>
      <c r="G495" s="49" t="s">
        <v>113</v>
      </c>
      <c r="H495" s="49" t="s">
        <v>13</v>
      </c>
      <c r="I495" s="61"/>
      <c r="J495" s="40"/>
      <c r="L495" s="40"/>
      <c r="S495" s="72"/>
    </row>
    <row r="496" spans="1:19" ht="16.5" customHeight="1" x14ac:dyDescent="0.25">
      <c r="A496" s="1">
        <v>0.05</v>
      </c>
      <c r="B496" s="78" t="s">
        <v>0</v>
      </c>
      <c r="C496" s="5">
        <v>68</v>
      </c>
      <c r="D496" s="5">
        <v>82</v>
      </c>
      <c r="E496" s="5">
        <v>88</v>
      </c>
      <c r="F496" s="5">
        <v>60</v>
      </c>
      <c r="G496" s="5">
        <v>68</v>
      </c>
      <c r="H496" s="5">
        <v>75</v>
      </c>
      <c r="I496" s="61"/>
      <c r="J496" s="40"/>
      <c r="L496" s="40"/>
      <c r="S496" s="72"/>
    </row>
    <row r="497" spans="1:19" ht="16.5" customHeight="1" x14ac:dyDescent="0.25">
      <c r="A497" s="1">
        <v>0.1</v>
      </c>
      <c r="B497" s="78" t="s">
        <v>1</v>
      </c>
      <c r="C497" s="5">
        <v>84</v>
      </c>
      <c r="D497" s="5">
        <v>86</v>
      </c>
      <c r="E497" s="5">
        <v>89</v>
      </c>
      <c r="F497" s="5">
        <v>70</v>
      </c>
      <c r="G497" s="5">
        <v>70</v>
      </c>
      <c r="H497" s="5">
        <v>85</v>
      </c>
      <c r="I497" s="61"/>
      <c r="J497" s="40"/>
      <c r="L497" s="40"/>
      <c r="S497" s="72"/>
    </row>
    <row r="498" spans="1:19" ht="16.5" customHeight="1" x14ac:dyDescent="0.25">
      <c r="A498" s="1">
        <v>1</v>
      </c>
      <c r="B498" s="78" t="s">
        <v>104</v>
      </c>
      <c r="C498" s="5">
        <v>8</v>
      </c>
      <c r="D498" s="5">
        <v>8</v>
      </c>
      <c r="E498" s="5">
        <v>8</v>
      </c>
      <c r="F498" s="5">
        <v>7</v>
      </c>
      <c r="G498" s="3">
        <v>4.3</v>
      </c>
      <c r="H498" s="5">
        <v>7</v>
      </c>
      <c r="I498" s="61"/>
      <c r="J498" s="40"/>
      <c r="L498" s="40"/>
      <c r="S498" s="72"/>
    </row>
    <row r="499" spans="1:19" ht="16.5" customHeight="1" x14ac:dyDescent="0.25">
      <c r="A499" s="1">
        <v>0.4</v>
      </c>
      <c r="B499" s="78" t="s">
        <v>3</v>
      </c>
      <c r="C499" s="79">
        <v>80</v>
      </c>
      <c r="D499" s="5">
        <v>93</v>
      </c>
      <c r="E499" s="5">
        <v>85</v>
      </c>
      <c r="F499" s="5">
        <v>76</v>
      </c>
      <c r="G499" s="5">
        <v>73</v>
      </c>
      <c r="H499" s="5">
        <v>72</v>
      </c>
      <c r="I499" s="61"/>
      <c r="J499" s="40"/>
      <c r="L499" s="40"/>
      <c r="S499" s="72"/>
    </row>
    <row r="500" spans="1:19" ht="16.5" customHeight="1" x14ac:dyDescent="0.25">
      <c r="A500" s="1"/>
      <c r="B500" s="78" t="s">
        <v>4</v>
      </c>
      <c r="C500" s="3">
        <f t="shared" ref="C500:H500" si="81">0.2*C496+0.2*C497+C498+0.5*C499</f>
        <v>78.400000000000006</v>
      </c>
      <c r="D500" s="3">
        <f t="shared" si="81"/>
        <v>88.1</v>
      </c>
      <c r="E500" s="3">
        <f t="shared" si="81"/>
        <v>85.9</v>
      </c>
      <c r="F500" s="5">
        <f t="shared" si="81"/>
        <v>71</v>
      </c>
      <c r="G500" s="3">
        <f t="shared" si="81"/>
        <v>68.400000000000006</v>
      </c>
      <c r="H500" s="5">
        <f t="shared" si="81"/>
        <v>75</v>
      </c>
      <c r="I500" s="61"/>
      <c r="J500" s="40"/>
      <c r="L500" s="40"/>
      <c r="S500" s="72"/>
    </row>
    <row r="501" spans="1:19" ht="16.5" customHeight="1" x14ac:dyDescent="0.25">
      <c r="A501" s="6"/>
      <c r="B501" s="83" t="s">
        <v>5</v>
      </c>
      <c r="C501" s="18">
        <v>7</v>
      </c>
      <c r="D501" s="18">
        <v>7</v>
      </c>
      <c r="E501" s="18">
        <v>7</v>
      </c>
      <c r="F501" s="18">
        <v>6</v>
      </c>
      <c r="G501" s="18">
        <v>6</v>
      </c>
      <c r="H501" s="18">
        <v>6</v>
      </c>
      <c r="I501" s="61"/>
      <c r="J501" s="40"/>
      <c r="L501" s="40"/>
      <c r="S501" s="72"/>
    </row>
    <row r="502" spans="1:19" ht="16.5" customHeight="1" x14ac:dyDescent="0.25">
      <c r="A502" s="1">
        <v>1</v>
      </c>
      <c r="B502" s="78" t="s">
        <v>6</v>
      </c>
      <c r="C502" s="5">
        <v>7</v>
      </c>
      <c r="D502" s="5">
        <v>8</v>
      </c>
      <c r="E502" s="5">
        <v>9</v>
      </c>
      <c r="F502" s="5">
        <v>7</v>
      </c>
      <c r="G502" s="3">
        <v>4.7</v>
      </c>
      <c r="H502" s="5">
        <v>8</v>
      </c>
      <c r="I502" s="61"/>
      <c r="J502" s="40"/>
      <c r="L502" s="40"/>
      <c r="S502" s="72"/>
    </row>
    <row r="503" spans="1:19" ht="16.5" customHeight="1" x14ac:dyDescent="0.25">
      <c r="A503" s="1">
        <v>0.25</v>
      </c>
      <c r="B503" s="52" t="s">
        <v>7</v>
      </c>
      <c r="C503" s="5">
        <v>84</v>
      </c>
      <c r="D503" s="5">
        <v>93</v>
      </c>
      <c r="E503" s="5">
        <v>82</v>
      </c>
      <c r="F503" s="5">
        <v>71</v>
      </c>
      <c r="G503" s="5">
        <v>73</v>
      </c>
      <c r="H503" s="5">
        <v>59</v>
      </c>
      <c r="I503" s="61"/>
      <c r="J503" s="40"/>
      <c r="L503" s="40"/>
      <c r="S503" s="72"/>
    </row>
    <row r="504" spans="1:19" ht="16.5" customHeight="1" x14ac:dyDescent="0.25">
      <c r="A504" s="1"/>
      <c r="B504" s="78" t="s">
        <v>8</v>
      </c>
      <c r="C504" s="3">
        <f t="shared" ref="C504:H504" si="82">0.05*C496+0.1*C497+C498+0.4*C499+C502+0.25*C503</f>
        <v>79.8</v>
      </c>
      <c r="D504" s="3">
        <f t="shared" si="82"/>
        <v>89.15</v>
      </c>
      <c r="E504" s="3">
        <f t="shared" si="82"/>
        <v>84.8</v>
      </c>
      <c r="F504" s="3">
        <f t="shared" si="82"/>
        <v>72.150000000000006</v>
      </c>
      <c r="G504" s="3">
        <f t="shared" si="82"/>
        <v>66.850000000000009</v>
      </c>
      <c r="H504" s="3">
        <f t="shared" si="82"/>
        <v>70.8</v>
      </c>
      <c r="I504" s="61"/>
      <c r="J504" s="40"/>
      <c r="L504" s="40"/>
      <c r="S504" s="72"/>
    </row>
    <row r="505" spans="1:19" ht="16.5" customHeight="1" x14ac:dyDescent="0.25">
      <c r="A505" s="1"/>
      <c r="B505" s="78" t="s">
        <v>9</v>
      </c>
      <c r="C505" s="85">
        <v>7</v>
      </c>
      <c r="D505" s="85">
        <v>7</v>
      </c>
      <c r="E505" s="85">
        <v>7</v>
      </c>
      <c r="F505" s="85">
        <v>6</v>
      </c>
      <c r="G505" s="85">
        <v>6</v>
      </c>
      <c r="H505" s="85">
        <v>6</v>
      </c>
      <c r="I505" s="103">
        <f>SUM(C454:H454)</f>
        <v>33</v>
      </c>
      <c r="J505" s="40"/>
      <c r="L505" s="40"/>
      <c r="S505" s="72"/>
    </row>
    <row r="506" spans="1:19" ht="16.5" customHeight="1" x14ac:dyDescent="0.3">
      <c r="A506" s="1"/>
      <c r="B506" s="78" t="s">
        <v>10</v>
      </c>
      <c r="C506" s="58">
        <v>87</v>
      </c>
      <c r="D506" s="58">
        <v>90</v>
      </c>
      <c r="E506" s="58">
        <v>87</v>
      </c>
      <c r="F506" s="58">
        <v>75</v>
      </c>
      <c r="G506" s="116">
        <v>64.707999999999998</v>
      </c>
      <c r="H506" s="58">
        <v>67</v>
      </c>
      <c r="I506" s="61"/>
      <c r="J506" s="40"/>
      <c r="L506" s="40"/>
      <c r="S506" s="72"/>
    </row>
    <row r="507" spans="1:19" ht="16.5" customHeight="1" x14ac:dyDescent="0.25">
      <c r="A507" s="1"/>
      <c r="B507" s="78" t="s">
        <v>105</v>
      </c>
      <c r="C507" s="5">
        <v>58</v>
      </c>
      <c r="D507" s="5">
        <v>76</v>
      </c>
      <c r="E507" s="5"/>
      <c r="F507" s="5">
        <v>65</v>
      </c>
      <c r="G507" s="3">
        <v>45.292000000000002</v>
      </c>
      <c r="H507" s="5">
        <v>63</v>
      </c>
      <c r="I507" s="61"/>
      <c r="J507" s="40"/>
      <c r="L507" s="40"/>
      <c r="S507" s="72"/>
    </row>
    <row r="508" spans="1:19" ht="16.5" customHeight="1" x14ac:dyDescent="0.25">
      <c r="A508" s="1"/>
      <c r="B508" s="78" t="s">
        <v>106</v>
      </c>
      <c r="C508" s="5">
        <v>15</v>
      </c>
      <c r="D508" s="5">
        <v>20</v>
      </c>
      <c r="E508" s="5"/>
      <c r="F508" s="5">
        <v>18</v>
      </c>
      <c r="G508" s="3">
        <v>15.83</v>
      </c>
      <c r="H508" s="5">
        <v>12</v>
      </c>
      <c r="I508" s="61"/>
      <c r="J508" s="40"/>
      <c r="L508" s="40"/>
      <c r="S508" s="72"/>
    </row>
    <row r="509" spans="1:19" ht="16.5" customHeight="1" x14ac:dyDescent="0.25">
      <c r="A509" s="92"/>
      <c r="B509" s="93" t="s">
        <v>107</v>
      </c>
      <c r="C509" s="95">
        <f t="shared" ref="C509:H509" si="83">0.25*C503+0.25*C506+0.25*C507+C508</f>
        <v>72.25</v>
      </c>
      <c r="D509" s="95">
        <f t="shared" si="83"/>
        <v>84.75</v>
      </c>
      <c r="E509" s="95">
        <f t="shared" si="83"/>
        <v>42.25</v>
      </c>
      <c r="F509" s="95">
        <f t="shared" si="83"/>
        <v>70.75</v>
      </c>
      <c r="G509" s="95">
        <f t="shared" si="83"/>
        <v>61.58</v>
      </c>
      <c r="H509" s="95">
        <f t="shared" si="83"/>
        <v>59.25</v>
      </c>
      <c r="I509" s="61"/>
      <c r="J509" s="40"/>
      <c r="L509" s="40"/>
      <c r="S509" s="72"/>
    </row>
    <row r="510" spans="1:19" ht="16.5" customHeight="1" x14ac:dyDescent="0.25">
      <c r="A510" s="96"/>
      <c r="B510" s="97" t="s">
        <v>108</v>
      </c>
      <c r="C510" s="99">
        <v>7</v>
      </c>
      <c r="D510" s="99">
        <v>7</v>
      </c>
      <c r="E510" s="99"/>
      <c r="F510" s="99">
        <v>5</v>
      </c>
      <c r="G510" s="99">
        <v>5</v>
      </c>
      <c r="H510" s="99">
        <v>5</v>
      </c>
      <c r="I510" s="61"/>
      <c r="J510" s="40"/>
      <c r="L510" s="40"/>
      <c r="S510" s="72"/>
    </row>
    <row r="511" spans="1:19" ht="16.5" customHeight="1" x14ac:dyDescent="0.25">
      <c r="A511" s="1"/>
      <c r="B511" s="78"/>
      <c r="C511" s="3"/>
      <c r="D511" s="5"/>
      <c r="E511" s="5"/>
      <c r="F511" s="3"/>
      <c r="G511" s="5"/>
      <c r="H511" s="5"/>
      <c r="I511" s="61"/>
      <c r="J511" s="40"/>
      <c r="L511" s="40"/>
      <c r="S511" s="72"/>
    </row>
    <row r="512" spans="1:19" ht="16.5" customHeight="1" x14ac:dyDescent="0.25">
      <c r="A512" s="105">
        <v>12821</v>
      </c>
      <c r="B512" s="48" t="s">
        <v>167</v>
      </c>
      <c r="C512" s="75" t="s">
        <v>12</v>
      </c>
      <c r="D512" s="49" t="s">
        <v>13</v>
      </c>
      <c r="E512" s="49" t="s">
        <v>103</v>
      </c>
      <c r="F512" s="75" t="s">
        <v>17</v>
      </c>
      <c r="G512" s="49" t="s">
        <v>136</v>
      </c>
      <c r="H512" s="49" t="s">
        <v>15</v>
      </c>
      <c r="I512" s="61"/>
      <c r="J512" s="40"/>
      <c r="L512" s="40"/>
      <c r="S512" s="72"/>
    </row>
    <row r="513" spans="1:19" ht="16.5" customHeight="1" x14ac:dyDescent="0.25">
      <c r="A513" s="1">
        <v>0.05</v>
      </c>
      <c r="B513" s="78" t="s">
        <v>0</v>
      </c>
      <c r="C513" s="5">
        <v>84</v>
      </c>
      <c r="D513" s="5">
        <v>70</v>
      </c>
      <c r="E513" s="5">
        <v>88</v>
      </c>
      <c r="F513" s="5">
        <v>64</v>
      </c>
      <c r="G513" s="5">
        <v>73</v>
      </c>
      <c r="H513" s="5">
        <v>35</v>
      </c>
      <c r="I513" s="61"/>
      <c r="J513" s="40"/>
      <c r="L513" s="40"/>
      <c r="S513" s="72"/>
    </row>
    <row r="514" spans="1:19" ht="16.5" customHeight="1" x14ac:dyDescent="0.25">
      <c r="A514" s="1">
        <v>0.1</v>
      </c>
      <c r="B514" s="78" t="s">
        <v>1</v>
      </c>
      <c r="C514" s="5">
        <v>73</v>
      </c>
      <c r="D514" s="5">
        <v>75</v>
      </c>
      <c r="E514" s="5">
        <v>90</v>
      </c>
      <c r="F514" s="5">
        <v>58</v>
      </c>
      <c r="G514" s="5">
        <v>69</v>
      </c>
      <c r="H514" s="5">
        <v>48</v>
      </c>
      <c r="I514" s="61"/>
      <c r="J514" s="40"/>
      <c r="L514" s="40"/>
      <c r="S514" s="72"/>
    </row>
    <row r="515" spans="1:19" ht="16.5" customHeight="1" x14ac:dyDescent="0.25">
      <c r="A515" s="1">
        <v>1</v>
      </c>
      <c r="B515" s="78" t="s">
        <v>104</v>
      </c>
      <c r="C515" s="3">
        <v>7.5</v>
      </c>
      <c r="D515" s="5">
        <v>7</v>
      </c>
      <c r="E515" s="5">
        <v>9</v>
      </c>
      <c r="F515" s="5">
        <v>9</v>
      </c>
      <c r="G515" s="5">
        <v>3</v>
      </c>
      <c r="H515" s="5">
        <v>6</v>
      </c>
      <c r="I515" s="61"/>
      <c r="J515" s="40"/>
      <c r="L515" s="40"/>
      <c r="S515" s="72"/>
    </row>
    <row r="516" spans="1:19" ht="16.5" customHeight="1" x14ac:dyDescent="0.25">
      <c r="A516" s="1">
        <v>0.4</v>
      </c>
      <c r="B516" s="78" t="s">
        <v>3</v>
      </c>
      <c r="C516" s="5">
        <v>76</v>
      </c>
      <c r="D516" s="5">
        <v>80</v>
      </c>
      <c r="E516" s="5">
        <v>73</v>
      </c>
      <c r="F516" s="5">
        <v>58</v>
      </c>
      <c r="G516" s="5">
        <v>77</v>
      </c>
      <c r="H516" s="5">
        <v>62</v>
      </c>
      <c r="I516" s="61"/>
      <c r="J516" s="40"/>
      <c r="L516" s="40"/>
      <c r="S516" s="72"/>
    </row>
    <row r="517" spans="1:19" ht="16.5" customHeight="1" x14ac:dyDescent="0.25">
      <c r="A517" s="1"/>
      <c r="B517" s="78" t="s">
        <v>4</v>
      </c>
      <c r="C517" s="3">
        <f t="shared" ref="C517:H517" si="84">0.2*C513+0.2*C514+C515+0.5*C516</f>
        <v>76.900000000000006</v>
      </c>
      <c r="D517" s="5">
        <f t="shared" si="84"/>
        <v>76</v>
      </c>
      <c r="E517" s="3">
        <f t="shared" si="84"/>
        <v>81.099999999999994</v>
      </c>
      <c r="F517" s="3">
        <f t="shared" si="84"/>
        <v>62.400000000000006</v>
      </c>
      <c r="G517" s="3">
        <f t="shared" si="84"/>
        <v>69.900000000000006</v>
      </c>
      <c r="H517" s="3">
        <f t="shared" si="84"/>
        <v>53.6</v>
      </c>
      <c r="I517" s="61"/>
      <c r="J517" s="40"/>
      <c r="L517" s="40"/>
      <c r="S517" s="72"/>
    </row>
    <row r="518" spans="1:19" ht="16.5" customHeight="1" x14ac:dyDescent="0.25">
      <c r="A518" s="6"/>
      <c r="B518" s="83" t="s">
        <v>5</v>
      </c>
      <c r="C518" s="117">
        <v>6</v>
      </c>
      <c r="D518" s="18">
        <v>6</v>
      </c>
      <c r="E518" s="18">
        <v>7</v>
      </c>
      <c r="F518" s="18">
        <v>6</v>
      </c>
      <c r="G518" s="18">
        <v>5</v>
      </c>
      <c r="H518" s="18">
        <v>4</v>
      </c>
      <c r="I518" s="61"/>
      <c r="J518" s="40"/>
      <c r="L518" s="40"/>
      <c r="S518" s="72"/>
    </row>
    <row r="519" spans="1:19" ht="16.5" customHeight="1" x14ac:dyDescent="0.25">
      <c r="A519" s="1">
        <v>1</v>
      </c>
      <c r="B519" s="118" t="s">
        <v>6</v>
      </c>
      <c r="C519" s="119">
        <v>4</v>
      </c>
      <c r="D519" s="120">
        <v>4</v>
      </c>
      <c r="E519" s="5">
        <v>7</v>
      </c>
      <c r="F519" s="3"/>
      <c r="G519" s="5">
        <v>5</v>
      </c>
      <c r="H519" s="3">
        <v>2.5</v>
      </c>
      <c r="I519" s="61"/>
      <c r="J519" s="40"/>
      <c r="L519" s="40"/>
      <c r="S519" s="72"/>
    </row>
    <row r="520" spans="1:19" ht="16.5" customHeight="1" x14ac:dyDescent="0.25">
      <c r="A520" s="1">
        <v>0.25</v>
      </c>
      <c r="B520" s="121" t="s">
        <v>7</v>
      </c>
      <c r="C520" s="119">
        <v>77</v>
      </c>
      <c r="D520" s="120">
        <v>84</v>
      </c>
      <c r="E520" s="5">
        <v>83</v>
      </c>
      <c r="F520" s="5">
        <v>61</v>
      </c>
      <c r="G520" s="5">
        <v>65</v>
      </c>
      <c r="H520" s="5">
        <v>60</v>
      </c>
      <c r="I520" s="61"/>
      <c r="J520" s="40"/>
      <c r="L520" s="40"/>
      <c r="S520" s="72"/>
    </row>
    <row r="521" spans="1:19" ht="16.5" customHeight="1" x14ac:dyDescent="0.25">
      <c r="A521" s="1"/>
      <c r="B521" s="118" t="s">
        <v>8</v>
      </c>
      <c r="C521" s="122">
        <f t="shared" ref="C521:H521" si="85">0.05*C513+0.1*C514+C515+0.4*C516+C519+0.25*C520</f>
        <v>72.650000000000006</v>
      </c>
      <c r="D521" s="120">
        <f t="shared" si="85"/>
        <v>75</v>
      </c>
      <c r="E521" s="3">
        <f t="shared" si="85"/>
        <v>79.349999999999994</v>
      </c>
      <c r="F521" s="3">
        <f t="shared" si="85"/>
        <v>56.45</v>
      </c>
      <c r="G521" s="3">
        <f t="shared" si="85"/>
        <v>65.599999999999994</v>
      </c>
      <c r="H521" s="3">
        <f t="shared" si="85"/>
        <v>54.85</v>
      </c>
      <c r="I521" s="61"/>
      <c r="J521" s="40"/>
      <c r="L521" s="40"/>
      <c r="S521" s="72"/>
    </row>
    <row r="522" spans="1:19" ht="16.5" customHeight="1" x14ac:dyDescent="0.25">
      <c r="A522" s="88"/>
      <c r="B522" s="123" t="s">
        <v>9</v>
      </c>
      <c r="C522" s="124">
        <v>6</v>
      </c>
      <c r="D522" s="125">
        <v>6</v>
      </c>
      <c r="E522" s="124">
        <v>7</v>
      </c>
      <c r="F522" s="124">
        <v>6</v>
      </c>
      <c r="G522" s="124">
        <v>5</v>
      </c>
      <c r="H522" s="85">
        <v>5</v>
      </c>
      <c r="I522" s="103">
        <f>SUM(C471:H471)</f>
        <v>38</v>
      </c>
      <c r="J522" s="40"/>
      <c r="L522" s="40"/>
      <c r="S522" s="72"/>
    </row>
    <row r="523" spans="1:19" ht="16.5" customHeight="1" x14ac:dyDescent="0.25">
      <c r="A523" s="1"/>
      <c r="B523" s="78" t="s">
        <v>10</v>
      </c>
      <c r="C523" s="5">
        <v>72</v>
      </c>
      <c r="D523" s="5">
        <v>70</v>
      </c>
      <c r="E523" s="5">
        <v>83</v>
      </c>
      <c r="F523" s="5">
        <v>68</v>
      </c>
      <c r="G523" s="5">
        <v>67</v>
      </c>
      <c r="H523" s="120">
        <v>75</v>
      </c>
      <c r="I523" s="61"/>
      <c r="J523" s="40"/>
      <c r="L523" s="40"/>
      <c r="S523" s="72"/>
    </row>
    <row r="524" spans="1:19" ht="16.5" customHeight="1" x14ac:dyDescent="0.25">
      <c r="A524" s="1"/>
      <c r="B524" s="78" t="s">
        <v>105</v>
      </c>
      <c r="C524" s="3"/>
      <c r="D524" s="5">
        <v>28</v>
      </c>
      <c r="E524" s="5">
        <v>30</v>
      </c>
      <c r="F524" s="5">
        <v>44</v>
      </c>
      <c r="G524" s="5">
        <v>44</v>
      </c>
      <c r="H524" s="120">
        <v>65</v>
      </c>
      <c r="I524" s="61"/>
      <c r="J524" s="40"/>
      <c r="L524" s="40"/>
      <c r="S524" s="72"/>
    </row>
    <row r="525" spans="1:19" ht="16.5" customHeight="1" x14ac:dyDescent="0.25">
      <c r="A525" s="1"/>
      <c r="B525" s="78" t="s">
        <v>106</v>
      </c>
      <c r="C525" s="3"/>
      <c r="D525" s="5">
        <v>10</v>
      </c>
      <c r="E525" s="5">
        <v>18</v>
      </c>
      <c r="F525" s="5">
        <v>16</v>
      </c>
      <c r="G525" s="5">
        <v>12</v>
      </c>
      <c r="H525" s="5">
        <v>18</v>
      </c>
      <c r="I525" s="61"/>
      <c r="J525" s="40"/>
      <c r="L525" s="40"/>
      <c r="S525" s="72"/>
    </row>
    <row r="526" spans="1:19" ht="16.5" customHeight="1" x14ac:dyDescent="0.25">
      <c r="A526" s="92"/>
      <c r="B526" s="93" t="s">
        <v>107</v>
      </c>
      <c r="C526" s="95">
        <f t="shared" ref="C526:H526" si="86">0.25*C520+0.25*C523+0.25*C524+C525</f>
        <v>37.25</v>
      </c>
      <c r="D526" s="104">
        <f t="shared" si="86"/>
        <v>55.5</v>
      </c>
      <c r="E526" s="94">
        <f t="shared" si="86"/>
        <v>67</v>
      </c>
      <c r="F526" s="95">
        <f t="shared" si="86"/>
        <v>59.25</v>
      </c>
      <c r="G526" s="94">
        <f t="shared" si="86"/>
        <v>56</v>
      </c>
      <c r="H526" s="94">
        <f t="shared" si="86"/>
        <v>68</v>
      </c>
      <c r="I526" s="61"/>
      <c r="J526" s="40"/>
      <c r="L526" s="40"/>
      <c r="S526" s="72"/>
    </row>
    <row r="527" spans="1:19" ht="16.5" customHeight="1" x14ac:dyDescent="0.25">
      <c r="A527" s="96"/>
      <c r="B527" s="97" t="s">
        <v>108</v>
      </c>
      <c r="C527" s="98"/>
      <c r="D527" s="99">
        <v>4</v>
      </c>
      <c r="E527" s="99">
        <v>5</v>
      </c>
      <c r="F527" s="99">
        <v>6</v>
      </c>
      <c r="G527" s="99">
        <v>5</v>
      </c>
      <c r="H527" s="99">
        <v>6</v>
      </c>
      <c r="I527" s="61"/>
      <c r="J527" s="40"/>
      <c r="L527" s="40"/>
      <c r="S527" s="72"/>
    </row>
    <row r="528" spans="1:19" ht="16.5" customHeight="1" x14ac:dyDescent="0.25">
      <c r="A528" s="110"/>
      <c r="B528" s="111"/>
      <c r="C528" s="126"/>
      <c r="D528" s="127"/>
      <c r="E528" s="127"/>
      <c r="F528" s="126"/>
      <c r="G528" s="127"/>
      <c r="H528" s="120"/>
      <c r="I528" s="61"/>
      <c r="J528" s="40"/>
      <c r="L528" s="40"/>
      <c r="S528" s="72"/>
    </row>
    <row r="529" spans="1:19" ht="16.5" customHeight="1" x14ac:dyDescent="0.25">
      <c r="A529" s="100"/>
      <c r="B529" s="128" t="s">
        <v>168</v>
      </c>
      <c r="C529" s="101" t="s">
        <v>12</v>
      </c>
      <c r="D529" s="102" t="s">
        <v>13</v>
      </c>
      <c r="E529" s="102" t="s">
        <v>14</v>
      </c>
      <c r="F529" s="101" t="s">
        <v>110</v>
      </c>
      <c r="G529" s="102" t="s">
        <v>16</v>
      </c>
      <c r="H529" s="49" t="s">
        <v>15</v>
      </c>
      <c r="I529" s="61"/>
      <c r="J529" s="40"/>
      <c r="L529" s="40"/>
      <c r="S529" s="72"/>
    </row>
    <row r="530" spans="1:19" ht="16.5" customHeight="1" x14ac:dyDescent="0.25">
      <c r="A530" s="1">
        <v>0.05</v>
      </c>
      <c r="B530" s="78" t="s">
        <v>0</v>
      </c>
      <c r="C530" s="5">
        <v>91</v>
      </c>
      <c r="D530" s="5">
        <v>93</v>
      </c>
      <c r="E530" s="5">
        <v>87</v>
      </c>
      <c r="F530" s="5">
        <v>92</v>
      </c>
      <c r="G530" s="5">
        <v>90</v>
      </c>
      <c r="H530" s="5">
        <v>90</v>
      </c>
      <c r="I530" s="61"/>
      <c r="J530" s="40"/>
      <c r="L530" s="40"/>
      <c r="S530" s="72"/>
    </row>
    <row r="531" spans="1:19" ht="16.5" customHeight="1" x14ac:dyDescent="0.25">
      <c r="A531" s="1">
        <v>0.1</v>
      </c>
      <c r="B531" s="78" t="s">
        <v>1</v>
      </c>
      <c r="C531" s="5">
        <v>94</v>
      </c>
      <c r="D531" s="5">
        <v>98</v>
      </c>
      <c r="E531" s="5">
        <v>91</v>
      </c>
      <c r="F531" s="5">
        <v>88</v>
      </c>
      <c r="G531" s="5">
        <v>92</v>
      </c>
      <c r="H531" s="5">
        <v>87</v>
      </c>
      <c r="I531" s="61"/>
      <c r="J531" s="40"/>
      <c r="L531" s="40"/>
      <c r="S531" s="72"/>
    </row>
    <row r="532" spans="1:19" ht="16.5" customHeight="1" x14ac:dyDescent="0.25">
      <c r="A532" s="1">
        <v>1</v>
      </c>
      <c r="B532" s="78" t="s">
        <v>104</v>
      </c>
      <c r="C532" s="5">
        <v>9</v>
      </c>
      <c r="D532" s="5">
        <v>10</v>
      </c>
      <c r="E532" s="5">
        <v>10</v>
      </c>
      <c r="F532" s="5">
        <v>8</v>
      </c>
      <c r="G532" s="5">
        <v>10</v>
      </c>
      <c r="H532" s="5">
        <v>9</v>
      </c>
      <c r="I532" s="61"/>
      <c r="J532" s="40"/>
      <c r="L532" s="40"/>
      <c r="S532" s="72"/>
    </row>
    <row r="533" spans="1:19" ht="16.5" customHeight="1" x14ac:dyDescent="0.25">
      <c r="A533" s="1">
        <v>0.4</v>
      </c>
      <c r="B533" s="78" t="s">
        <v>3</v>
      </c>
      <c r="C533" s="5">
        <v>92</v>
      </c>
      <c r="D533" s="5">
        <v>93</v>
      </c>
      <c r="E533" s="5">
        <v>97</v>
      </c>
      <c r="F533" s="5">
        <v>90</v>
      </c>
      <c r="G533" s="5">
        <v>86</v>
      </c>
      <c r="H533" s="5">
        <v>84</v>
      </c>
      <c r="I533" s="61"/>
      <c r="J533" s="40"/>
      <c r="L533" s="40"/>
      <c r="S533" s="72"/>
    </row>
    <row r="534" spans="1:19" ht="16.5" customHeight="1" x14ac:dyDescent="0.25">
      <c r="A534" s="1"/>
      <c r="B534" s="78" t="s">
        <v>4</v>
      </c>
      <c r="C534" s="5">
        <f t="shared" ref="C534:H534" si="87">0.2*C530+0.2*C531+C532+0.5*C533</f>
        <v>92</v>
      </c>
      <c r="D534" s="3">
        <f t="shared" si="87"/>
        <v>94.7</v>
      </c>
      <c r="E534" s="3">
        <f t="shared" si="87"/>
        <v>94.1</v>
      </c>
      <c r="F534" s="5">
        <f t="shared" si="87"/>
        <v>89</v>
      </c>
      <c r="G534" s="3">
        <f t="shared" si="87"/>
        <v>89.4</v>
      </c>
      <c r="H534" s="3">
        <f t="shared" si="87"/>
        <v>86.4</v>
      </c>
      <c r="I534" s="61"/>
      <c r="J534" s="40"/>
      <c r="L534" s="40"/>
      <c r="S534" s="72"/>
    </row>
    <row r="535" spans="1:19" ht="16.5" customHeight="1" x14ac:dyDescent="0.25">
      <c r="A535" s="6"/>
      <c r="B535" s="83" t="s">
        <v>5</v>
      </c>
      <c r="C535" s="18">
        <v>7</v>
      </c>
      <c r="D535" s="18">
        <v>7</v>
      </c>
      <c r="E535" s="18">
        <v>7</v>
      </c>
      <c r="F535" s="18">
        <v>7</v>
      </c>
      <c r="G535" s="18">
        <v>7</v>
      </c>
      <c r="H535" s="18">
        <v>7</v>
      </c>
      <c r="I535" s="61"/>
      <c r="J535" s="40"/>
      <c r="L535" s="40"/>
      <c r="S535" s="72"/>
    </row>
    <row r="536" spans="1:19" ht="16.5" customHeight="1" x14ac:dyDescent="0.25">
      <c r="A536" s="1">
        <v>1</v>
      </c>
      <c r="B536" s="78" t="s">
        <v>6</v>
      </c>
      <c r="C536" s="5">
        <v>8</v>
      </c>
      <c r="D536" s="5">
        <v>10</v>
      </c>
      <c r="E536" s="5">
        <v>9</v>
      </c>
      <c r="F536" s="5">
        <v>9</v>
      </c>
      <c r="G536" s="5">
        <v>9</v>
      </c>
      <c r="H536" s="5">
        <v>9</v>
      </c>
      <c r="I536" s="61"/>
      <c r="J536" s="40"/>
      <c r="L536" s="40"/>
      <c r="S536" s="72"/>
    </row>
    <row r="537" spans="1:19" ht="16.5" customHeight="1" x14ac:dyDescent="0.25">
      <c r="A537" s="1">
        <v>0.25</v>
      </c>
      <c r="B537" s="52" t="s">
        <v>7</v>
      </c>
      <c r="C537" s="5">
        <v>94</v>
      </c>
      <c r="D537" s="5">
        <v>87</v>
      </c>
      <c r="E537" s="5">
        <v>93</v>
      </c>
      <c r="F537" s="5">
        <v>80</v>
      </c>
      <c r="G537" s="5">
        <v>94</v>
      </c>
      <c r="H537" s="5">
        <v>90</v>
      </c>
      <c r="I537" s="61"/>
      <c r="J537" s="40"/>
      <c r="L537" s="40"/>
      <c r="S537" s="72"/>
    </row>
    <row r="538" spans="1:19" ht="16.5" customHeight="1" x14ac:dyDescent="0.25">
      <c r="A538" s="1"/>
      <c r="B538" s="78" t="s">
        <v>8</v>
      </c>
      <c r="C538" s="3">
        <f t="shared" ref="C538:H538" si="88">0.05*C530+0.1*C531+C532+0.4*C533+C536+0.25*C537</f>
        <v>91.25</v>
      </c>
      <c r="D538" s="3">
        <f t="shared" si="88"/>
        <v>93.4</v>
      </c>
      <c r="E538" s="3">
        <f t="shared" si="88"/>
        <v>94.5</v>
      </c>
      <c r="F538" s="3">
        <f t="shared" si="88"/>
        <v>86.4</v>
      </c>
      <c r="G538" s="3">
        <f t="shared" si="88"/>
        <v>90.6</v>
      </c>
      <c r="H538" s="3">
        <f t="shared" si="88"/>
        <v>87.300000000000011</v>
      </c>
      <c r="I538" s="61"/>
      <c r="J538" s="40"/>
      <c r="L538" s="40"/>
      <c r="S538" s="72"/>
    </row>
    <row r="539" spans="1:19" ht="16.5" customHeight="1" x14ac:dyDescent="0.25">
      <c r="A539" s="1"/>
      <c r="B539" s="84" t="s">
        <v>9</v>
      </c>
      <c r="C539" s="85">
        <v>7</v>
      </c>
      <c r="D539" s="85">
        <v>7</v>
      </c>
      <c r="E539" s="85">
        <v>7</v>
      </c>
      <c r="F539" s="85">
        <v>7</v>
      </c>
      <c r="G539" s="85">
        <v>7</v>
      </c>
      <c r="H539" s="85">
        <v>7</v>
      </c>
      <c r="I539" s="103">
        <f>SUM(C488:H488)</f>
        <v>40</v>
      </c>
      <c r="J539" s="40"/>
      <c r="L539" s="40"/>
      <c r="S539" s="72"/>
    </row>
    <row r="540" spans="1:19" ht="16.5" customHeight="1" x14ac:dyDescent="0.25">
      <c r="A540" s="1"/>
      <c r="B540" s="78" t="s">
        <v>10</v>
      </c>
      <c r="C540" s="5">
        <v>81</v>
      </c>
      <c r="D540" s="5">
        <v>91</v>
      </c>
      <c r="E540" s="5"/>
      <c r="F540" s="5">
        <v>79</v>
      </c>
      <c r="G540" s="5"/>
      <c r="H540" s="5">
        <v>80</v>
      </c>
      <c r="I540" s="61"/>
      <c r="J540" s="40"/>
      <c r="L540" s="40"/>
      <c r="S540" s="72"/>
    </row>
    <row r="541" spans="1:19" ht="16.5" customHeight="1" x14ac:dyDescent="0.25">
      <c r="A541" s="1"/>
      <c r="B541" s="78" t="s">
        <v>105</v>
      </c>
      <c r="C541" s="3"/>
      <c r="D541" s="5">
        <v>79</v>
      </c>
      <c r="E541" s="5"/>
      <c r="F541" s="5">
        <v>84</v>
      </c>
      <c r="G541" s="5"/>
      <c r="H541" s="5">
        <v>85</v>
      </c>
      <c r="I541" s="61"/>
      <c r="J541" s="40"/>
      <c r="L541" s="40"/>
      <c r="S541" s="72"/>
    </row>
    <row r="542" spans="1:19" ht="16.5" customHeight="1" x14ac:dyDescent="0.25">
      <c r="A542" s="1"/>
      <c r="B542" s="78" t="s">
        <v>106</v>
      </c>
      <c r="C542" s="3"/>
      <c r="D542" s="5">
        <v>16</v>
      </c>
      <c r="E542" s="5"/>
      <c r="F542" s="5">
        <v>21</v>
      </c>
      <c r="G542" s="5"/>
      <c r="H542" s="5">
        <v>21</v>
      </c>
      <c r="I542" s="61"/>
      <c r="J542" s="40"/>
      <c r="L542" s="40"/>
      <c r="S542" s="72"/>
    </row>
    <row r="543" spans="1:19" ht="16.5" customHeight="1" x14ac:dyDescent="0.25">
      <c r="A543" s="92"/>
      <c r="B543" s="93" t="s">
        <v>107</v>
      </c>
      <c r="C543" s="95">
        <f>0.25*C537+0.25*C540+0.25*C541+C542</f>
        <v>43.75</v>
      </c>
      <c r="D543" s="95">
        <f>0.25*D537+0.25*D540+0.25*D541+D542</f>
        <v>80.25</v>
      </c>
      <c r="E543" s="95">
        <f>0.25*E537+0.25*E540+0.25*E541+E542</f>
        <v>23.25</v>
      </c>
      <c r="F543" s="95">
        <f>0.25*F537+0.25*F540+0.25*F541+F542</f>
        <v>81.75</v>
      </c>
      <c r="G543" s="94"/>
      <c r="H543" s="95">
        <f>0.25*H537+0.25*H540+0.25*H541+H542</f>
        <v>84.75</v>
      </c>
      <c r="I543" s="61"/>
      <c r="J543" s="40"/>
      <c r="L543" s="40"/>
      <c r="S543" s="72"/>
    </row>
    <row r="544" spans="1:19" ht="16.5" customHeight="1" x14ac:dyDescent="0.25">
      <c r="A544" s="96"/>
      <c r="B544" s="97" t="s">
        <v>108</v>
      </c>
      <c r="C544" s="98"/>
      <c r="D544" s="99">
        <v>7</v>
      </c>
      <c r="E544" s="99"/>
      <c r="F544" s="99">
        <v>7</v>
      </c>
      <c r="G544" s="99"/>
      <c r="H544" s="99">
        <v>7</v>
      </c>
      <c r="I544" s="61"/>
      <c r="J544" s="40"/>
      <c r="L544" s="40"/>
      <c r="S544" s="72"/>
    </row>
    <row r="545" spans="1:19" ht="16.5" customHeight="1" x14ac:dyDescent="0.25">
      <c r="A545" s="1"/>
      <c r="B545" s="78"/>
      <c r="C545" s="3"/>
      <c r="D545" s="5"/>
      <c r="E545" s="5"/>
      <c r="F545" s="3"/>
      <c r="G545" s="5"/>
      <c r="H545" s="5"/>
      <c r="I545" s="61"/>
      <c r="J545" s="40"/>
      <c r="L545" s="40"/>
      <c r="S545" s="72"/>
    </row>
    <row r="546" spans="1:19" ht="16.5" customHeight="1" x14ac:dyDescent="0.25">
      <c r="A546" s="73"/>
      <c r="B546" s="48" t="s">
        <v>169</v>
      </c>
      <c r="C546" s="75" t="s">
        <v>12</v>
      </c>
      <c r="D546" s="49" t="s">
        <v>13</v>
      </c>
      <c r="E546" s="49" t="s">
        <v>14</v>
      </c>
      <c r="F546" s="75" t="s">
        <v>110</v>
      </c>
      <c r="G546" s="49" t="s">
        <v>113</v>
      </c>
      <c r="H546" s="49" t="s">
        <v>15</v>
      </c>
      <c r="I546" s="61"/>
      <c r="J546" s="40"/>
      <c r="L546" s="40"/>
      <c r="S546" s="72"/>
    </row>
    <row r="547" spans="1:19" ht="16.5" customHeight="1" x14ac:dyDescent="0.25">
      <c r="A547" s="1">
        <v>0.05</v>
      </c>
      <c r="B547" s="78" t="s">
        <v>0</v>
      </c>
      <c r="C547" s="5">
        <v>77</v>
      </c>
      <c r="D547" s="5">
        <v>69</v>
      </c>
      <c r="E547" s="5">
        <v>29</v>
      </c>
      <c r="F547" s="5">
        <v>73</v>
      </c>
      <c r="G547" s="5">
        <v>86</v>
      </c>
      <c r="H547" s="5">
        <v>89</v>
      </c>
      <c r="I547" s="61"/>
      <c r="J547" s="40"/>
      <c r="L547" s="40"/>
      <c r="S547" s="72"/>
    </row>
    <row r="548" spans="1:19" ht="16.5" customHeight="1" x14ac:dyDescent="0.25">
      <c r="A548" s="1">
        <v>0.1</v>
      </c>
      <c r="B548" s="78" t="s">
        <v>1</v>
      </c>
      <c r="C548" s="5">
        <v>86</v>
      </c>
      <c r="D548" s="5">
        <v>78</v>
      </c>
      <c r="E548" s="5">
        <v>65</v>
      </c>
      <c r="F548" s="5">
        <v>74</v>
      </c>
      <c r="G548" s="5">
        <v>84</v>
      </c>
      <c r="H548" s="5">
        <v>84</v>
      </c>
      <c r="I548" s="61"/>
      <c r="J548" s="40"/>
      <c r="L548" s="40"/>
      <c r="S548" s="72"/>
    </row>
    <row r="549" spans="1:19" ht="16.5" customHeight="1" x14ac:dyDescent="0.25">
      <c r="A549" s="1">
        <v>1</v>
      </c>
      <c r="B549" s="78" t="s">
        <v>104</v>
      </c>
      <c r="C549" s="5">
        <v>8</v>
      </c>
      <c r="D549" s="5">
        <v>8</v>
      </c>
      <c r="E549" s="5">
        <v>8</v>
      </c>
      <c r="F549" s="5">
        <v>9</v>
      </c>
      <c r="G549" s="3">
        <v>6.7</v>
      </c>
      <c r="H549" s="5">
        <v>8</v>
      </c>
      <c r="I549" s="61"/>
      <c r="J549" s="40"/>
      <c r="L549" s="40"/>
      <c r="S549" s="72"/>
    </row>
    <row r="550" spans="1:19" ht="16.5" customHeight="1" x14ac:dyDescent="0.25">
      <c r="A550" s="1">
        <v>0.4</v>
      </c>
      <c r="B550" s="78" t="s">
        <v>3</v>
      </c>
      <c r="C550" s="5">
        <v>81</v>
      </c>
      <c r="D550" s="5">
        <v>86</v>
      </c>
      <c r="E550" s="5">
        <v>87</v>
      </c>
      <c r="F550" s="5">
        <v>84</v>
      </c>
      <c r="G550" s="5">
        <v>89</v>
      </c>
      <c r="H550" s="5">
        <v>78</v>
      </c>
      <c r="I550" s="61"/>
      <c r="J550" s="40"/>
      <c r="L550" s="40"/>
      <c r="S550" s="72"/>
    </row>
    <row r="551" spans="1:19" ht="16.5" customHeight="1" x14ac:dyDescent="0.25">
      <c r="A551" s="1"/>
      <c r="B551" s="78" t="s">
        <v>4</v>
      </c>
      <c r="C551" s="3">
        <f t="shared" ref="C551:H551" si="89">0.2*C547+0.2*C548+C549+0.5*C550</f>
        <v>81.099999999999994</v>
      </c>
      <c r="D551" s="3">
        <f t="shared" si="89"/>
        <v>80.400000000000006</v>
      </c>
      <c r="E551" s="3">
        <f t="shared" si="89"/>
        <v>70.3</v>
      </c>
      <c r="F551" s="3">
        <f t="shared" si="89"/>
        <v>80.400000000000006</v>
      </c>
      <c r="G551" s="3">
        <f t="shared" si="89"/>
        <v>85.2</v>
      </c>
      <c r="H551" s="3">
        <f t="shared" si="89"/>
        <v>81.599999999999994</v>
      </c>
      <c r="I551" s="61"/>
      <c r="J551" s="40"/>
      <c r="L551" s="40"/>
      <c r="S551" s="72"/>
    </row>
    <row r="552" spans="1:19" ht="16.5" customHeight="1" x14ac:dyDescent="0.25">
      <c r="A552" s="6"/>
      <c r="B552" s="83" t="s">
        <v>5</v>
      </c>
      <c r="C552" s="18">
        <v>7</v>
      </c>
      <c r="D552" s="18">
        <v>6</v>
      </c>
      <c r="E552" s="18">
        <v>7</v>
      </c>
      <c r="F552" s="18">
        <v>7</v>
      </c>
      <c r="G552" s="18">
        <v>7</v>
      </c>
      <c r="H552" s="18">
        <v>6</v>
      </c>
      <c r="I552" s="61">
        <v>39</v>
      </c>
      <c r="J552" s="40"/>
      <c r="L552" s="40"/>
      <c r="S552" s="72"/>
    </row>
    <row r="553" spans="1:19" ht="16.5" customHeight="1" x14ac:dyDescent="0.25">
      <c r="A553" s="1">
        <v>1</v>
      </c>
      <c r="B553" s="78" t="s">
        <v>6</v>
      </c>
      <c r="C553" s="5">
        <v>6</v>
      </c>
      <c r="D553" s="5">
        <v>8</v>
      </c>
      <c r="E553" s="5">
        <v>7</v>
      </c>
      <c r="F553" s="5">
        <v>7</v>
      </c>
      <c r="G553" s="3">
        <v>7.3</v>
      </c>
      <c r="H553" s="5">
        <v>9</v>
      </c>
      <c r="I553" s="61"/>
      <c r="J553" s="40"/>
      <c r="L553" s="40"/>
      <c r="S553" s="72"/>
    </row>
    <row r="554" spans="1:19" ht="16.5" customHeight="1" x14ac:dyDescent="0.25">
      <c r="A554" s="1">
        <v>0.25</v>
      </c>
      <c r="B554" s="52" t="s">
        <v>7</v>
      </c>
      <c r="C554" s="5">
        <v>83</v>
      </c>
      <c r="D554" s="5">
        <v>89</v>
      </c>
      <c r="E554" s="5">
        <v>92</v>
      </c>
      <c r="F554" s="5">
        <v>64</v>
      </c>
      <c r="G554" s="3">
        <v>81.8</v>
      </c>
      <c r="H554" s="5">
        <v>85</v>
      </c>
      <c r="I554" s="61"/>
      <c r="J554" s="40"/>
      <c r="L554" s="40"/>
      <c r="S554" s="72"/>
    </row>
    <row r="555" spans="1:19" ht="16.5" customHeight="1" x14ac:dyDescent="0.25">
      <c r="A555" s="1"/>
      <c r="B555" s="78" t="s">
        <v>8</v>
      </c>
      <c r="C555" s="3">
        <f t="shared" ref="C555:H555" si="90">0.05*C547+0.1*C548+C549+0.4*C550+C553+0.25*C554</f>
        <v>79.599999999999994</v>
      </c>
      <c r="D555" s="3">
        <f t="shared" si="90"/>
        <v>83.9</v>
      </c>
      <c r="E555" s="3">
        <f t="shared" si="90"/>
        <v>80.75</v>
      </c>
      <c r="F555" s="3">
        <f t="shared" si="90"/>
        <v>76.650000000000006</v>
      </c>
      <c r="G555" s="3">
        <f t="shared" si="90"/>
        <v>82.75</v>
      </c>
      <c r="H555" s="3">
        <f t="shared" si="90"/>
        <v>82.300000000000011</v>
      </c>
      <c r="I555" s="61"/>
      <c r="J555" s="40"/>
      <c r="L555" s="40"/>
      <c r="S555" s="72"/>
    </row>
    <row r="556" spans="1:19" ht="16.5" customHeight="1" x14ac:dyDescent="0.25">
      <c r="A556" s="1"/>
      <c r="B556" s="84" t="s">
        <v>9</v>
      </c>
      <c r="C556" s="85">
        <v>7</v>
      </c>
      <c r="D556" s="85">
        <v>7</v>
      </c>
      <c r="E556" s="85">
        <v>7</v>
      </c>
      <c r="F556" s="85">
        <v>7</v>
      </c>
      <c r="G556" s="85">
        <v>6</v>
      </c>
      <c r="H556" s="85">
        <v>6</v>
      </c>
      <c r="I556" s="103">
        <f>SUM(C505:H505)</f>
        <v>39</v>
      </c>
      <c r="J556" s="40"/>
      <c r="L556" s="40"/>
      <c r="S556" s="72"/>
    </row>
    <row r="557" spans="1:19" ht="16.5" customHeight="1" x14ac:dyDescent="0.25">
      <c r="A557" s="1"/>
      <c r="B557" s="78" t="s">
        <v>10</v>
      </c>
      <c r="C557" s="5">
        <v>83</v>
      </c>
      <c r="D557" s="5">
        <v>97</v>
      </c>
      <c r="E557" s="5"/>
      <c r="F557" s="5">
        <v>61</v>
      </c>
      <c r="G557" s="3">
        <v>77.542000000000002</v>
      </c>
      <c r="H557" s="5">
        <v>80</v>
      </c>
      <c r="I557" s="61"/>
      <c r="J557" s="40"/>
      <c r="L557" s="40"/>
      <c r="S557" s="72"/>
    </row>
    <row r="558" spans="1:19" ht="16.5" customHeight="1" x14ac:dyDescent="0.25">
      <c r="A558" s="1"/>
      <c r="B558" s="78" t="s">
        <v>105</v>
      </c>
      <c r="C558" s="3"/>
      <c r="D558" s="5">
        <v>23</v>
      </c>
      <c r="E558" s="5"/>
      <c r="F558" s="5">
        <v>51</v>
      </c>
      <c r="G558" s="3">
        <v>56.292000000000002</v>
      </c>
      <c r="H558" s="5">
        <v>80</v>
      </c>
      <c r="I558" s="61"/>
      <c r="J558" s="40"/>
      <c r="L558" s="40"/>
      <c r="S558" s="72"/>
    </row>
    <row r="559" spans="1:19" ht="16.5" customHeight="1" x14ac:dyDescent="0.25">
      <c r="A559" s="1"/>
      <c r="B559" s="78" t="s">
        <v>106</v>
      </c>
      <c r="C559" s="3"/>
      <c r="D559" s="5">
        <v>10</v>
      </c>
      <c r="E559" s="5"/>
      <c r="F559" s="5">
        <v>19</v>
      </c>
      <c r="G559" s="3">
        <v>19.167000000000002</v>
      </c>
      <c r="H559" s="5">
        <v>20</v>
      </c>
      <c r="I559" s="61"/>
      <c r="J559" s="40"/>
      <c r="L559" s="40"/>
      <c r="S559" s="72"/>
    </row>
    <row r="560" spans="1:19" ht="16.5" customHeight="1" x14ac:dyDescent="0.25">
      <c r="A560" s="92"/>
      <c r="B560" s="93" t="s">
        <v>107</v>
      </c>
      <c r="C560" s="95">
        <f t="shared" ref="C560:H560" si="91">0.25*C554+0.25*C557+0.25*C558+C559</f>
        <v>41.5</v>
      </c>
      <c r="D560" s="95">
        <f t="shared" si="91"/>
        <v>62.25</v>
      </c>
      <c r="E560" s="94">
        <f t="shared" si="91"/>
        <v>23</v>
      </c>
      <c r="F560" s="94">
        <f t="shared" si="91"/>
        <v>63</v>
      </c>
      <c r="G560" s="95">
        <f t="shared" si="91"/>
        <v>73.075500000000005</v>
      </c>
      <c r="H560" s="95">
        <f t="shared" si="91"/>
        <v>81.25</v>
      </c>
      <c r="I560" s="61"/>
      <c r="J560" s="40"/>
      <c r="L560" s="40"/>
      <c r="S560" s="72"/>
    </row>
    <row r="561" spans="1:19" ht="16.5" customHeight="1" x14ac:dyDescent="0.25">
      <c r="A561" s="96"/>
      <c r="B561" s="97" t="s">
        <v>108</v>
      </c>
      <c r="C561" s="98"/>
      <c r="D561" s="99">
        <v>5</v>
      </c>
      <c r="E561" s="99"/>
      <c r="F561" s="99">
        <v>5</v>
      </c>
      <c r="G561" s="99">
        <v>6</v>
      </c>
      <c r="H561" s="99">
        <v>7</v>
      </c>
      <c r="I561" s="61"/>
      <c r="J561" s="40"/>
      <c r="L561" s="40"/>
      <c r="S561" s="72"/>
    </row>
    <row r="562" spans="1:19" ht="16.5" customHeight="1" x14ac:dyDescent="0.25">
      <c r="A562" s="1"/>
      <c r="B562" s="78"/>
      <c r="C562" s="3"/>
      <c r="D562" s="5"/>
      <c r="E562" s="5"/>
      <c r="F562" s="3"/>
      <c r="G562" s="5"/>
      <c r="H562" s="5"/>
      <c r="I562" s="61"/>
      <c r="J562" s="40"/>
      <c r="L562" s="40"/>
      <c r="S562" s="72"/>
    </row>
    <row r="563" spans="1:19" ht="16.5" customHeight="1" x14ac:dyDescent="0.25">
      <c r="A563" s="73"/>
      <c r="B563" s="48" t="s">
        <v>170</v>
      </c>
      <c r="C563" s="75" t="s">
        <v>15</v>
      </c>
      <c r="D563" s="49" t="s">
        <v>103</v>
      </c>
      <c r="E563" s="49" t="s">
        <v>112</v>
      </c>
      <c r="F563" s="75" t="s">
        <v>115</v>
      </c>
      <c r="G563" s="49" t="s">
        <v>113</v>
      </c>
      <c r="H563" s="49" t="s">
        <v>129</v>
      </c>
      <c r="I563" s="61"/>
      <c r="J563" s="40"/>
      <c r="L563" s="40"/>
      <c r="S563" s="72"/>
    </row>
    <row r="564" spans="1:19" ht="16.5" customHeight="1" x14ac:dyDescent="0.25">
      <c r="A564" s="1">
        <v>0.05</v>
      </c>
      <c r="B564" s="78" t="s">
        <v>0</v>
      </c>
      <c r="C564" s="5">
        <v>47</v>
      </c>
      <c r="D564" s="5">
        <v>57</v>
      </c>
      <c r="E564" s="5">
        <v>67</v>
      </c>
      <c r="F564" s="5">
        <v>72</v>
      </c>
      <c r="G564" s="5">
        <v>64</v>
      </c>
      <c r="H564" s="5">
        <v>47</v>
      </c>
      <c r="I564" s="61"/>
      <c r="J564" s="40"/>
      <c r="L564" s="40"/>
      <c r="S564" s="72"/>
    </row>
    <row r="565" spans="1:19" ht="16.5" customHeight="1" x14ac:dyDescent="0.25">
      <c r="A565" s="1">
        <v>0.1</v>
      </c>
      <c r="B565" s="78" t="s">
        <v>1</v>
      </c>
      <c r="C565" s="5">
        <v>59</v>
      </c>
      <c r="D565" s="5">
        <v>93</v>
      </c>
      <c r="E565" s="5">
        <v>65</v>
      </c>
      <c r="F565" s="5">
        <v>74</v>
      </c>
      <c r="G565" s="5">
        <v>82</v>
      </c>
      <c r="H565" s="5">
        <v>45</v>
      </c>
      <c r="I565" s="61"/>
      <c r="J565" s="40"/>
      <c r="L565" s="40"/>
      <c r="S565" s="72"/>
    </row>
    <row r="566" spans="1:19" ht="16.5" customHeight="1" x14ac:dyDescent="0.25">
      <c r="A566" s="1">
        <v>1</v>
      </c>
      <c r="B566" s="78" t="s">
        <v>104</v>
      </c>
      <c r="C566" s="5">
        <v>5</v>
      </c>
      <c r="D566" s="5">
        <v>6</v>
      </c>
      <c r="E566" s="5">
        <v>7</v>
      </c>
      <c r="F566" s="5">
        <v>6</v>
      </c>
      <c r="G566" s="5">
        <v>4</v>
      </c>
      <c r="H566" s="5">
        <v>5</v>
      </c>
      <c r="I566" s="61"/>
      <c r="J566" s="40"/>
      <c r="L566" s="40"/>
      <c r="S566" s="72"/>
    </row>
    <row r="567" spans="1:19" ht="16.5" customHeight="1" x14ac:dyDescent="0.25">
      <c r="A567" s="1">
        <v>0.4</v>
      </c>
      <c r="B567" s="78" t="s">
        <v>3</v>
      </c>
      <c r="C567" s="5">
        <v>58</v>
      </c>
      <c r="D567" s="5">
        <v>36</v>
      </c>
      <c r="E567" s="5">
        <v>77</v>
      </c>
      <c r="F567" s="5">
        <v>76</v>
      </c>
      <c r="G567" s="5">
        <v>66</v>
      </c>
      <c r="H567" s="5">
        <v>55</v>
      </c>
      <c r="I567" s="61"/>
      <c r="J567" s="40"/>
      <c r="L567" s="40"/>
      <c r="S567" s="72"/>
    </row>
    <row r="568" spans="1:19" ht="16.5" customHeight="1" x14ac:dyDescent="0.25">
      <c r="A568" s="1"/>
      <c r="B568" s="78" t="s">
        <v>4</v>
      </c>
      <c r="C568" s="3">
        <f t="shared" ref="C568:H568" si="92">0.2*C564+0.2*C565+C566+0.5*C567</f>
        <v>55.2</v>
      </c>
      <c r="D568" s="5">
        <f t="shared" si="92"/>
        <v>54</v>
      </c>
      <c r="E568" s="3">
        <f t="shared" si="92"/>
        <v>71.900000000000006</v>
      </c>
      <c r="F568" s="3">
        <f t="shared" si="92"/>
        <v>73.2</v>
      </c>
      <c r="G568" s="3">
        <f t="shared" si="92"/>
        <v>66.2</v>
      </c>
      <c r="H568" s="3">
        <f t="shared" si="92"/>
        <v>50.9</v>
      </c>
      <c r="I568" s="61"/>
      <c r="J568" s="40"/>
      <c r="L568" s="40"/>
      <c r="S568" s="72"/>
    </row>
    <row r="569" spans="1:19" ht="16.5" customHeight="1" x14ac:dyDescent="0.25">
      <c r="A569" s="6"/>
      <c r="B569" s="83" t="s">
        <v>5</v>
      </c>
      <c r="C569" s="18">
        <v>5</v>
      </c>
      <c r="D569" s="18">
        <v>4</v>
      </c>
      <c r="E569" s="18">
        <v>6</v>
      </c>
      <c r="F569" s="18">
        <v>7</v>
      </c>
      <c r="G569" s="18">
        <v>5</v>
      </c>
      <c r="H569" s="18">
        <v>5</v>
      </c>
      <c r="I569" s="61"/>
      <c r="J569" s="40"/>
      <c r="L569" s="40"/>
      <c r="S569" s="72"/>
    </row>
    <row r="570" spans="1:19" ht="16.5" customHeight="1" x14ac:dyDescent="0.25">
      <c r="A570" s="1">
        <v>1</v>
      </c>
      <c r="B570" s="78" t="s">
        <v>6</v>
      </c>
      <c r="C570" s="5">
        <v>6</v>
      </c>
      <c r="D570" s="5">
        <v>5</v>
      </c>
      <c r="E570" s="5">
        <v>6</v>
      </c>
      <c r="F570" s="5">
        <v>6</v>
      </c>
      <c r="G570" s="3">
        <v>3.3</v>
      </c>
      <c r="H570" s="5">
        <v>3</v>
      </c>
      <c r="I570" s="61"/>
      <c r="J570" s="40"/>
      <c r="L570" s="40"/>
      <c r="S570" s="72"/>
    </row>
    <row r="571" spans="1:19" ht="16.5" customHeight="1" x14ac:dyDescent="0.25">
      <c r="A571" s="1">
        <v>0.25</v>
      </c>
      <c r="B571" s="52" t="s">
        <v>7</v>
      </c>
      <c r="C571" s="5">
        <v>50</v>
      </c>
      <c r="D571" s="5">
        <v>45</v>
      </c>
      <c r="E571" s="5">
        <v>48</v>
      </c>
      <c r="F571" s="5">
        <v>70</v>
      </c>
      <c r="G571" s="3">
        <v>69.599999999999994</v>
      </c>
      <c r="H571" s="5">
        <v>37</v>
      </c>
      <c r="I571" s="61"/>
      <c r="J571" s="40"/>
      <c r="L571" s="40"/>
      <c r="S571" s="72"/>
    </row>
    <row r="572" spans="1:19" ht="16.5" customHeight="1" x14ac:dyDescent="0.25">
      <c r="A572" s="1"/>
      <c r="B572" s="78" t="s">
        <v>8</v>
      </c>
      <c r="C572" s="3">
        <f t="shared" ref="C572:H572" si="93">0.05*C564+0.1*C565+C566+0.4*C567+C570+0.25*C571</f>
        <v>54.95</v>
      </c>
      <c r="D572" s="3">
        <f t="shared" si="93"/>
        <v>48.8</v>
      </c>
      <c r="E572" s="3">
        <f t="shared" si="93"/>
        <v>65.650000000000006</v>
      </c>
      <c r="F572" s="3">
        <f t="shared" si="93"/>
        <v>70.900000000000006</v>
      </c>
      <c r="G572" s="3">
        <f t="shared" si="93"/>
        <v>62.5</v>
      </c>
      <c r="H572" s="3">
        <f t="shared" si="93"/>
        <v>46.1</v>
      </c>
      <c r="I572" s="61"/>
      <c r="J572" s="40"/>
      <c r="L572" s="40"/>
      <c r="S572" s="72"/>
    </row>
    <row r="573" spans="1:19" ht="16.5" customHeight="1" x14ac:dyDescent="0.25">
      <c r="A573" s="1"/>
      <c r="B573" s="84" t="s">
        <v>9</v>
      </c>
      <c r="C573" s="85">
        <v>5</v>
      </c>
      <c r="D573" s="85">
        <v>4</v>
      </c>
      <c r="E573" s="85">
        <v>5</v>
      </c>
      <c r="F573" s="85">
        <v>6</v>
      </c>
      <c r="G573" s="85">
        <v>5</v>
      </c>
      <c r="H573" s="85">
        <v>5</v>
      </c>
      <c r="I573" s="103">
        <f>SUM(C522:H522)</f>
        <v>35</v>
      </c>
      <c r="J573" s="40"/>
      <c r="L573" s="40"/>
      <c r="S573" s="72"/>
    </row>
    <row r="574" spans="1:19" ht="16.5" customHeight="1" x14ac:dyDescent="0.25">
      <c r="A574" s="1"/>
      <c r="B574" s="78" t="s">
        <v>10</v>
      </c>
      <c r="C574" s="5">
        <v>53</v>
      </c>
      <c r="D574" s="5">
        <v>68</v>
      </c>
      <c r="E574" s="5">
        <v>53</v>
      </c>
      <c r="F574" s="5">
        <v>66</v>
      </c>
      <c r="G574" s="3">
        <v>70.25</v>
      </c>
      <c r="H574" s="5">
        <v>50</v>
      </c>
      <c r="I574" s="61"/>
      <c r="J574" s="40"/>
      <c r="L574" s="40"/>
      <c r="S574" s="72"/>
    </row>
    <row r="575" spans="1:19" ht="16.5" customHeight="1" x14ac:dyDescent="0.25">
      <c r="A575" s="1"/>
      <c r="B575" s="78" t="s">
        <v>105</v>
      </c>
      <c r="C575" s="5">
        <v>0</v>
      </c>
      <c r="D575" s="5"/>
      <c r="E575" s="5">
        <v>0</v>
      </c>
      <c r="F575" s="3"/>
      <c r="G575" s="3">
        <v>10.83</v>
      </c>
      <c r="H575" s="5">
        <v>0</v>
      </c>
      <c r="I575" s="61"/>
      <c r="J575" s="40"/>
      <c r="L575" s="40"/>
      <c r="S575" s="72"/>
    </row>
    <row r="576" spans="1:19" ht="16.5" customHeight="1" x14ac:dyDescent="0.25">
      <c r="A576" s="1"/>
      <c r="B576" s="78" t="s">
        <v>106</v>
      </c>
      <c r="C576" s="5">
        <v>13</v>
      </c>
      <c r="D576" s="5"/>
      <c r="E576" s="5"/>
      <c r="F576" s="3"/>
      <c r="G576" s="3">
        <v>7.5</v>
      </c>
      <c r="H576" s="5">
        <v>13</v>
      </c>
      <c r="I576" s="61"/>
      <c r="J576" s="40"/>
      <c r="L576" s="40"/>
      <c r="S576" s="72"/>
    </row>
    <row r="577" spans="1:19" ht="16.5" customHeight="1" x14ac:dyDescent="0.25">
      <c r="A577" s="92"/>
      <c r="B577" s="93" t="s">
        <v>107</v>
      </c>
      <c r="C577" s="95">
        <f t="shared" ref="C577:H577" si="94">0.25*C571+0.25*C574+0.25*C575+C576</f>
        <v>38.75</v>
      </c>
      <c r="D577" s="95">
        <f t="shared" si="94"/>
        <v>28.25</v>
      </c>
      <c r="E577" s="95">
        <f t="shared" si="94"/>
        <v>25.25</v>
      </c>
      <c r="F577" s="94">
        <f t="shared" si="94"/>
        <v>34</v>
      </c>
      <c r="G577" s="95">
        <f t="shared" si="94"/>
        <v>45.17</v>
      </c>
      <c r="H577" s="95">
        <f t="shared" si="94"/>
        <v>34.75</v>
      </c>
      <c r="I577" s="61"/>
      <c r="J577" s="40"/>
      <c r="L577" s="40"/>
      <c r="S577" s="72"/>
    </row>
    <row r="578" spans="1:19" ht="16.5" customHeight="1" x14ac:dyDescent="0.25">
      <c r="A578" s="96"/>
      <c r="B578" s="97" t="s">
        <v>108</v>
      </c>
      <c r="C578" s="99">
        <v>4</v>
      </c>
      <c r="D578" s="99"/>
      <c r="E578" s="99"/>
      <c r="F578" s="98"/>
      <c r="G578" s="99">
        <v>3</v>
      </c>
      <c r="H578" s="99">
        <v>4</v>
      </c>
      <c r="I578" s="61"/>
      <c r="J578" s="40"/>
      <c r="L578" s="40"/>
      <c r="S578" s="72"/>
    </row>
    <row r="579" spans="1:19" ht="16.5" customHeight="1" x14ac:dyDescent="0.25">
      <c r="A579" s="1"/>
      <c r="B579" s="78"/>
      <c r="C579" s="3"/>
      <c r="D579" s="5"/>
      <c r="E579" s="5"/>
      <c r="F579" s="3"/>
      <c r="G579" s="5"/>
      <c r="H579" s="5"/>
      <c r="I579" s="61"/>
      <c r="J579" s="40"/>
      <c r="L579" s="40"/>
      <c r="S579" s="72"/>
    </row>
    <row r="580" spans="1:19" ht="16.5" customHeight="1" x14ac:dyDescent="0.25">
      <c r="A580" s="73"/>
      <c r="B580" s="48" t="s">
        <v>171</v>
      </c>
      <c r="C580" s="75" t="s">
        <v>131</v>
      </c>
      <c r="D580" s="49" t="s">
        <v>13</v>
      </c>
      <c r="E580" s="49" t="s">
        <v>14</v>
      </c>
      <c r="F580" s="75" t="s">
        <v>110</v>
      </c>
      <c r="G580" s="49" t="s">
        <v>111</v>
      </c>
      <c r="H580" s="49" t="s">
        <v>15</v>
      </c>
      <c r="I580" s="61"/>
      <c r="J580" s="40"/>
      <c r="L580" s="40"/>
      <c r="S580" s="72"/>
    </row>
    <row r="581" spans="1:19" ht="16.5" customHeight="1" x14ac:dyDescent="0.25">
      <c r="A581" s="1">
        <v>0.05</v>
      </c>
      <c r="B581" s="78" t="s">
        <v>0</v>
      </c>
      <c r="C581" s="5">
        <v>84</v>
      </c>
      <c r="D581" s="5">
        <v>91</v>
      </c>
      <c r="E581" s="5">
        <v>91</v>
      </c>
      <c r="F581" s="5">
        <v>80</v>
      </c>
      <c r="G581" s="5">
        <v>86</v>
      </c>
      <c r="H581" s="5">
        <v>70</v>
      </c>
      <c r="I581" s="61">
        <v>7</v>
      </c>
      <c r="J581" s="40"/>
      <c r="L581" s="40"/>
      <c r="S581" s="72"/>
    </row>
    <row r="582" spans="1:19" ht="16.5" customHeight="1" x14ac:dyDescent="0.25">
      <c r="A582" s="1">
        <v>0.1</v>
      </c>
      <c r="B582" s="78" t="s">
        <v>1</v>
      </c>
      <c r="C582" s="5">
        <v>76</v>
      </c>
      <c r="D582" s="5">
        <v>93</v>
      </c>
      <c r="E582" s="5">
        <v>89</v>
      </c>
      <c r="F582" s="5">
        <v>72</v>
      </c>
      <c r="G582" s="5">
        <v>85</v>
      </c>
      <c r="H582" s="5">
        <v>63</v>
      </c>
      <c r="I582" s="61">
        <v>7</v>
      </c>
      <c r="J582" s="40"/>
      <c r="L582" s="40"/>
      <c r="S582" s="72"/>
    </row>
    <row r="583" spans="1:19" ht="16.5" customHeight="1" x14ac:dyDescent="0.25">
      <c r="A583" s="1">
        <v>1</v>
      </c>
      <c r="B583" s="78" t="s">
        <v>104</v>
      </c>
      <c r="C583" s="5">
        <v>8</v>
      </c>
      <c r="D583" s="5">
        <v>10</v>
      </c>
      <c r="E583" s="5">
        <v>10</v>
      </c>
      <c r="F583" s="5">
        <v>9</v>
      </c>
      <c r="G583" s="5">
        <v>7</v>
      </c>
      <c r="H583" s="5">
        <v>8</v>
      </c>
      <c r="I583" s="61">
        <v>7</v>
      </c>
      <c r="J583" s="40"/>
      <c r="L583" s="40"/>
      <c r="S583" s="72"/>
    </row>
    <row r="584" spans="1:19" ht="16.5" customHeight="1" x14ac:dyDescent="0.25">
      <c r="A584" s="1">
        <v>0.4</v>
      </c>
      <c r="B584" s="78" t="s">
        <v>3</v>
      </c>
      <c r="C584" s="5">
        <v>81</v>
      </c>
      <c r="D584" s="5">
        <v>82</v>
      </c>
      <c r="E584" s="5">
        <v>95</v>
      </c>
      <c r="F584" s="5">
        <v>82</v>
      </c>
      <c r="G584" s="5">
        <v>71</v>
      </c>
      <c r="H584" s="5">
        <v>68</v>
      </c>
      <c r="I584" s="61">
        <v>7</v>
      </c>
      <c r="J584" s="40"/>
      <c r="L584" s="40"/>
      <c r="S584" s="72"/>
    </row>
    <row r="585" spans="1:19" ht="16.5" customHeight="1" x14ac:dyDescent="0.25">
      <c r="A585" s="1"/>
      <c r="B585" s="78" t="s">
        <v>4</v>
      </c>
      <c r="C585" s="3">
        <f t="shared" ref="C585:H585" si="95">0.2*C581+0.2*C582+C583+0.5*C584</f>
        <v>80.5</v>
      </c>
      <c r="D585" s="3">
        <f t="shared" si="95"/>
        <v>87.8</v>
      </c>
      <c r="E585" s="3">
        <f t="shared" si="95"/>
        <v>93.5</v>
      </c>
      <c r="F585" s="3">
        <f t="shared" si="95"/>
        <v>80.400000000000006</v>
      </c>
      <c r="G585" s="3">
        <f t="shared" si="95"/>
        <v>76.7</v>
      </c>
      <c r="H585" s="3">
        <f t="shared" si="95"/>
        <v>68.599999999999994</v>
      </c>
      <c r="I585" s="61">
        <v>7</v>
      </c>
      <c r="J585" s="40"/>
      <c r="L585" s="40"/>
      <c r="S585" s="72"/>
    </row>
    <row r="586" spans="1:19" ht="16.5" customHeight="1" x14ac:dyDescent="0.25">
      <c r="A586" s="6"/>
      <c r="B586" s="83" t="s">
        <v>5</v>
      </c>
      <c r="C586" s="18">
        <v>7</v>
      </c>
      <c r="D586" s="18">
        <v>7</v>
      </c>
      <c r="E586" s="18">
        <v>7</v>
      </c>
      <c r="F586" s="18">
        <v>7</v>
      </c>
      <c r="G586" s="18">
        <v>6</v>
      </c>
      <c r="H586" s="18">
        <v>6</v>
      </c>
      <c r="I586" s="61">
        <v>7</v>
      </c>
      <c r="J586" s="40"/>
      <c r="L586" s="40"/>
      <c r="S586" s="72"/>
    </row>
    <row r="587" spans="1:19" ht="16.5" customHeight="1" x14ac:dyDescent="0.25">
      <c r="A587" s="1">
        <v>1</v>
      </c>
      <c r="B587" s="78" t="s">
        <v>6</v>
      </c>
      <c r="C587" s="5">
        <v>7</v>
      </c>
      <c r="D587" s="5">
        <v>8</v>
      </c>
      <c r="E587" s="5">
        <v>9</v>
      </c>
      <c r="F587" s="5">
        <v>8</v>
      </c>
      <c r="G587" s="5">
        <v>9</v>
      </c>
      <c r="H587" s="3">
        <v>6.5</v>
      </c>
      <c r="I587" s="61"/>
      <c r="J587" s="40"/>
      <c r="L587" s="40"/>
      <c r="S587" s="72"/>
    </row>
    <row r="588" spans="1:19" ht="16.5" customHeight="1" x14ac:dyDescent="0.25">
      <c r="A588" s="1">
        <v>0.25</v>
      </c>
      <c r="B588" s="52" t="s">
        <v>7</v>
      </c>
      <c r="C588" s="5">
        <v>89</v>
      </c>
      <c r="D588" s="5">
        <v>74</v>
      </c>
      <c r="E588" s="5">
        <v>95</v>
      </c>
      <c r="F588" s="5">
        <v>75</v>
      </c>
      <c r="G588" s="5">
        <v>71</v>
      </c>
      <c r="H588" s="5">
        <v>85</v>
      </c>
      <c r="I588" s="61"/>
      <c r="J588" s="40"/>
      <c r="L588" s="40"/>
      <c r="S588" s="72"/>
    </row>
    <row r="589" spans="1:19" ht="16.5" customHeight="1" x14ac:dyDescent="0.25">
      <c r="A589" s="1"/>
      <c r="B589" s="78" t="s">
        <v>8</v>
      </c>
      <c r="C589" s="3">
        <f t="shared" ref="C589:H589" si="96">0.05*C581+0.1*C582+C583+0.4*C584+C587+0.25*C588</f>
        <v>81.45</v>
      </c>
      <c r="D589" s="3">
        <f t="shared" si="96"/>
        <v>83.15</v>
      </c>
      <c r="E589" s="3">
        <f t="shared" si="96"/>
        <v>94.2</v>
      </c>
      <c r="F589" s="3">
        <f t="shared" si="96"/>
        <v>79.75</v>
      </c>
      <c r="G589" s="3">
        <f t="shared" si="96"/>
        <v>74.95</v>
      </c>
      <c r="H589" s="3">
        <f t="shared" si="96"/>
        <v>72.75</v>
      </c>
      <c r="I589" s="61"/>
      <c r="J589" s="40"/>
      <c r="L589" s="40"/>
      <c r="S589" s="72"/>
    </row>
    <row r="590" spans="1:19" ht="16.5" customHeight="1" x14ac:dyDescent="0.25">
      <c r="A590" s="1"/>
      <c r="B590" s="84" t="s">
        <v>9</v>
      </c>
      <c r="C590" s="85">
        <v>7</v>
      </c>
      <c r="D590" s="85">
        <v>7</v>
      </c>
      <c r="E590" s="85">
        <v>7</v>
      </c>
      <c r="F590" s="85">
        <v>7</v>
      </c>
      <c r="G590" s="85">
        <v>6</v>
      </c>
      <c r="H590" s="85">
        <v>6</v>
      </c>
      <c r="I590" s="103">
        <f>SUM(C539:H539)</f>
        <v>42</v>
      </c>
      <c r="J590" s="40"/>
      <c r="L590" s="40"/>
      <c r="S590" s="72"/>
    </row>
    <row r="591" spans="1:19" ht="16.5" customHeight="1" x14ac:dyDescent="0.25">
      <c r="A591" s="1"/>
      <c r="B591" s="78" t="s">
        <v>10</v>
      </c>
      <c r="C591" s="5">
        <v>78</v>
      </c>
      <c r="D591" s="5">
        <v>80</v>
      </c>
      <c r="E591" s="5"/>
      <c r="F591" s="5">
        <v>63</v>
      </c>
      <c r="G591" s="5"/>
      <c r="H591" s="5"/>
      <c r="I591" s="61"/>
      <c r="J591" s="40"/>
      <c r="L591" s="40"/>
      <c r="S591" s="72"/>
    </row>
    <row r="592" spans="1:19" ht="16.5" customHeight="1" x14ac:dyDescent="0.25">
      <c r="A592" s="1"/>
      <c r="B592" s="78" t="s">
        <v>105</v>
      </c>
      <c r="C592" s="3"/>
      <c r="D592" s="5">
        <v>64</v>
      </c>
      <c r="E592" s="5"/>
      <c r="F592" s="5">
        <v>73</v>
      </c>
      <c r="G592" s="5"/>
      <c r="H592" s="5"/>
      <c r="I592" s="61"/>
      <c r="J592" s="40"/>
      <c r="L592" s="40"/>
      <c r="S592" s="72"/>
    </row>
    <row r="593" spans="1:19" ht="16.5" customHeight="1" x14ac:dyDescent="0.25">
      <c r="A593" s="1"/>
      <c r="B593" s="78" t="s">
        <v>106</v>
      </c>
      <c r="C593" s="3"/>
      <c r="D593" s="5">
        <v>18</v>
      </c>
      <c r="E593" s="5"/>
      <c r="F593" s="5">
        <v>20</v>
      </c>
      <c r="G593" s="5"/>
      <c r="H593" s="5"/>
      <c r="I593" s="61"/>
      <c r="J593" s="40"/>
      <c r="L593" s="40"/>
      <c r="S593" s="72"/>
    </row>
    <row r="594" spans="1:19" ht="16.5" customHeight="1" x14ac:dyDescent="0.25">
      <c r="A594" s="92"/>
      <c r="B594" s="93" t="s">
        <v>107</v>
      </c>
      <c r="C594" s="95">
        <f t="shared" ref="C594:H594" si="97">0.25*C588+0.25*C591+0.25*C592+C593</f>
        <v>41.75</v>
      </c>
      <c r="D594" s="95">
        <f t="shared" si="97"/>
        <v>72.5</v>
      </c>
      <c r="E594" s="95">
        <f t="shared" si="97"/>
        <v>23.75</v>
      </c>
      <c r="F594" s="95">
        <f t="shared" si="97"/>
        <v>72.75</v>
      </c>
      <c r="G594" s="95">
        <f t="shared" si="97"/>
        <v>17.75</v>
      </c>
      <c r="H594" s="95">
        <f t="shared" si="97"/>
        <v>21.25</v>
      </c>
      <c r="I594" s="61"/>
      <c r="J594" s="40"/>
      <c r="L594" s="40"/>
      <c r="S594" s="72"/>
    </row>
    <row r="595" spans="1:19" ht="16.5" customHeight="1" x14ac:dyDescent="0.25">
      <c r="A595" s="96"/>
      <c r="B595" s="97" t="s">
        <v>108</v>
      </c>
      <c r="C595" s="98"/>
      <c r="D595" s="99">
        <v>6</v>
      </c>
      <c r="E595" s="99"/>
      <c r="F595" s="99">
        <v>6</v>
      </c>
      <c r="G595" s="99"/>
      <c r="H595" s="99"/>
      <c r="I595" s="61"/>
      <c r="J595" s="40"/>
      <c r="L595" s="40"/>
      <c r="S595" s="72"/>
    </row>
    <row r="596" spans="1:19" ht="16.5" customHeight="1" x14ac:dyDescent="0.25">
      <c r="A596" s="1"/>
      <c r="B596" s="78"/>
      <c r="C596" s="3"/>
      <c r="D596" s="5"/>
      <c r="E596" s="5"/>
      <c r="F596" s="3"/>
      <c r="G596" s="5"/>
      <c r="H596" s="5"/>
      <c r="I596" s="61"/>
      <c r="J596" s="40"/>
      <c r="L596" s="40"/>
      <c r="S596" s="72"/>
    </row>
    <row r="597" spans="1:19" ht="16.5" customHeight="1" x14ac:dyDescent="0.25">
      <c r="A597" s="73"/>
      <c r="B597" s="48" t="s">
        <v>172</v>
      </c>
      <c r="C597" s="75" t="s">
        <v>110</v>
      </c>
      <c r="D597" s="49" t="s">
        <v>15</v>
      </c>
      <c r="E597" s="49" t="s">
        <v>115</v>
      </c>
      <c r="F597" s="75" t="s">
        <v>113</v>
      </c>
      <c r="G597" s="49" t="s">
        <v>14</v>
      </c>
      <c r="H597" s="49" t="s">
        <v>12</v>
      </c>
      <c r="I597" s="61"/>
      <c r="J597" s="40"/>
      <c r="L597" s="40"/>
      <c r="S597" s="72"/>
    </row>
    <row r="598" spans="1:19" ht="16.5" customHeight="1" x14ac:dyDescent="0.25">
      <c r="A598" s="1">
        <v>0.05</v>
      </c>
      <c r="B598" s="78" t="s">
        <v>0</v>
      </c>
      <c r="C598" s="5">
        <v>66</v>
      </c>
      <c r="D598" s="5">
        <v>51</v>
      </c>
      <c r="E598" s="5">
        <v>85</v>
      </c>
      <c r="F598" s="5">
        <v>54</v>
      </c>
      <c r="G598" s="5">
        <v>44</v>
      </c>
      <c r="H598" s="5">
        <v>66</v>
      </c>
      <c r="I598" s="61"/>
      <c r="J598" s="40"/>
      <c r="L598" s="40"/>
      <c r="S598" s="72"/>
    </row>
    <row r="599" spans="1:19" ht="16.5" customHeight="1" x14ac:dyDescent="0.25">
      <c r="A599" s="1">
        <v>0.1</v>
      </c>
      <c r="B599" s="78" t="s">
        <v>1</v>
      </c>
      <c r="C599" s="5">
        <v>84</v>
      </c>
      <c r="D599" s="5">
        <v>65</v>
      </c>
      <c r="E599" s="5">
        <v>70</v>
      </c>
      <c r="F599" s="5">
        <v>59</v>
      </c>
      <c r="G599" s="5">
        <v>68</v>
      </c>
      <c r="H599" s="5">
        <v>68</v>
      </c>
      <c r="I599" s="61"/>
      <c r="J599" s="40"/>
      <c r="L599" s="40"/>
      <c r="S599" s="72"/>
    </row>
    <row r="600" spans="1:19" ht="16.5" customHeight="1" x14ac:dyDescent="0.25">
      <c r="A600" s="1">
        <v>1</v>
      </c>
      <c r="B600" s="78" t="s">
        <v>104</v>
      </c>
      <c r="C600" s="5">
        <v>8</v>
      </c>
      <c r="D600" s="5">
        <v>8</v>
      </c>
      <c r="E600" s="5">
        <v>5</v>
      </c>
      <c r="F600" s="5">
        <v>5</v>
      </c>
      <c r="G600" s="5">
        <v>9</v>
      </c>
      <c r="H600" s="5">
        <v>6</v>
      </c>
      <c r="I600" s="61"/>
      <c r="J600" s="40"/>
      <c r="L600" s="40"/>
      <c r="S600" s="72"/>
    </row>
    <row r="601" spans="1:19" ht="16.5" customHeight="1" x14ac:dyDescent="0.25">
      <c r="A601" s="1">
        <v>0.4</v>
      </c>
      <c r="B601" s="78" t="s">
        <v>3</v>
      </c>
      <c r="C601" s="5">
        <v>70</v>
      </c>
      <c r="D601" s="5">
        <v>60</v>
      </c>
      <c r="E601" s="5">
        <v>64</v>
      </c>
      <c r="F601" s="5">
        <v>69</v>
      </c>
      <c r="G601" s="5">
        <v>44</v>
      </c>
      <c r="H601" s="5">
        <v>61</v>
      </c>
      <c r="I601" s="61"/>
      <c r="J601" s="40"/>
      <c r="L601" s="40"/>
      <c r="S601" s="72"/>
    </row>
    <row r="602" spans="1:19" ht="16.5" customHeight="1" x14ac:dyDescent="0.25">
      <c r="A602" s="1"/>
      <c r="B602" s="78" t="s">
        <v>4</v>
      </c>
      <c r="C602" s="5">
        <f t="shared" ref="C602:H602" si="98">0.2*C598+0.2*C599+C600+0.5*C601</f>
        <v>73</v>
      </c>
      <c r="D602" s="3">
        <f t="shared" si="98"/>
        <v>61.2</v>
      </c>
      <c r="E602" s="5">
        <f t="shared" si="98"/>
        <v>68</v>
      </c>
      <c r="F602" s="3">
        <f t="shared" si="98"/>
        <v>62.1</v>
      </c>
      <c r="G602" s="3">
        <f t="shared" si="98"/>
        <v>53.400000000000006</v>
      </c>
      <c r="H602" s="3">
        <f t="shared" si="98"/>
        <v>63.300000000000004</v>
      </c>
      <c r="I602" s="61"/>
      <c r="J602" s="40"/>
      <c r="L602" s="40"/>
      <c r="S602" s="72"/>
    </row>
    <row r="603" spans="1:19" ht="16.5" customHeight="1" x14ac:dyDescent="0.25">
      <c r="A603" s="6"/>
      <c r="B603" s="83" t="s">
        <v>5</v>
      </c>
      <c r="C603" s="18">
        <v>7</v>
      </c>
      <c r="D603" s="18">
        <v>5</v>
      </c>
      <c r="E603" s="18">
        <v>7</v>
      </c>
      <c r="F603" s="18">
        <v>5</v>
      </c>
      <c r="G603" s="18">
        <v>4</v>
      </c>
      <c r="H603" s="18">
        <v>6</v>
      </c>
      <c r="I603" s="61"/>
      <c r="J603" s="40"/>
      <c r="L603" s="40"/>
      <c r="S603" s="72"/>
    </row>
    <row r="604" spans="1:19" ht="16.5" customHeight="1" x14ac:dyDescent="0.25">
      <c r="A604" s="1">
        <v>1</v>
      </c>
      <c r="B604" s="78" t="s">
        <v>6</v>
      </c>
      <c r="C604" s="5">
        <v>7</v>
      </c>
      <c r="D604" s="5">
        <v>7</v>
      </c>
      <c r="E604" s="5">
        <v>6</v>
      </c>
      <c r="F604" s="3">
        <v>5.3</v>
      </c>
      <c r="G604" s="5">
        <v>8</v>
      </c>
      <c r="H604" s="5">
        <v>5</v>
      </c>
      <c r="I604" s="61"/>
      <c r="J604" s="40"/>
      <c r="L604" s="40"/>
      <c r="S604" s="72"/>
    </row>
    <row r="605" spans="1:19" ht="16.5" customHeight="1" x14ac:dyDescent="0.25">
      <c r="A605" s="1">
        <v>0.25</v>
      </c>
      <c r="B605" s="52" t="s">
        <v>7</v>
      </c>
      <c r="C605" s="5">
        <v>70</v>
      </c>
      <c r="D605" s="5">
        <v>59</v>
      </c>
      <c r="E605" s="5">
        <v>92</v>
      </c>
      <c r="F605" s="3">
        <v>66.2</v>
      </c>
      <c r="G605" s="5">
        <v>73</v>
      </c>
      <c r="H605" s="5">
        <v>73</v>
      </c>
      <c r="I605" s="61"/>
      <c r="J605" s="40"/>
      <c r="L605" s="40"/>
      <c r="S605" s="72"/>
    </row>
    <row r="606" spans="1:19" ht="16.5" customHeight="1" x14ac:dyDescent="0.25">
      <c r="A606" s="1"/>
      <c r="B606" s="78" t="s">
        <v>8</v>
      </c>
      <c r="C606" s="3">
        <f t="shared" ref="C606:H606" si="99">0.05*C598+0.1*C599+C600+0.4*C601+C604+0.25*C605</f>
        <v>72.2</v>
      </c>
      <c r="D606" s="3">
        <f t="shared" si="99"/>
        <v>62.8</v>
      </c>
      <c r="E606" s="3">
        <f t="shared" si="99"/>
        <v>70.849999999999994</v>
      </c>
      <c r="F606" s="3">
        <f t="shared" si="99"/>
        <v>63.05</v>
      </c>
      <c r="G606" s="3">
        <f t="shared" si="99"/>
        <v>61.85</v>
      </c>
      <c r="H606" s="3">
        <f t="shared" si="99"/>
        <v>63.75</v>
      </c>
      <c r="I606" s="61"/>
      <c r="J606" s="40"/>
      <c r="L606" s="40"/>
      <c r="S606" s="72"/>
    </row>
    <row r="607" spans="1:19" ht="16.5" customHeight="1" x14ac:dyDescent="0.25">
      <c r="A607" s="1"/>
      <c r="B607" s="84" t="s">
        <v>9</v>
      </c>
      <c r="C607" s="85">
        <v>6</v>
      </c>
      <c r="D607" s="85">
        <v>5</v>
      </c>
      <c r="E607" s="85">
        <v>7</v>
      </c>
      <c r="F607" s="85">
        <v>5</v>
      </c>
      <c r="G607" s="85">
        <v>5</v>
      </c>
      <c r="H607" s="85">
        <v>6</v>
      </c>
      <c r="I607" s="103">
        <f>SUM(C556:H556)</f>
        <v>40</v>
      </c>
      <c r="J607" s="40"/>
      <c r="L607" s="40"/>
      <c r="S607" s="72"/>
    </row>
    <row r="608" spans="1:19" ht="16.5" customHeight="1" x14ac:dyDescent="0.25">
      <c r="A608" s="1"/>
      <c r="B608" s="78" t="s">
        <v>10</v>
      </c>
      <c r="C608" s="5">
        <v>0</v>
      </c>
      <c r="D608" s="5">
        <v>60</v>
      </c>
      <c r="E608" s="5">
        <v>81</v>
      </c>
      <c r="F608" s="3">
        <v>69.167000000000002</v>
      </c>
      <c r="G608" s="5">
        <v>60</v>
      </c>
      <c r="H608" s="5" t="s">
        <v>130</v>
      </c>
      <c r="I608" s="61"/>
      <c r="J608" s="40"/>
      <c r="L608" s="40"/>
      <c r="S608" s="72"/>
    </row>
    <row r="609" spans="1:19" ht="16.5" customHeight="1" x14ac:dyDescent="0.25">
      <c r="A609" s="1"/>
      <c r="B609" s="78" t="s">
        <v>105</v>
      </c>
      <c r="C609" s="5">
        <v>0</v>
      </c>
      <c r="D609" s="5">
        <v>50</v>
      </c>
      <c r="E609" s="5">
        <v>0</v>
      </c>
      <c r="F609" s="3">
        <v>13.33</v>
      </c>
      <c r="G609" s="5">
        <v>0</v>
      </c>
      <c r="H609" s="5"/>
      <c r="I609" s="61"/>
      <c r="J609" s="40"/>
      <c r="L609" s="40"/>
      <c r="S609" s="72"/>
    </row>
    <row r="610" spans="1:19" ht="16.5" customHeight="1" x14ac:dyDescent="0.25">
      <c r="A610" s="1"/>
      <c r="B610" s="78" t="s">
        <v>106</v>
      </c>
      <c r="C610" s="5">
        <v>19</v>
      </c>
      <c r="D610" s="5">
        <v>15</v>
      </c>
      <c r="E610" s="5"/>
      <c r="F610" s="3">
        <v>15.83</v>
      </c>
      <c r="G610" s="5">
        <v>18</v>
      </c>
      <c r="H610" s="5"/>
      <c r="I610" s="61"/>
      <c r="J610" s="40"/>
      <c r="L610" s="40"/>
      <c r="S610" s="72"/>
    </row>
    <row r="611" spans="1:19" ht="16.5" customHeight="1" x14ac:dyDescent="0.25">
      <c r="A611" s="92"/>
      <c r="B611" s="93" t="s">
        <v>107</v>
      </c>
      <c r="C611" s="95">
        <f t="shared" ref="C611:H611" si="100">0.25*C605+0.25*C608+0.25*C609+C610</f>
        <v>36.5</v>
      </c>
      <c r="D611" s="95">
        <f t="shared" si="100"/>
        <v>57.25</v>
      </c>
      <c r="E611" s="95">
        <f t="shared" si="100"/>
        <v>43.25</v>
      </c>
      <c r="F611" s="95">
        <f t="shared" si="100"/>
        <v>53.004250000000006</v>
      </c>
      <c r="G611" s="95">
        <f t="shared" si="100"/>
        <v>51.25</v>
      </c>
      <c r="H611" s="94" t="e">
        <f t="shared" si="100"/>
        <v>#VALUE!</v>
      </c>
      <c r="I611" s="61"/>
      <c r="J611" s="40"/>
      <c r="L611" s="40"/>
      <c r="S611" s="72"/>
    </row>
    <row r="612" spans="1:19" ht="16.5" customHeight="1" x14ac:dyDescent="0.25">
      <c r="A612" s="96"/>
      <c r="B612" s="97" t="s">
        <v>108</v>
      </c>
      <c r="C612" s="99">
        <v>4</v>
      </c>
      <c r="D612" s="99">
        <v>5</v>
      </c>
      <c r="E612" s="99"/>
      <c r="F612" s="99">
        <v>4</v>
      </c>
      <c r="G612" s="99">
        <v>5</v>
      </c>
      <c r="H612" s="99"/>
      <c r="I612" s="61"/>
      <c r="J612" s="40"/>
      <c r="L612" s="40"/>
      <c r="S612" s="72"/>
    </row>
    <row r="613" spans="1:19" ht="16.5" customHeight="1" x14ac:dyDescent="0.25">
      <c r="A613" s="1"/>
      <c r="B613" s="78"/>
      <c r="C613" s="3"/>
      <c r="D613" s="5"/>
      <c r="E613" s="5"/>
      <c r="F613" s="3"/>
      <c r="G613" s="5"/>
      <c r="H613" s="5"/>
      <c r="I613" s="61"/>
      <c r="J613" s="40"/>
      <c r="L613" s="40"/>
      <c r="S613" s="72"/>
    </row>
    <row r="614" spans="1:19" ht="16.5" customHeight="1" x14ac:dyDescent="0.25">
      <c r="A614" s="73"/>
      <c r="B614" s="48" t="s">
        <v>173</v>
      </c>
      <c r="C614" s="75" t="s">
        <v>131</v>
      </c>
      <c r="D614" s="49" t="s">
        <v>13</v>
      </c>
      <c r="E614" s="49" t="s">
        <v>14</v>
      </c>
      <c r="F614" s="75" t="s">
        <v>116</v>
      </c>
      <c r="G614" s="49" t="s">
        <v>137</v>
      </c>
      <c r="H614" s="49" t="s">
        <v>15</v>
      </c>
      <c r="I614" s="61"/>
      <c r="J614" s="40"/>
      <c r="L614" s="40"/>
      <c r="S614" s="72"/>
    </row>
    <row r="615" spans="1:19" ht="16.5" customHeight="1" x14ac:dyDescent="0.25">
      <c r="A615" s="1">
        <v>0.05</v>
      </c>
      <c r="B615" s="78" t="s">
        <v>0</v>
      </c>
      <c r="C615" s="5">
        <v>87</v>
      </c>
      <c r="D615" s="5">
        <v>95</v>
      </c>
      <c r="E615" s="5">
        <v>87</v>
      </c>
      <c r="F615" s="5">
        <v>81</v>
      </c>
      <c r="G615" s="5">
        <v>77</v>
      </c>
      <c r="H615" s="5">
        <v>85</v>
      </c>
      <c r="I615" s="61"/>
      <c r="J615" s="40"/>
      <c r="L615" s="40"/>
      <c r="S615" s="72"/>
    </row>
    <row r="616" spans="1:19" ht="16.5" customHeight="1" x14ac:dyDescent="0.25">
      <c r="A616" s="1">
        <v>0.1</v>
      </c>
      <c r="B616" s="78" t="s">
        <v>1</v>
      </c>
      <c r="C616" s="5">
        <v>92</v>
      </c>
      <c r="D616" s="5">
        <v>91</v>
      </c>
      <c r="E616" s="5">
        <v>94</v>
      </c>
      <c r="F616" s="5">
        <v>89</v>
      </c>
      <c r="G616" s="5">
        <v>89</v>
      </c>
      <c r="H616" s="5">
        <v>84</v>
      </c>
      <c r="I616" s="61"/>
      <c r="J616" s="40"/>
      <c r="L616" s="40"/>
      <c r="S616" s="72"/>
    </row>
    <row r="617" spans="1:19" ht="16.5" customHeight="1" x14ac:dyDescent="0.25">
      <c r="A617" s="1">
        <v>1</v>
      </c>
      <c r="B617" s="78" t="s">
        <v>2</v>
      </c>
      <c r="C617" s="5">
        <v>8</v>
      </c>
      <c r="D617" s="5">
        <v>10</v>
      </c>
      <c r="E617" s="5">
        <v>10</v>
      </c>
      <c r="F617" s="5">
        <v>7</v>
      </c>
      <c r="G617" s="5">
        <v>9</v>
      </c>
      <c r="H617" s="5">
        <v>7</v>
      </c>
      <c r="I617" s="61"/>
      <c r="J617" s="40"/>
      <c r="L617" s="40"/>
      <c r="S617" s="72"/>
    </row>
    <row r="618" spans="1:19" ht="16.5" customHeight="1" x14ac:dyDescent="0.25">
      <c r="A618" s="1">
        <v>0.4</v>
      </c>
      <c r="B618" s="78" t="s">
        <v>104</v>
      </c>
      <c r="C618" s="5">
        <v>88</v>
      </c>
      <c r="D618" s="5">
        <v>91</v>
      </c>
      <c r="E618" s="5">
        <v>95</v>
      </c>
      <c r="F618" s="5">
        <v>83</v>
      </c>
      <c r="G618" s="5">
        <v>83</v>
      </c>
      <c r="H618" s="5">
        <v>84</v>
      </c>
      <c r="I618" s="61"/>
      <c r="J618" s="40"/>
      <c r="L618" s="40"/>
      <c r="S618" s="72"/>
    </row>
    <row r="619" spans="1:19" ht="16.5" customHeight="1" x14ac:dyDescent="0.25">
      <c r="A619" s="1"/>
      <c r="B619" s="78" t="s">
        <v>4</v>
      </c>
      <c r="C619" s="3">
        <f t="shared" ref="C619:H619" si="101">0.2*C615+0.2*C616+C617+0.5*C618</f>
        <v>87.800000000000011</v>
      </c>
      <c r="D619" s="3">
        <f t="shared" si="101"/>
        <v>92.7</v>
      </c>
      <c r="E619" s="3">
        <f t="shared" si="101"/>
        <v>93.7</v>
      </c>
      <c r="F619" s="3">
        <f t="shared" si="101"/>
        <v>82.5</v>
      </c>
      <c r="G619" s="3">
        <f t="shared" si="101"/>
        <v>83.7</v>
      </c>
      <c r="H619" s="3">
        <f t="shared" si="101"/>
        <v>82.8</v>
      </c>
      <c r="I619" s="61"/>
      <c r="J619" s="40"/>
      <c r="L619" s="40"/>
      <c r="S619" s="72"/>
    </row>
    <row r="620" spans="1:19" ht="16.5" customHeight="1" x14ac:dyDescent="0.25">
      <c r="A620" s="6"/>
      <c r="B620" s="83" t="s">
        <v>5</v>
      </c>
      <c r="C620" s="18">
        <v>7</v>
      </c>
      <c r="D620" s="18">
        <v>7</v>
      </c>
      <c r="E620" s="18">
        <v>7</v>
      </c>
      <c r="F620" s="18">
        <v>7</v>
      </c>
      <c r="G620" s="18">
        <v>7</v>
      </c>
      <c r="H620" s="18">
        <v>6</v>
      </c>
      <c r="I620" s="61"/>
      <c r="J620" s="40"/>
      <c r="L620" s="40"/>
      <c r="S620" s="72"/>
    </row>
    <row r="621" spans="1:19" ht="16.5" customHeight="1" x14ac:dyDescent="0.25">
      <c r="A621" s="1">
        <v>1</v>
      </c>
      <c r="B621" s="78" t="s">
        <v>6</v>
      </c>
      <c r="C621" s="5">
        <v>7</v>
      </c>
      <c r="D621" s="5">
        <v>8</v>
      </c>
      <c r="E621" s="5">
        <v>7</v>
      </c>
      <c r="F621" s="5">
        <v>7</v>
      </c>
      <c r="G621" s="5">
        <v>8</v>
      </c>
      <c r="H621" s="5">
        <v>8</v>
      </c>
      <c r="I621" s="61"/>
      <c r="J621" s="40"/>
      <c r="L621" s="40"/>
      <c r="S621" s="72"/>
    </row>
    <row r="622" spans="1:19" ht="16.5" customHeight="1" x14ac:dyDescent="0.25">
      <c r="A622" s="1">
        <v>0.25</v>
      </c>
      <c r="B622" s="52" t="s">
        <v>7</v>
      </c>
      <c r="C622" s="5">
        <v>89</v>
      </c>
      <c r="D622" s="5">
        <v>87</v>
      </c>
      <c r="E622" s="5">
        <v>94</v>
      </c>
      <c r="F622" s="5">
        <v>86</v>
      </c>
      <c r="G622" s="5">
        <v>80</v>
      </c>
      <c r="H622" s="5">
        <v>81</v>
      </c>
      <c r="I622" s="61"/>
      <c r="J622" s="40"/>
      <c r="L622" s="40"/>
      <c r="S622" s="72"/>
    </row>
    <row r="623" spans="1:19" ht="16.5" customHeight="1" x14ac:dyDescent="0.25">
      <c r="A623" s="1"/>
      <c r="B623" s="78" t="s">
        <v>8</v>
      </c>
      <c r="C623" s="5">
        <f t="shared" ref="C623:H623" si="102">0.05*C615+0.1*C616+C617+0.4*C618+C621+0.25*C622</f>
        <v>86</v>
      </c>
      <c r="D623" s="5">
        <f t="shared" si="102"/>
        <v>90</v>
      </c>
      <c r="E623" s="3">
        <f t="shared" si="102"/>
        <v>92.25</v>
      </c>
      <c r="F623" s="3">
        <f t="shared" si="102"/>
        <v>81.650000000000006</v>
      </c>
      <c r="G623" s="3">
        <f t="shared" si="102"/>
        <v>82.95</v>
      </c>
      <c r="H623" s="3">
        <f t="shared" si="102"/>
        <v>81.5</v>
      </c>
      <c r="I623" s="61"/>
      <c r="J623" s="40"/>
      <c r="L623" s="40"/>
      <c r="S623" s="72"/>
    </row>
    <row r="624" spans="1:19" ht="16.5" customHeight="1" x14ac:dyDescent="0.25">
      <c r="A624" s="1"/>
      <c r="B624" s="84" t="s">
        <v>9</v>
      </c>
      <c r="C624" s="85">
        <v>7</v>
      </c>
      <c r="D624" s="85">
        <v>7</v>
      </c>
      <c r="E624" s="85">
        <v>7</v>
      </c>
      <c r="F624" s="85">
        <v>7</v>
      </c>
      <c r="G624" s="85">
        <v>6</v>
      </c>
      <c r="H624" s="85">
        <v>6</v>
      </c>
      <c r="I624" s="103">
        <f>SUM(C573:H573)</f>
        <v>30</v>
      </c>
      <c r="J624" s="40"/>
      <c r="L624" s="40"/>
      <c r="S624" s="72"/>
    </row>
    <row r="625" spans="1:19" ht="16.5" customHeight="1" x14ac:dyDescent="0.25">
      <c r="A625" s="1"/>
      <c r="B625" s="78" t="s">
        <v>10</v>
      </c>
      <c r="C625" s="5">
        <v>88</v>
      </c>
      <c r="D625" s="5">
        <v>85</v>
      </c>
      <c r="E625" s="5"/>
      <c r="F625" s="5">
        <v>87</v>
      </c>
      <c r="G625" s="5"/>
      <c r="H625" s="5">
        <v>80</v>
      </c>
      <c r="I625" s="61"/>
      <c r="J625" s="40"/>
      <c r="L625" s="40"/>
      <c r="S625" s="72"/>
    </row>
    <row r="626" spans="1:19" ht="16.5" customHeight="1" x14ac:dyDescent="0.25">
      <c r="A626" s="1"/>
      <c r="B626" s="78" t="s">
        <v>105</v>
      </c>
      <c r="C626" s="3"/>
      <c r="D626" s="5">
        <v>59</v>
      </c>
      <c r="E626" s="5"/>
      <c r="F626" s="5">
        <v>87</v>
      </c>
      <c r="G626" s="5"/>
      <c r="H626" s="5">
        <v>75</v>
      </c>
      <c r="I626" s="61"/>
      <c r="J626" s="40"/>
      <c r="L626" s="40"/>
      <c r="S626" s="72"/>
    </row>
    <row r="627" spans="1:19" ht="16.5" customHeight="1" x14ac:dyDescent="0.25">
      <c r="A627" s="1"/>
      <c r="B627" s="78" t="s">
        <v>106</v>
      </c>
      <c r="C627" s="3"/>
      <c r="D627" s="5">
        <v>13</v>
      </c>
      <c r="E627" s="5"/>
      <c r="F627" s="5">
        <v>20</v>
      </c>
      <c r="G627" s="5"/>
      <c r="H627" s="5">
        <v>19</v>
      </c>
      <c r="I627" s="61"/>
      <c r="J627" s="40"/>
      <c r="L627" s="40"/>
      <c r="S627" s="72"/>
    </row>
    <row r="628" spans="1:19" ht="16.5" customHeight="1" x14ac:dyDescent="0.25">
      <c r="A628" s="92"/>
      <c r="B628" s="93" t="s">
        <v>107</v>
      </c>
      <c r="C628" s="95">
        <f t="shared" ref="C628:H628" si="103">0.25*C622+0.25*C625+0.25*C626+C627</f>
        <v>44.25</v>
      </c>
      <c r="D628" s="95">
        <f t="shared" si="103"/>
        <v>70.75</v>
      </c>
      <c r="E628" s="95">
        <f t="shared" si="103"/>
        <v>23.5</v>
      </c>
      <c r="F628" s="94">
        <f t="shared" si="103"/>
        <v>85</v>
      </c>
      <c r="G628" s="94">
        <f t="shared" si="103"/>
        <v>20</v>
      </c>
      <c r="H628" s="94">
        <f t="shared" si="103"/>
        <v>78</v>
      </c>
      <c r="I628" s="61"/>
      <c r="J628" s="40"/>
      <c r="L628" s="40"/>
      <c r="S628" s="72"/>
    </row>
    <row r="629" spans="1:19" ht="16.5" customHeight="1" x14ac:dyDescent="0.25">
      <c r="A629" s="96"/>
      <c r="B629" s="97" t="s">
        <v>108</v>
      </c>
      <c r="C629" s="98"/>
      <c r="D629" s="99">
        <v>6</v>
      </c>
      <c r="E629" s="99"/>
      <c r="F629" s="99">
        <v>7</v>
      </c>
      <c r="G629" s="99"/>
      <c r="H629" s="99">
        <v>6</v>
      </c>
      <c r="I629" s="61"/>
      <c r="J629" s="40"/>
      <c r="L629" s="40"/>
      <c r="S629" s="72"/>
    </row>
    <row r="630" spans="1:19" ht="16.5" customHeight="1" x14ac:dyDescent="0.25">
      <c r="A630" s="1"/>
      <c r="B630" s="78"/>
      <c r="C630" s="3"/>
      <c r="D630" s="5"/>
      <c r="E630" s="5"/>
      <c r="F630" s="3"/>
      <c r="G630" s="5"/>
      <c r="H630" s="5"/>
      <c r="I630" s="61"/>
      <c r="J630" s="40"/>
      <c r="L630" s="40"/>
      <c r="S630" s="72"/>
    </row>
    <row r="631" spans="1:19" ht="16.5" customHeight="1" x14ac:dyDescent="0.25">
      <c r="A631" s="105">
        <v>12837</v>
      </c>
      <c r="B631" s="48" t="s">
        <v>174</v>
      </c>
      <c r="C631" s="75" t="s">
        <v>115</v>
      </c>
      <c r="D631" s="49" t="s">
        <v>116</v>
      </c>
      <c r="E631" s="49" t="s">
        <v>103</v>
      </c>
      <c r="F631" s="75" t="s">
        <v>138</v>
      </c>
      <c r="G631" s="49" t="s">
        <v>113</v>
      </c>
      <c r="H631" s="49" t="s">
        <v>15</v>
      </c>
      <c r="I631" s="61"/>
      <c r="J631" s="40"/>
      <c r="L631" s="40"/>
      <c r="S631" s="72"/>
    </row>
    <row r="632" spans="1:19" ht="16.5" customHeight="1" x14ac:dyDescent="0.25">
      <c r="A632" s="1">
        <v>0.05</v>
      </c>
      <c r="B632" s="78" t="s">
        <v>0</v>
      </c>
      <c r="C632" s="3">
        <v>54.1</v>
      </c>
      <c r="D632" s="5">
        <v>66</v>
      </c>
      <c r="E632" s="5">
        <v>33</v>
      </c>
      <c r="F632" s="5">
        <v>38</v>
      </c>
      <c r="G632" s="5">
        <v>50</v>
      </c>
      <c r="H632" s="5">
        <v>61</v>
      </c>
      <c r="I632" s="61"/>
      <c r="J632" s="40"/>
      <c r="L632" s="40"/>
      <c r="S632" s="72"/>
    </row>
    <row r="633" spans="1:19" ht="16.5" customHeight="1" x14ac:dyDescent="0.25">
      <c r="A633" s="1">
        <v>0.1</v>
      </c>
      <c r="B633" s="78" t="s">
        <v>1</v>
      </c>
      <c r="C633" s="3">
        <v>62.5</v>
      </c>
      <c r="D633" s="5">
        <v>62</v>
      </c>
      <c r="E633" s="5">
        <v>54</v>
      </c>
      <c r="F633" s="5">
        <v>82</v>
      </c>
      <c r="G633" s="5">
        <v>41</v>
      </c>
      <c r="H633" s="5">
        <v>64</v>
      </c>
      <c r="I633" s="61"/>
      <c r="J633" s="40"/>
      <c r="L633" s="40"/>
      <c r="S633" s="72"/>
    </row>
    <row r="634" spans="1:19" ht="16.5" customHeight="1" x14ac:dyDescent="0.25">
      <c r="A634" s="1">
        <v>1</v>
      </c>
      <c r="B634" s="78" t="s">
        <v>104</v>
      </c>
      <c r="C634" s="3">
        <v>6.5</v>
      </c>
      <c r="D634" s="5">
        <v>5</v>
      </c>
      <c r="E634" s="5">
        <v>8</v>
      </c>
      <c r="F634" s="5">
        <v>7</v>
      </c>
      <c r="G634" s="5">
        <v>5</v>
      </c>
      <c r="H634" s="5">
        <v>6</v>
      </c>
      <c r="I634" s="61"/>
      <c r="J634" s="40"/>
      <c r="L634" s="40"/>
      <c r="S634" s="72"/>
    </row>
    <row r="635" spans="1:19" ht="16.5" customHeight="1" x14ac:dyDescent="0.25">
      <c r="A635" s="1">
        <v>0.4</v>
      </c>
      <c r="B635" s="78" t="s">
        <v>3</v>
      </c>
      <c r="C635" s="3">
        <v>79.48</v>
      </c>
      <c r="D635" s="5">
        <v>64</v>
      </c>
      <c r="E635" s="5">
        <v>61</v>
      </c>
      <c r="F635" s="5">
        <v>67</v>
      </c>
      <c r="G635" s="5">
        <v>70</v>
      </c>
      <c r="H635" s="5">
        <v>64</v>
      </c>
      <c r="I635" s="61"/>
      <c r="J635" s="40"/>
      <c r="L635" s="40"/>
      <c r="S635" s="72"/>
    </row>
    <row r="636" spans="1:19" ht="16.5" customHeight="1" x14ac:dyDescent="0.25">
      <c r="A636" s="1"/>
      <c r="B636" s="78" t="s">
        <v>4</v>
      </c>
      <c r="C636" s="3">
        <f t="shared" ref="C636:H636" si="104">0.2*C632+0.2*C633+C634+0.5*C635</f>
        <v>69.56</v>
      </c>
      <c r="D636" s="3">
        <f t="shared" si="104"/>
        <v>62.6</v>
      </c>
      <c r="E636" s="3">
        <f t="shared" si="104"/>
        <v>55.900000000000006</v>
      </c>
      <c r="F636" s="3">
        <f t="shared" si="104"/>
        <v>64.5</v>
      </c>
      <c r="G636" s="3">
        <f t="shared" si="104"/>
        <v>58.2</v>
      </c>
      <c r="H636" s="5">
        <f t="shared" si="104"/>
        <v>63</v>
      </c>
      <c r="I636" s="61"/>
      <c r="J636" s="40"/>
      <c r="L636" s="40"/>
      <c r="S636" s="72"/>
    </row>
    <row r="637" spans="1:19" ht="16.5" customHeight="1" x14ac:dyDescent="0.25">
      <c r="A637" s="6"/>
      <c r="B637" s="83" t="s">
        <v>5</v>
      </c>
      <c r="C637" s="18">
        <v>6</v>
      </c>
      <c r="D637" s="18">
        <v>5</v>
      </c>
      <c r="E637" s="18">
        <v>4</v>
      </c>
      <c r="F637" s="18">
        <v>5</v>
      </c>
      <c r="G637" s="18">
        <v>5</v>
      </c>
      <c r="H637" s="18">
        <v>5</v>
      </c>
      <c r="I637" s="61"/>
      <c r="J637" s="40"/>
      <c r="L637" s="40"/>
      <c r="S637" s="72"/>
    </row>
    <row r="638" spans="1:19" ht="16.5" customHeight="1" x14ac:dyDescent="0.25">
      <c r="A638" s="1">
        <v>1</v>
      </c>
      <c r="B638" s="78" t="s">
        <v>6</v>
      </c>
      <c r="C638" s="5">
        <v>6</v>
      </c>
      <c r="D638" s="5">
        <v>6</v>
      </c>
      <c r="E638" s="5">
        <v>8</v>
      </c>
      <c r="F638" s="5">
        <v>4</v>
      </c>
      <c r="G638" s="3">
        <v>6.3</v>
      </c>
      <c r="H638" s="3">
        <v>6.5</v>
      </c>
      <c r="I638" s="61"/>
      <c r="J638" s="40"/>
      <c r="L638" s="40"/>
      <c r="S638" s="72"/>
    </row>
    <row r="639" spans="1:19" ht="16.5" customHeight="1" x14ac:dyDescent="0.25">
      <c r="A639" s="1">
        <v>0.25</v>
      </c>
      <c r="B639" s="52" t="s">
        <v>7</v>
      </c>
      <c r="C639" s="5">
        <v>77</v>
      </c>
      <c r="D639" s="5">
        <v>81</v>
      </c>
      <c r="E639" s="5">
        <v>77</v>
      </c>
      <c r="F639" s="5">
        <v>69</v>
      </c>
      <c r="G639" s="3">
        <v>71.8</v>
      </c>
      <c r="H639" s="5">
        <v>65</v>
      </c>
      <c r="I639" s="61"/>
      <c r="J639" s="40"/>
      <c r="L639" s="40"/>
      <c r="S639" s="72"/>
    </row>
    <row r="640" spans="1:19" ht="16.5" customHeight="1" x14ac:dyDescent="0.25">
      <c r="A640" s="1"/>
      <c r="B640" s="78" t="s">
        <v>8</v>
      </c>
      <c r="C640" s="3">
        <f t="shared" ref="C640:H640" si="105">0.05*C632+0.1*C633+C634+0.4*C635+C638+0.25*C639</f>
        <v>72.497</v>
      </c>
      <c r="D640" s="3">
        <f t="shared" si="105"/>
        <v>66.349999999999994</v>
      </c>
      <c r="E640" s="3">
        <f t="shared" si="105"/>
        <v>66.7</v>
      </c>
      <c r="F640" s="3">
        <f t="shared" si="105"/>
        <v>65.150000000000006</v>
      </c>
      <c r="G640" s="3">
        <f t="shared" si="105"/>
        <v>63.849999999999994</v>
      </c>
      <c r="H640" s="3">
        <f t="shared" si="105"/>
        <v>63.800000000000004</v>
      </c>
      <c r="I640" s="61"/>
      <c r="J640" s="40"/>
      <c r="L640" s="40"/>
      <c r="S640" s="72"/>
    </row>
    <row r="641" spans="1:19" ht="16.5" customHeight="1" x14ac:dyDescent="0.25">
      <c r="A641" s="1"/>
      <c r="B641" s="84" t="s">
        <v>9</v>
      </c>
      <c r="C641" s="85">
        <v>5</v>
      </c>
      <c r="D641" s="85">
        <v>6</v>
      </c>
      <c r="E641" s="85">
        <v>6</v>
      </c>
      <c r="F641" s="85">
        <v>5</v>
      </c>
      <c r="G641" s="85">
        <v>5</v>
      </c>
      <c r="H641" s="85">
        <v>5</v>
      </c>
      <c r="I641" s="103">
        <f>SUM(C590:H590)</f>
        <v>40</v>
      </c>
      <c r="J641" s="40"/>
      <c r="L641" s="40"/>
      <c r="S641" s="72"/>
    </row>
    <row r="642" spans="1:19" ht="16.5" customHeight="1" x14ac:dyDescent="0.25">
      <c r="A642" s="1"/>
      <c r="B642" s="78" t="s">
        <v>10</v>
      </c>
      <c r="C642" s="3"/>
      <c r="D642" s="5">
        <v>69</v>
      </c>
      <c r="E642" s="5">
        <v>53</v>
      </c>
      <c r="F642" s="5">
        <v>64</v>
      </c>
      <c r="G642" s="3">
        <v>62.542000000000002</v>
      </c>
      <c r="H642" s="5"/>
      <c r="I642" s="61"/>
      <c r="J642" s="40"/>
      <c r="L642" s="40"/>
      <c r="S642" s="72"/>
    </row>
    <row r="643" spans="1:19" ht="16.5" customHeight="1" x14ac:dyDescent="0.25">
      <c r="A643" s="1"/>
      <c r="B643" s="78" t="s">
        <v>105</v>
      </c>
      <c r="C643" s="3"/>
      <c r="D643" s="5">
        <v>56</v>
      </c>
      <c r="E643" s="5">
        <v>30</v>
      </c>
      <c r="F643" s="5">
        <v>38</v>
      </c>
      <c r="G643" s="3">
        <v>53.917000000000002</v>
      </c>
      <c r="H643" s="5"/>
      <c r="I643" s="61"/>
      <c r="J643" s="40"/>
      <c r="L643" s="40"/>
      <c r="S643" s="72"/>
    </row>
    <row r="644" spans="1:19" ht="16.5" customHeight="1" x14ac:dyDescent="0.25">
      <c r="A644" s="1"/>
      <c r="B644" s="78" t="s">
        <v>106</v>
      </c>
      <c r="C644" s="3"/>
      <c r="D644" s="5">
        <v>17</v>
      </c>
      <c r="E644" s="5">
        <v>18</v>
      </c>
      <c r="F644" s="5">
        <v>7</v>
      </c>
      <c r="G644" s="3">
        <v>17.5</v>
      </c>
      <c r="H644" s="5"/>
      <c r="I644" s="61"/>
      <c r="J644" s="40"/>
      <c r="L644" s="40"/>
      <c r="S644" s="72"/>
    </row>
    <row r="645" spans="1:19" ht="16.5" customHeight="1" x14ac:dyDescent="0.25">
      <c r="A645" s="92"/>
      <c r="B645" s="93" t="s">
        <v>107</v>
      </c>
      <c r="C645" s="95">
        <f t="shared" ref="C645:H645" si="106">0.25*C639+0.25*C642+0.25*C643+C644</f>
        <v>19.25</v>
      </c>
      <c r="D645" s="95">
        <f t="shared" si="106"/>
        <v>68.5</v>
      </c>
      <c r="E645" s="94">
        <f t="shared" si="106"/>
        <v>58</v>
      </c>
      <c r="F645" s="104">
        <f t="shared" si="106"/>
        <v>49.75</v>
      </c>
      <c r="G645" s="95">
        <f t="shared" si="106"/>
        <v>64.564750000000004</v>
      </c>
      <c r="H645" s="95">
        <f t="shared" si="106"/>
        <v>16.25</v>
      </c>
      <c r="I645" s="61"/>
      <c r="J645" s="40"/>
      <c r="L645" s="40"/>
      <c r="S645" s="72"/>
    </row>
    <row r="646" spans="1:19" ht="16.5" customHeight="1" x14ac:dyDescent="0.25">
      <c r="A646" s="96"/>
      <c r="B646" s="97" t="s">
        <v>108</v>
      </c>
      <c r="C646" s="98"/>
      <c r="D646" s="99">
        <v>6</v>
      </c>
      <c r="E646" s="99">
        <v>4</v>
      </c>
      <c r="F646" s="99">
        <v>4</v>
      </c>
      <c r="G646" s="99">
        <v>5</v>
      </c>
      <c r="H646" s="99"/>
      <c r="I646" s="61"/>
      <c r="J646" s="40"/>
      <c r="L646" s="40"/>
      <c r="S646" s="72"/>
    </row>
    <row r="647" spans="1:19" ht="16.5" customHeight="1" x14ac:dyDescent="0.25">
      <c r="A647" s="1"/>
      <c r="B647" s="78"/>
      <c r="C647" s="3"/>
      <c r="D647" s="5"/>
      <c r="E647" s="5"/>
      <c r="F647" s="3"/>
      <c r="G647" s="5"/>
      <c r="H647" s="5"/>
      <c r="I647" s="61"/>
      <c r="J647" s="40"/>
      <c r="L647" s="40"/>
      <c r="S647" s="72"/>
    </row>
    <row r="648" spans="1:19" ht="16.5" customHeight="1" x14ac:dyDescent="0.25">
      <c r="A648" s="105">
        <v>12840</v>
      </c>
      <c r="B648" s="48" t="s">
        <v>175</v>
      </c>
      <c r="C648" s="75" t="s">
        <v>17</v>
      </c>
      <c r="D648" s="49" t="s">
        <v>13</v>
      </c>
      <c r="E648" s="49" t="s">
        <v>103</v>
      </c>
      <c r="F648" s="75" t="s">
        <v>15</v>
      </c>
      <c r="G648" s="49" t="s">
        <v>136</v>
      </c>
      <c r="H648" s="49" t="s">
        <v>116</v>
      </c>
      <c r="I648" s="61"/>
      <c r="J648" s="40"/>
      <c r="L648" s="40"/>
      <c r="S648" s="72"/>
    </row>
    <row r="649" spans="1:19" ht="16.5" customHeight="1" x14ac:dyDescent="0.25">
      <c r="A649" s="1">
        <v>0.05</v>
      </c>
      <c r="B649" s="78" t="s">
        <v>0</v>
      </c>
      <c r="C649" s="5">
        <v>75</v>
      </c>
      <c r="D649" s="5">
        <v>88</v>
      </c>
      <c r="E649" s="5">
        <v>94</v>
      </c>
      <c r="F649" s="5">
        <v>65</v>
      </c>
      <c r="G649" s="5">
        <v>83</v>
      </c>
      <c r="H649" s="5">
        <v>82</v>
      </c>
      <c r="I649" s="61"/>
      <c r="J649" s="40"/>
      <c r="L649" s="40"/>
      <c r="S649" s="72"/>
    </row>
    <row r="650" spans="1:19" ht="16.5" customHeight="1" x14ac:dyDescent="0.25">
      <c r="A650" s="1">
        <v>0.1</v>
      </c>
      <c r="B650" s="78" t="s">
        <v>1</v>
      </c>
      <c r="C650" s="5">
        <v>79</v>
      </c>
      <c r="D650" s="5">
        <v>74</v>
      </c>
      <c r="E650" s="5">
        <v>85</v>
      </c>
      <c r="F650" s="5">
        <v>60</v>
      </c>
      <c r="G650" s="5">
        <v>88</v>
      </c>
      <c r="H650" s="5">
        <v>67</v>
      </c>
      <c r="I650" s="61"/>
      <c r="J650" s="40"/>
      <c r="L650" s="40"/>
      <c r="S650" s="72"/>
    </row>
    <row r="651" spans="1:19" ht="16.5" customHeight="1" x14ac:dyDescent="0.25">
      <c r="A651" s="1">
        <v>1</v>
      </c>
      <c r="B651" s="78" t="s">
        <v>104</v>
      </c>
      <c r="C651" s="5">
        <v>9</v>
      </c>
      <c r="D651" s="5">
        <v>7</v>
      </c>
      <c r="E651" s="5">
        <v>7</v>
      </c>
      <c r="F651" s="5">
        <v>6</v>
      </c>
      <c r="G651" s="5">
        <v>7</v>
      </c>
      <c r="H651" s="5">
        <v>6</v>
      </c>
      <c r="I651" s="61"/>
      <c r="J651" s="40"/>
      <c r="L651" s="40"/>
      <c r="S651" s="72"/>
    </row>
    <row r="652" spans="1:19" ht="16.5" customHeight="1" x14ac:dyDescent="0.25">
      <c r="A652" s="1">
        <v>0.4</v>
      </c>
      <c r="B652" s="78" t="s">
        <v>3</v>
      </c>
      <c r="C652" s="5">
        <v>78</v>
      </c>
      <c r="D652" s="5">
        <v>87</v>
      </c>
      <c r="E652" s="5">
        <v>87</v>
      </c>
      <c r="F652" s="5">
        <v>64</v>
      </c>
      <c r="G652" s="5">
        <v>88</v>
      </c>
      <c r="H652" s="5">
        <v>75</v>
      </c>
      <c r="I652" s="61"/>
      <c r="J652" s="40"/>
      <c r="L652" s="40"/>
      <c r="S652" s="72"/>
    </row>
    <row r="653" spans="1:19" ht="16.5" customHeight="1" x14ac:dyDescent="0.25">
      <c r="A653" s="1"/>
      <c r="B653" s="78" t="s">
        <v>4</v>
      </c>
      <c r="C653" s="3">
        <f t="shared" ref="C653:H653" si="107">0.2*C649+0.2*C650+C651+0.5*C652</f>
        <v>78.8</v>
      </c>
      <c r="D653" s="3">
        <f t="shared" si="107"/>
        <v>82.9</v>
      </c>
      <c r="E653" s="3">
        <f t="shared" si="107"/>
        <v>86.3</v>
      </c>
      <c r="F653" s="5">
        <f t="shared" si="107"/>
        <v>63</v>
      </c>
      <c r="G653" s="3">
        <f t="shared" si="107"/>
        <v>85.2</v>
      </c>
      <c r="H653" s="3">
        <f t="shared" si="107"/>
        <v>73.300000000000011</v>
      </c>
      <c r="I653" s="61"/>
      <c r="J653" s="40"/>
      <c r="L653" s="40"/>
      <c r="S653" s="72"/>
    </row>
    <row r="654" spans="1:19" ht="16.5" customHeight="1" x14ac:dyDescent="0.25">
      <c r="A654" s="6"/>
      <c r="B654" s="83" t="s">
        <v>5</v>
      </c>
      <c r="C654" s="18">
        <v>7</v>
      </c>
      <c r="D654" s="18">
        <v>7</v>
      </c>
      <c r="E654" s="18">
        <v>7</v>
      </c>
      <c r="F654" s="18">
        <v>5</v>
      </c>
      <c r="G654" s="18">
        <v>7</v>
      </c>
      <c r="H654" s="18">
        <v>6</v>
      </c>
      <c r="I654" s="61"/>
      <c r="J654" s="40"/>
      <c r="L654" s="40"/>
      <c r="S654" s="72"/>
    </row>
    <row r="655" spans="1:19" ht="16.5" customHeight="1" x14ac:dyDescent="0.25">
      <c r="A655" s="1">
        <v>1</v>
      </c>
      <c r="B655" s="78" t="s">
        <v>6</v>
      </c>
      <c r="C655" s="5">
        <v>6</v>
      </c>
      <c r="D655" s="5">
        <v>4</v>
      </c>
      <c r="E655" s="5">
        <v>8</v>
      </c>
      <c r="F655" s="5">
        <v>6</v>
      </c>
      <c r="G655" s="5">
        <v>8</v>
      </c>
      <c r="H655" s="5">
        <v>8</v>
      </c>
      <c r="I655" s="61"/>
      <c r="J655" s="40"/>
      <c r="L655" s="40"/>
      <c r="S655" s="72"/>
    </row>
    <row r="656" spans="1:19" ht="16.5" customHeight="1" x14ac:dyDescent="0.25">
      <c r="A656" s="1">
        <v>0.25</v>
      </c>
      <c r="B656" s="52" t="s">
        <v>7</v>
      </c>
      <c r="C656" s="5">
        <v>88</v>
      </c>
      <c r="D656" s="5">
        <v>88</v>
      </c>
      <c r="E656" s="5">
        <v>94</v>
      </c>
      <c r="F656" s="5">
        <v>50</v>
      </c>
      <c r="G656" s="5">
        <v>78</v>
      </c>
      <c r="H656" s="5">
        <v>86</v>
      </c>
      <c r="I656" s="61"/>
      <c r="J656" s="40"/>
      <c r="L656" s="40"/>
      <c r="S656" s="72"/>
    </row>
    <row r="657" spans="1:19" ht="16.5" customHeight="1" x14ac:dyDescent="0.25">
      <c r="A657" s="1"/>
      <c r="B657" s="78" t="s">
        <v>8</v>
      </c>
      <c r="C657" s="3">
        <f t="shared" ref="C657:H657" si="108">0.05*C649+0.1*C650+C651+0.4*C652+C655+0.25*C656</f>
        <v>79.849999999999994</v>
      </c>
      <c r="D657" s="3">
        <f t="shared" si="108"/>
        <v>79.600000000000009</v>
      </c>
      <c r="E657" s="3">
        <f t="shared" si="108"/>
        <v>86.5</v>
      </c>
      <c r="F657" s="3">
        <f t="shared" si="108"/>
        <v>59.35</v>
      </c>
      <c r="G657" s="3">
        <f t="shared" si="108"/>
        <v>82.65</v>
      </c>
      <c r="H657" s="3">
        <f t="shared" si="108"/>
        <v>76.3</v>
      </c>
      <c r="I657" s="61"/>
      <c r="J657" s="40"/>
      <c r="L657" s="40"/>
      <c r="S657" s="72"/>
    </row>
    <row r="658" spans="1:19" ht="16.5" customHeight="1" x14ac:dyDescent="0.25">
      <c r="A658" s="1"/>
      <c r="B658" s="84" t="s">
        <v>9</v>
      </c>
      <c r="C658" s="85">
        <v>7</v>
      </c>
      <c r="D658" s="85">
        <v>6</v>
      </c>
      <c r="E658" s="85">
        <v>7</v>
      </c>
      <c r="F658" s="85">
        <v>5</v>
      </c>
      <c r="G658" s="85">
        <v>7</v>
      </c>
      <c r="H658" s="85">
        <v>7</v>
      </c>
      <c r="I658" s="103">
        <f>SUM(C607:H607)</f>
        <v>34</v>
      </c>
      <c r="J658" s="40"/>
      <c r="L658" s="40"/>
      <c r="S658" s="72"/>
    </row>
    <row r="659" spans="1:19" ht="16.5" customHeight="1" x14ac:dyDescent="0.25">
      <c r="A659" s="1"/>
      <c r="B659" s="78" t="s">
        <v>10</v>
      </c>
      <c r="C659" s="5">
        <v>88</v>
      </c>
      <c r="D659" s="5">
        <v>91</v>
      </c>
      <c r="E659" s="5">
        <v>88</v>
      </c>
      <c r="F659" s="5">
        <v>60</v>
      </c>
      <c r="G659" s="5">
        <v>87</v>
      </c>
      <c r="H659" s="5">
        <v>80</v>
      </c>
      <c r="I659" s="61"/>
      <c r="J659" s="40"/>
      <c r="L659" s="40"/>
      <c r="S659" s="72"/>
    </row>
    <row r="660" spans="1:19" ht="16.5" customHeight="1" x14ac:dyDescent="0.25">
      <c r="A660" s="1"/>
      <c r="B660" s="78" t="s">
        <v>105</v>
      </c>
      <c r="C660" s="5">
        <v>56</v>
      </c>
      <c r="D660" s="5">
        <v>60</v>
      </c>
      <c r="E660" s="5">
        <v>62</v>
      </c>
      <c r="F660" s="3"/>
      <c r="G660" s="5">
        <v>74</v>
      </c>
      <c r="H660" s="5">
        <v>0</v>
      </c>
      <c r="I660" s="61"/>
      <c r="J660" s="40"/>
      <c r="L660" s="40"/>
      <c r="S660" s="72"/>
    </row>
    <row r="661" spans="1:19" ht="16.5" customHeight="1" x14ac:dyDescent="0.25">
      <c r="A661" s="1"/>
      <c r="B661" s="78" t="s">
        <v>106</v>
      </c>
      <c r="C661" s="5">
        <v>20</v>
      </c>
      <c r="D661" s="5">
        <v>15</v>
      </c>
      <c r="E661" s="5">
        <v>20</v>
      </c>
      <c r="F661" s="3"/>
      <c r="G661" s="5">
        <v>25</v>
      </c>
      <c r="H661" s="5">
        <v>20</v>
      </c>
      <c r="I661" s="61"/>
      <c r="J661" s="40"/>
      <c r="L661" s="40"/>
      <c r="S661" s="72"/>
    </row>
    <row r="662" spans="1:19" ht="16.5" customHeight="1" x14ac:dyDescent="0.25">
      <c r="A662" s="92"/>
      <c r="B662" s="93" t="s">
        <v>107</v>
      </c>
      <c r="C662" s="94">
        <f t="shared" ref="C662:H662" si="109">0.25*C656+0.25*C659+0.25*C660+C661</f>
        <v>78</v>
      </c>
      <c r="D662" s="104">
        <f t="shared" si="109"/>
        <v>74.75</v>
      </c>
      <c r="E662" s="94">
        <f t="shared" si="109"/>
        <v>81</v>
      </c>
      <c r="F662" s="95">
        <f t="shared" si="109"/>
        <v>27.5</v>
      </c>
      <c r="G662" s="95">
        <f t="shared" si="109"/>
        <v>84.75</v>
      </c>
      <c r="H662" s="95">
        <f t="shared" si="109"/>
        <v>61.5</v>
      </c>
      <c r="I662" s="61"/>
      <c r="J662" s="40"/>
      <c r="L662" s="40"/>
      <c r="S662" s="72"/>
    </row>
    <row r="663" spans="1:19" ht="16.5" customHeight="1" x14ac:dyDescent="0.25">
      <c r="A663" s="96"/>
      <c r="B663" s="97" t="s">
        <v>108</v>
      </c>
      <c r="C663" s="99">
        <v>7</v>
      </c>
      <c r="D663" s="99">
        <v>6</v>
      </c>
      <c r="E663" s="99">
        <v>7</v>
      </c>
      <c r="F663" s="98"/>
      <c r="G663" s="99">
        <v>7</v>
      </c>
      <c r="H663" s="99">
        <v>6</v>
      </c>
      <c r="I663" s="61"/>
      <c r="J663" s="40"/>
      <c r="L663" s="40"/>
      <c r="S663" s="72"/>
    </row>
    <row r="664" spans="1:19" ht="16.5" customHeight="1" x14ac:dyDescent="0.25">
      <c r="A664" s="1"/>
      <c r="B664" s="78"/>
      <c r="C664" s="3"/>
      <c r="D664" s="5"/>
      <c r="E664" s="5"/>
      <c r="F664" s="3"/>
      <c r="G664" s="5"/>
      <c r="H664" s="5"/>
      <c r="I664" s="61"/>
      <c r="J664" s="40"/>
      <c r="L664" s="40"/>
      <c r="S664" s="72"/>
    </row>
    <row r="665" spans="1:19" ht="16.5" customHeight="1" x14ac:dyDescent="0.25">
      <c r="A665" s="73"/>
      <c r="B665" s="48" t="s">
        <v>176</v>
      </c>
      <c r="C665" s="75" t="s">
        <v>14</v>
      </c>
      <c r="D665" s="49" t="s">
        <v>116</v>
      </c>
      <c r="E665" s="49" t="s">
        <v>115</v>
      </c>
      <c r="F665" s="75" t="s">
        <v>15</v>
      </c>
      <c r="G665" s="49" t="s">
        <v>136</v>
      </c>
      <c r="H665" s="49" t="s">
        <v>128</v>
      </c>
      <c r="I665" s="61"/>
      <c r="J665" s="40"/>
      <c r="L665" s="40"/>
      <c r="S665" s="72"/>
    </row>
    <row r="666" spans="1:19" ht="16.5" customHeight="1" x14ac:dyDescent="0.25">
      <c r="A666" s="1">
        <v>0.05</v>
      </c>
      <c r="B666" s="78" t="s">
        <v>0</v>
      </c>
      <c r="C666" s="5">
        <v>46</v>
      </c>
      <c r="D666" s="5">
        <v>63</v>
      </c>
      <c r="E666" s="5">
        <v>90</v>
      </c>
      <c r="F666" s="5">
        <v>70</v>
      </c>
      <c r="G666" s="5">
        <v>82</v>
      </c>
      <c r="H666" s="5">
        <v>71</v>
      </c>
      <c r="I666" s="61"/>
      <c r="J666" s="40"/>
      <c r="L666" s="40"/>
      <c r="S666" s="72"/>
    </row>
    <row r="667" spans="1:19" ht="16.5" customHeight="1" x14ac:dyDescent="0.25">
      <c r="A667" s="1">
        <v>0.1</v>
      </c>
      <c r="B667" s="78" t="s">
        <v>1</v>
      </c>
      <c r="C667" s="5">
        <v>75</v>
      </c>
      <c r="D667" s="5">
        <v>71</v>
      </c>
      <c r="E667" s="5">
        <v>61</v>
      </c>
      <c r="F667" s="5">
        <v>58</v>
      </c>
      <c r="G667" s="5">
        <v>85</v>
      </c>
      <c r="H667" s="5">
        <v>53</v>
      </c>
      <c r="I667" s="61"/>
      <c r="J667" s="40"/>
      <c r="L667" s="40"/>
      <c r="S667" s="72"/>
    </row>
    <row r="668" spans="1:19" ht="16.5" customHeight="1" x14ac:dyDescent="0.25">
      <c r="A668" s="1">
        <v>1</v>
      </c>
      <c r="B668" s="78" t="s">
        <v>104</v>
      </c>
      <c r="C668" s="5">
        <v>8</v>
      </c>
      <c r="D668" s="5">
        <v>6</v>
      </c>
      <c r="E668" s="5">
        <v>8</v>
      </c>
      <c r="F668" s="3">
        <v>7.5</v>
      </c>
      <c r="G668" s="5">
        <v>5</v>
      </c>
      <c r="H668" s="5">
        <v>8</v>
      </c>
      <c r="I668" s="61"/>
      <c r="J668" s="40"/>
      <c r="L668" s="40"/>
      <c r="S668" s="72"/>
    </row>
    <row r="669" spans="1:19" ht="16.5" customHeight="1" x14ac:dyDescent="0.25">
      <c r="A669" s="1">
        <v>0.4</v>
      </c>
      <c r="B669" s="78" t="s">
        <v>3</v>
      </c>
      <c r="C669" s="5">
        <v>73</v>
      </c>
      <c r="D669" s="5">
        <v>72</v>
      </c>
      <c r="E669" s="5">
        <v>70</v>
      </c>
      <c r="F669" s="5">
        <v>58</v>
      </c>
      <c r="G669" s="5">
        <v>80</v>
      </c>
      <c r="H669" s="5">
        <v>37</v>
      </c>
      <c r="I669" s="61"/>
      <c r="J669" s="40"/>
      <c r="L669" s="40"/>
      <c r="S669" s="72"/>
    </row>
    <row r="670" spans="1:19" ht="16.5" customHeight="1" x14ac:dyDescent="0.25">
      <c r="A670" s="1"/>
      <c r="B670" s="78" t="s">
        <v>4</v>
      </c>
      <c r="C670" s="3">
        <f t="shared" ref="C670:H670" si="110">0.2*C666+0.2*C667+C668+0.5*C669</f>
        <v>68.7</v>
      </c>
      <c r="D670" s="3">
        <f t="shared" si="110"/>
        <v>68.800000000000011</v>
      </c>
      <c r="E670" s="3">
        <f t="shared" si="110"/>
        <v>73.2</v>
      </c>
      <c r="F670" s="3">
        <f t="shared" si="110"/>
        <v>62.1</v>
      </c>
      <c r="G670" s="3">
        <f t="shared" si="110"/>
        <v>78.400000000000006</v>
      </c>
      <c r="H670" s="3">
        <f t="shared" si="110"/>
        <v>51.300000000000004</v>
      </c>
      <c r="I670" s="61"/>
      <c r="J670" s="40"/>
      <c r="L670" s="40"/>
      <c r="S670" s="72"/>
    </row>
    <row r="671" spans="1:19" ht="16.5" customHeight="1" x14ac:dyDescent="0.25">
      <c r="A671" s="6"/>
      <c r="B671" s="83" t="s">
        <v>5</v>
      </c>
      <c r="C671" s="18">
        <v>6</v>
      </c>
      <c r="D671" s="18">
        <v>6</v>
      </c>
      <c r="E671" s="18">
        <v>7</v>
      </c>
      <c r="F671" s="18">
        <v>5</v>
      </c>
      <c r="G671" s="18">
        <v>6</v>
      </c>
      <c r="H671" s="18">
        <v>4</v>
      </c>
      <c r="I671" s="61"/>
      <c r="J671" s="40"/>
      <c r="L671" s="40"/>
      <c r="S671" s="72"/>
    </row>
    <row r="672" spans="1:19" ht="16.5" customHeight="1" x14ac:dyDescent="0.25">
      <c r="A672" s="1">
        <v>1</v>
      </c>
      <c r="B672" s="78" t="s">
        <v>6</v>
      </c>
      <c r="C672" s="5">
        <v>7</v>
      </c>
      <c r="D672" s="5">
        <v>6</v>
      </c>
      <c r="E672" s="5">
        <v>6</v>
      </c>
      <c r="F672" s="5">
        <v>8</v>
      </c>
      <c r="G672" s="5">
        <v>8</v>
      </c>
      <c r="H672" s="5">
        <v>6</v>
      </c>
      <c r="I672" s="61"/>
      <c r="J672" s="40"/>
      <c r="L672" s="40"/>
      <c r="S672" s="72"/>
    </row>
    <row r="673" spans="1:19" ht="16.5" customHeight="1" x14ac:dyDescent="0.25">
      <c r="A673" s="1">
        <v>0.25</v>
      </c>
      <c r="B673" s="52" t="s">
        <v>7</v>
      </c>
      <c r="C673" s="5">
        <v>88</v>
      </c>
      <c r="D673" s="5">
        <v>84</v>
      </c>
      <c r="E673" s="5">
        <v>74</v>
      </c>
      <c r="F673" s="5">
        <v>65</v>
      </c>
      <c r="G673" s="5">
        <v>73</v>
      </c>
      <c r="H673" s="5">
        <v>77</v>
      </c>
      <c r="I673" s="61"/>
      <c r="J673" s="40"/>
      <c r="L673" s="40"/>
      <c r="S673" s="72"/>
    </row>
    <row r="674" spans="1:19" ht="16.5" customHeight="1" x14ac:dyDescent="0.25">
      <c r="A674" s="1"/>
      <c r="B674" s="78" t="s">
        <v>8</v>
      </c>
      <c r="C674" s="5">
        <f t="shared" ref="C674:H674" si="111">0.05*C666+0.1*C667+C668+0.4*C669+C672+0.25*C673</f>
        <v>76</v>
      </c>
      <c r="D674" s="3">
        <f t="shared" si="111"/>
        <v>72.05</v>
      </c>
      <c r="E674" s="3">
        <f t="shared" si="111"/>
        <v>71.099999999999994</v>
      </c>
      <c r="F674" s="3">
        <f t="shared" si="111"/>
        <v>64.25</v>
      </c>
      <c r="G674" s="3">
        <f t="shared" si="111"/>
        <v>75.849999999999994</v>
      </c>
      <c r="H674" s="3">
        <f t="shared" si="111"/>
        <v>56.900000000000006</v>
      </c>
      <c r="I674" s="61"/>
      <c r="J674" s="40"/>
      <c r="L674" s="40"/>
      <c r="S674" s="72"/>
    </row>
    <row r="675" spans="1:19" ht="16.5" customHeight="1" x14ac:dyDescent="0.25">
      <c r="A675" s="1"/>
      <c r="B675" s="84" t="s">
        <v>9</v>
      </c>
      <c r="C675" s="85">
        <v>6</v>
      </c>
      <c r="D675" s="85">
        <v>6</v>
      </c>
      <c r="E675" s="85">
        <v>7</v>
      </c>
      <c r="F675" s="85">
        <v>5</v>
      </c>
      <c r="G675" s="85">
        <v>6</v>
      </c>
      <c r="H675" s="85">
        <v>5</v>
      </c>
      <c r="I675" s="103">
        <f>SUM(C624:H624)</f>
        <v>40</v>
      </c>
      <c r="J675" s="40"/>
      <c r="L675" s="40"/>
      <c r="S675" s="72"/>
    </row>
    <row r="676" spans="1:19" ht="16.5" customHeight="1" x14ac:dyDescent="0.25">
      <c r="A676" s="1"/>
      <c r="B676" s="78" t="s">
        <v>10</v>
      </c>
      <c r="C676" s="3"/>
      <c r="D676" s="5">
        <v>66</v>
      </c>
      <c r="E676" s="5">
        <v>77</v>
      </c>
      <c r="F676" s="5">
        <v>60</v>
      </c>
      <c r="G676" s="5">
        <v>78</v>
      </c>
      <c r="H676" s="5">
        <v>81</v>
      </c>
      <c r="I676" s="61"/>
      <c r="J676" s="40"/>
      <c r="L676" s="40"/>
      <c r="S676" s="72"/>
    </row>
    <row r="677" spans="1:19" ht="16.5" customHeight="1" x14ac:dyDescent="0.25">
      <c r="A677" s="1"/>
      <c r="B677" s="78" t="s">
        <v>105</v>
      </c>
      <c r="C677" s="3"/>
      <c r="D677" s="5">
        <v>0</v>
      </c>
      <c r="E677" s="5">
        <v>32</v>
      </c>
      <c r="F677" s="5">
        <v>0</v>
      </c>
      <c r="G677" s="5">
        <v>18</v>
      </c>
      <c r="H677" s="5">
        <v>0</v>
      </c>
      <c r="I677" s="61"/>
      <c r="J677" s="40"/>
      <c r="L677" s="40"/>
      <c r="S677" s="72"/>
    </row>
    <row r="678" spans="1:19" ht="16.5" customHeight="1" x14ac:dyDescent="0.25">
      <c r="A678" s="1"/>
      <c r="B678" s="78" t="s">
        <v>106</v>
      </c>
      <c r="C678" s="3"/>
      <c r="D678" s="5">
        <v>16</v>
      </c>
      <c r="E678" s="5"/>
      <c r="F678" s="3">
        <v>18.75</v>
      </c>
      <c r="G678" s="5">
        <v>15</v>
      </c>
      <c r="H678" s="5"/>
      <c r="I678" s="61"/>
      <c r="J678" s="40"/>
      <c r="L678" s="40"/>
      <c r="S678" s="72"/>
    </row>
    <row r="679" spans="1:19" ht="16.5" customHeight="1" x14ac:dyDescent="0.25">
      <c r="A679" s="92"/>
      <c r="B679" s="93" t="s">
        <v>107</v>
      </c>
      <c r="C679" s="94">
        <f t="shared" ref="C679:H679" si="112">0.25*C673+0.25*C676+0.25*C677+C678</f>
        <v>22</v>
      </c>
      <c r="D679" s="95">
        <f t="shared" si="112"/>
        <v>53.5</v>
      </c>
      <c r="E679" s="95">
        <f t="shared" si="112"/>
        <v>45.75</v>
      </c>
      <c r="F679" s="94">
        <f t="shared" si="112"/>
        <v>50</v>
      </c>
      <c r="G679" s="95">
        <f t="shared" si="112"/>
        <v>57.25</v>
      </c>
      <c r="H679" s="95">
        <f t="shared" si="112"/>
        <v>39.5</v>
      </c>
      <c r="I679" s="61"/>
      <c r="J679" s="40"/>
      <c r="L679" s="40"/>
      <c r="S679" s="72"/>
    </row>
    <row r="680" spans="1:19" ht="16.5" customHeight="1" x14ac:dyDescent="0.25">
      <c r="A680" s="96"/>
      <c r="B680" s="97" t="s">
        <v>108</v>
      </c>
      <c r="C680" s="98"/>
      <c r="D680" s="99">
        <v>5</v>
      </c>
      <c r="E680" s="99"/>
      <c r="F680" s="99">
        <v>5</v>
      </c>
      <c r="G680" s="99">
        <v>5</v>
      </c>
      <c r="H680" s="99"/>
      <c r="I680" s="61"/>
      <c r="J680" s="40"/>
      <c r="L680" s="40"/>
      <c r="S680" s="72"/>
    </row>
    <row r="681" spans="1:19" ht="16.5" customHeight="1" x14ac:dyDescent="0.25">
      <c r="A681" s="1"/>
      <c r="B681" s="78"/>
      <c r="C681" s="3"/>
      <c r="D681" s="5"/>
      <c r="E681" s="5"/>
      <c r="F681" s="3"/>
      <c r="G681" s="5"/>
      <c r="H681" s="5"/>
      <c r="I681" s="61"/>
      <c r="J681" s="40"/>
      <c r="L681" s="40"/>
      <c r="S681" s="72"/>
    </row>
    <row r="682" spans="1:19" ht="16.5" customHeight="1" x14ac:dyDescent="0.25">
      <c r="A682" s="73"/>
      <c r="B682" s="48" t="s">
        <v>177</v>
      </c>
      <c r="C682" s="75" t="s">
        <v>14</v>
      </c>
      <c r="D682" s="49" t="s">
        <v>116</v>
      </c>
      <c r="E682" s="49" t="s">
        <v>15</v>
      </c>
      <c r="F682" s="75" t="s">
        <v>112</v>
      </c>
      <c r="G682" s="49" t="s">
        <v>113</v>
      </c>
      <c r="H682" s="49" t="s">
        <v>12</v>
      </c>
      <c r="I682" s="61"/>
      <c r="J682" s="40"/>
      <c r="L682" s="40"/>
      <c r="S682" s="72"/>
    </row>
    <row r="683" spans="1:19" ht="16.5" customHeight="1" x14ac:dyDescent="0.25">
      <c r="A683" s="1">
        <v>0.05</v>
      </c>
      <c r="B683" s="78" t="s">
        <v>0</v>
      </c>
      <c r="C683" s="5">
        <v>78</v>
      </c>
      <c r="D683" s="5">
        <v>85</v>
      </c>
      <c r="E683" s="5">
        <v>84</v>
      </c>
      <c r="F683" s="5">
        <v>91</v>
      </c>
      <c r="G683" s="5">
        <v>82</v>
      </c>
      <c r="H683" s="5">
        <v>92</v>
      </c>
      <c r="I683" s="61"/>
      <c r="J683" s="40"/>
      <c r="L683" s="40"/>
      <c r="S683" s="72"/>
    </row>
    <row r="684" spans="1:19" ht="16.5" customHeight="1" x14ac:dyDescent="0.25">
      <c r="A684" s="1">
        <v>0.1</v>
      </c>
      <c r="B684" s="78" t="s">
        <v>1</v>
      </c>
      <c r="C684" s="5">
        <v>70</v>
      </c>
      <c r="D684" s="5">
        <v>93</v>
      </c>
      <c r="E684" s="5">
        <v>83</v>
      </c>
      <c r="F684" s="5">
        <v>87</v>
      </c>
      <c r="G684" s="5">
        <v>74</v>
      </c>
      <c r="H684" s="5">
        <v>90</v>
      </c>
      <c r="I684" s="61"/>
      <c r="J684" s="40"/>
      <c r="L684" s="40"/>
      <c r="S684" s="72"/>
    </row>
    <row r="685" spans="1:19" ht="16.5" customHeight="1" x14ac:dyDescent="0.25">
      <c r="A685" s="1">
        <v>1</v>
      </c>
      <c r="B685" s="78" t="s">
        <v>104</v>
      </c>
      <c r="C685" s="5">
        <v>9</v>
      </c>
      <c r="D685" s="5">
        <v>8</v>
      </c>
      <c r="E685" s="5">
        <v>9</v>
      </c>
      <c r="F685" s="5">
        <v>8</v>
      </c>
      <c r="G685" s="3">
        <v>7.7</v>
      </c>
      <c r="H685" s="3">
        <v>8.5</v>
      </c>
      <c r="I685" s="61"/>
      <c r="J685" s="40"/>
      <c r="L685" s="40"/>
      <c r="S685" s="72"/>
    </row>
    <row r="686" spans="1:19" ht="16.5" customHeight="1" x14ac:dyDescent="0.25">
      <c r="A686" s="1">
        <v>0.4</v>
      </c>
      <c r="B686" s="78" t="s">
        <v>3</v>
      </c>
      <c r="C686" s="5">
        <v>89</v>
      </c>
      <c r="D686" s="5">
        <v>87</v>
      </c>
      <c r="E686" s="5">
        <v>78</v>
      </c>
      <c r="F686" s="5">
        <v>84</v>
      </c>
      <c r="G686" s="5">
        <v>78</v>
      </c>
      <c r="H686" s="5">
        <v>80</v>
      </c>
      <c r="I686" s="61"/>
      <c r="J686" s="40"/>
      <c r="L686" s="40"/>
      <c r="S686" s="72"/>
    </row>
    <row r="687" spans="1:19" ht="16.5" customHeight="1" x14ac:dyDescent="0.25">
      <c r="A687" s="1"/>
      <c r="B687" s="78" t="s">
        <v>4</v>
      </c>
      <c r="C687" s="3">
        <f t="shared" ref="C687:H687" si="113">0.2*C683+0.2*C684+C685+0.5*C686</f>
        <v>83.1</v>
      </c>
      <c r="D687" s="3">
        <f t="shared" si="113"/>
        <v>87.1</v>
      </c>
      <c r="E687" s="3">
        <f t="shared" si="113"/>
        <v>81.400000000000006</v>
      </c>
      <c r="F687" s="3">
        <f t="shared" si="113"/>
        <v>85.6</v>
      </c>
      <c r="G687" s="3">
        <f t="shared" si="113"/>
        <v>77.900000000000006</v>
      </c>
      <c r="H687" s="3">
        <f t="shared" si="113"/>
        <v>84.9</v>
      </c>
      <c r="I687" s="61"/>
      <c r="J687" s="40"/>
      <c r="L687" s="40"/>
      <c r="S687" s="72"/>
    </row>
    <row r="688" spans="1:19" ht="16.5" customHeight="1" x14ac:dyDescent="0.25">
      <c r="A688" s="6"/>
      <c r="B688" s="83" t="s">
        <v>5</v>
      </c>
      <c r="C688" s="18">
        <v>7</v>
      </c>
      <c r="D688" s="18">
        <v>7</v>
      </c>
      <c r="E688" s="18">
        <v>7</v>
      </c>
      <c r="F688" s="18">
        <v>7</v>
      </c>
      <c r="G688" s="18">
        <v>6</v>
      </c>
      <c r="H688" s="18">
        <v>7</v>
      </c>
      <c r="I688" s="61"/>
      <c r="J688" s="40"/>
      <c r="L688" s="40"/>
      <c r="S688" s="72"/>
    </row>
    <row r="689" spans="1:19" ht="16.5" customHeight="1" x14ac:dyDescent="0.25">
      <c r="A689" s="1">
        <v>1</v>
      </c>
      <c r="B689" s="78" t="s">
        <v>6</v>
      </c>
      <c r="C689" s="5">
        <v>9</v>
      </c>
      <c r="D689" s="5">
        <v>5</v>
      </c>
      <c r="E689" s="5">
        <v>8</v>
      </c>
      <c r="F689" s="5">
        <v>9</v>
      </c>
      <c r="G689" s="5">
        <v>8</v>
      </c>
      <c r="H689" s="5">
        <v>6</v>
      </c>
      <c r="I689" s="61"/>
      <c r="J689" s="40"/>
      <c r="L689" s="40"/>
      <c r="S689" s="72"/>
    </row>
    <row r="690" spans="1:19" ht="16.5" customHeight="1" x14ac:dyDescent="0.25">
      <c r="A690" s="1">
        <v>0.25</v>
      </c>
      <c r="B690" s="52" t="s">
        <v>7</v>
      </c>
      <c r="C690" s="5">
        <v>73</v>
      </c>
      <c r="D690" s="5">
        <v>87</v>
      </c>
      <c r="E690" s="5">
        <v>81</v>
      </c>
      <c r="F690" s="5">
        <v>87</v>
      </c>
      <c r="G690" s="5">
        <v>80</v>
      </c>
      <c r="H690" s="5">
        <v>77</v>
      </c>
      <c r="I690" s="61"/>
      <c r="J690" s="40"/>
      <c r="L690" s="40"/>
      <c r="S690" s="72"/>
    </row>
    <row r="691" spans="1:19" ht="16.5" customHeight="1" x14ac:dyDescent="0.25">
      <c r="A691" s="1"/>
      <c r="B691" s="78" t="s">
        <v>8</v>
      </c>
      <c r="C691" s="3">
        <f t="shared" ref="C691:H691" si="114">0.05*C683+0.1*C684+C685+0.4*C686+C689+0.25*C690</f>
        <v>82.75</v>
      </c>
      <c r="D691" s="3">
        <f t="shared" si="114"/>
        <v>83.100000000000009</v>
      </c>
      <c r="E691" s="3">
        <f t="shared" si="114"/>
        <v>80.95</v>
      </c>
      <c r="F691" s="3">
        <f t="shared" si="114"/>
        <v>85.6</v>
      </c>
      <c r="G691" s="3">
        <f t="shared" si="114"/>
        <v>78.400000000000006</v>
      </c>
      <c r="H691" s="3">
        <f t="shared" si="114"/>
        <v>79.349999999999994</v>
      </c>
      <c r="I691" s="61"/>
      <c r="J691" s="40"/>
      <c r="L691" s="40"/>
      <c r="S691" s="72"/>
    </row>
    <row r="692" spans="1:19" ht="16.5" customHeight="1" x14ac:dyDescent="0.25">
      <c r="A692" s="1"/>
      <c r="B692" s="84" t="s">
        <v>9</v>
      </c>
      <c r="C692" s="85">
        <v>7</v>
      </c>
      <c r="D692" s="85">
        <v>7</v>
      </c>
      <c r="E692" s="85">
        <v>7</v>
      </c>
      <c r="F692" s="85">
        <v>7</v>
      </c>
      <c r="G692" s="85">
        <v>6</v>
      </c>
      <c r="H692" s="85">
        <v>7</v>
      </c>
      <c r="I692" s="103">
        <f>SUM(C641:H641)</f>
        <v>32</v>
      </c>
      <c r="J692" s="40"/>
      <c r="L692" s="40"/>
      <c r="S692" s="72"/>
    </row>
    <row r="693" spans="1:19" ht="16.5" customHeight="1" x14ac:dyDescent="0.25">
      <c r="A693" s="1"/>
      <c r="B693" s="78" t="s">
        <v>10</v>
      </c>
      <c r="C693" s="3"/>
      <c r="D693" s="5">
        <v>83</v>
      </c>
      <c r="E693" s="5">
        <v>80</v>
      </c>
      <c r="F693" s="3"/>
      <c r="G693" s="3">
        <v>74.125</v>
      </c>
      <c r="H693" s="5" t="s">
        <v>130</v>
      </c>
      <c r="I693" s="61"/>
      <c r="J693" s="40"/>
      <c r="L693" s="40"/>
      <c r="S693" s="72"/>
    </row>
    <row r="694" spans="1:19" ht="16.5" customHeight="1" x14ac:dyDescent="0.25">
      <c r="A694" s="1"/>
      <c r="B694" s="78" t="s">
        <v>105</v>
      </c>
      <c r="C694" s="3"/>
      <c r="D694" s="5">
        <v>54</v>
      </c>
      <c r="E694" s="5">
        <v>83</v>
      </c>
      <c r="F694" s="3"/>
      <c r="G694" s="3">
        <v>71.917000000000002</v>
      </c>
      <c r="H694" s="5"/>
      <c r="I694" s="61"/>
      <c r="J694" s="40"/>
      <c r="L694" s="40"/>
      <c r="S694" s="72"/>
    </row>
    <row r="695" spans="1:19" ht="16.5" customHeight="1" x14ac:dyDescent="0.25">
      <c r="A695" s="1"/>
      <c r="B695" s="78" t="s">
        <v>106</v>
      </c>
      <c r="C695" s="3"/>
      <c r="D695" s="5">
        <v>19</v>
      </c>
      <c r="E695" s="5">
        <v>19</v>
      </c>
      <c r="F695" s="3"/>
      <c r="G695" s="3">
        <v>21.67</v>
      </c>
      <c r="H695" s="5"/>
      <c r="I695" s="61"/>
      <c r="J695" s="40"/>
      <c r="L695" s="40"/>
      <c r="S695" s="72"/>
    </row>
    <row r="696" spans="1:19" ht="16.5" customHeight="1" x14ac:dyDescent="0.25">
      <c r="A696" s="92"/>
      <c r="B696" s="93" t="s">
        <v>107</v>
      </c>
      <c r="C696" s="95">
        <f t="shared" ref="C696:H696" si="115">0.25*C690+0.25*C693+0.25*C694+C695</f>
        <v>18.25</v>
      </c>
      <c r="D696" s="94">
        <f t="shared" si="115"/>
        <v>75</v>
      </c>
      <c r="E696" s="94">
        <f t="shared" si="115"/>
        <v>80</v>
      </c>
      <c r="F696" s="95">
        <f t="shared" si="115"/>
        <v>21.75</v>
      </c>
      <c r="G696" s="95">
        <f t="shared" si="115"/>
        <v>78.180499999999995</v>
      </c>
      <c r="H696" s="94" t="e">
        <f t="shared" si="115"/>
        <v>#VALUE!</v>
      </c>
      <c r="I696" s="61"/>
      <c r="J696" s="40"/>
      <c r="L696" s="40"/>
      <c r="S696" s="72"/>
    </row>
    <row r="697" spans="1:19" ht="16.5" customHeight="1" x14ac:dyDescent="0.25">
      <c r="A697" s="96"/>
      <c r="B697" s="97" t="s">
        <v>108</v>
      </c>
      <c r="C697" s="98"/>
      <c r="D697" s="99">
        <v>7</v>
      </c>
      <c r="E697" s="99"/>
      <c r="F697" s="98"/>
      <c r="G697" s="99">
        <v>6</v>
      </c>
      <c r="H697" s="99"/>
      <c r="I697" s="61"/>
      <c r="J697" s="40"/>
      <c r="L697" s="40"/>
      <c r="S697" s="72"/>
    </row>
    <row r="698" spans="1:19" ht="16.5" customHeight="1" x14ac:dyDescent="0.25">
      <c r="A698" s="1"/>
      <c r="B698" s="78"/>
      <c r="C698" s="3"/>
      <c r="D698" s="5"/>
      <c r="E698" s="5"/>
      <c r="F698" s="3"/>
      <c r="G698" s="5"/>
      <c r="H698" s="5"/>
      <c r="I698" s="61"/>
      <c r="J698" s="40"/>
      <c r="L698" s="40"/>
      <c r="S698" s="72"/>
    </row>
    <row r="699" spans="1:19" ht="16.5" customHeight="1" x14ac:dyDescent="0.25">
      <c r="A699" s="73"/>
      <c r="B699" s="48" t="s">
        <v>178</v>
      </c>
      <c r="C699" s="75" t="s">
        <v>115</v>
      </c>
      <c r="D699" s="49" t="s">
        <v>116</v>
      </c>
      <c r="E699" s="49" t="s">
        <v>14</v>
      </c>
      <c r="F699" s="75" t="s">
        <v>140</v>
      </c>
      <c r="G699" s="49" t="s">
        <v>120</v>
      </c>
      <c r="H699" s="49" t="s">
        <v>129</v>
      </c>
      <c r="I699" s="61"/>
      <c r="J699" s="40"/>
      <c r="L699" s="40"/>
      <c r="S699" s="72"/>
    </row>
    <row r="700" spans="1:19" ht="16.5" customHeight="1" x14ac:dyDescent="0.25">
      <c r="A700" s="1">
        <v>0.05</v>
      </c>
      <c r="B700" s="78" t="s">
        <v>0</v>
      </c>
      <c r="C700" s="5">
        <v>95</v>
      </c>
      <c r="D700" s="5">
        <v>78</v>
      </c>
      <c r="E700" s="5">
        <v>31</v>
      </c>
      <c r="F700" s="5">
        <v>74</v>
      </c>
      <c r="G700" s="5">
        <v>85</v>
      </c>
      <c r="H700" s="5">
        <v>66</v>
      </c>
      <c r="I700" s="61"/>
      <c r="J700" s="40"/>
      <c r="L700" s="40"/>
      <c r="S700" s="72"/>
    </row>
    <row r="701" spans="1:19" ht="16.5" customHeight="1" x14ac:dyDescent="0.25">
      <c r="A701" s="1">
        <v>0.1</v>
      </c>
      <c r="B701" s="78" t="s">
        <v>1</v>
      </c>
      <c r="C701" s="5">
        <v>62</v>
      </c>
      <c r="D701" s="5">
        <v>67</v>
      </c>
      <c r="E701" s="5">
        <v>48</v>
      </c>
      <c r="F701" s="5">
        <v>81</v>
      </c>
      <c r="G701" s="5">
        <v>79</v>
      </c>
      <c r="H701" s="5">
        <v>66</v>
      </c>
      <c r="I701" s="61"/>
      <c r="J701" s="40"/>
      <c r="L701" s="40"/>
      <c r="S701" s="72"/>
    </row>
    <row r="702" spans="1:19" ht="16.5" customHeight="1" x14ac:dyDescent="0.25">
      <c r="A702" s="1">
        <v>1</v>
      </c>
      <c r="B702" s="78" t="s">
        <v>104</v>
      </c>
      <c r="C702" s="5">
        <v>6</v>
      </c>
      <c r="D702" s="5">
        <v>6</v>
      </c>
      <c r="E702" s="5">
        <v>8</v>
      </c>
      <c r="F702" s="5">
        <v>4</v>
      </c>
      <c r="G702" s="5">
        <v>7</v>
      </c>
      <c r="H702" s="5">
        <v>6</v>
      </c>
      <c r="I702" s="61"/>
      <c r="J702" s="40"/>
      <c r="L702" s="40"/>
      <c r="S702" s="72"/>
    </row>
    <row r="703" spans="1:19" ht="16.5" customHeight="1" x14ac:dyDescent="0.25">
      <c r="A703" s="1">
        <v>0.4</v>
      </c>
      <c r="B703" s="78" t="s">
        <v>3</v>
      </c>
      <c r="C703" s="5">
        <v>80</v>
      </c>
      <c r="D703" s="5">
        <v>61</v>
      </c>
      <c r="E703" s="5">
        <v>80</v>
      </c>
      <c r="F703" s="5">
        <v>75</v>
      </c>
      <c r="G703" s="5">
        <v>66</v>
      </c>
      <c r="H703" s="5">
        <v>57</v>
      </c>
      <c r="I703" s="61"/>
      <c r="J703" s="40"/>
      <c r="L703" s="40"/>
      <c r="S703" s="72"/>
    </row>
    <row r="704" spans="1:19" ht="16.5" customHeight="1" x14ac:dyDescent="0.25">
      <c r="A704" s="1"/>
      <c r="B704" s="78" t="s">
        <v>4</v>
      </c>
      <c r="C704" s="3">
        <f t="shared" ref="C704:H704" si="116">0.2*C700+0.2*C701+C702+0.5*C703</f>
        <v>77.400000000000006</v>
      </c>
      <c r="D704" s="3">
        <f t="shared" si="116"/>
        <v>65.5</v>
      </c>
      <c r="E704" s="3">
        <f t="shared" si="116"/>
        <v>63.8</v>
      </c>
      <c r="F704" s="3">
        <f t="shared" si="116"/>
        <v>72.5</v>
      </c>
      <c r="G704" s="3">
        <f t="shared" si="116"/>
        <v>72.8</v>
      </c>
      <c r="H704" s="3">
        <f t="shared" si="116"/>
        <v>60.900000000000006</v>
      </c>
      <c r="I704" s="61"/>
      <c r="J704" s="40"/>
      <c r="L704" s="40"/>
      <c r="S704" s="72"/>
    </row>
    <row r="705" spans="1:19" ht="16.5" customHeight="1" x14ac:dyDescent="0.25">
      <c r="A705" s="6"/>
      <c r="B705" s="83" t="s">
        <v>5</v>
      </c>
      <c r="C705" s="18">
        <v>7</v>
      </c>
      <c r="D705" s="18">
        <v>6</v>
      </c>
      <c r="E705" s="18">
        <v>7</v>
      </c>
      <c r="F705" s="18">
        <v>6</v>
      </c>
      <c r="G705" s="18">
        <v>6</v>
      </c>
      <c r="H705" s="18">
        <v>6</v>
      </c>
      <c r="I705" s="61"/>
      <c r="J705" s="40"/>
      <c r="L705" s="40"/>
      <c r="S705" s="72"/>
    </row>
    <row r="706" spans="1:19" ht="16.5" customHeight="1" x14ac:dyDescent="0.25">
      <c r="A706" s="1">
        <v>1</v>
      </c>
      <c r="B706" s="78" t="s">
        <v>6</v>
      </c>
      <c r="C706" s="5">
        <v>7</v>
      </c>
      <c r="D706" s="5">
        <v>7</v>
      </c>
      <c r="E706" s="5">
        <v>8</v>
      </c>
      <c r="F706" s="5">
        <v>4</v>
      </c>
      <c r="G706" s="5">
        <v>9</v>
      </c>
      <c r="H706" s="5">
        <v>6</v>
      </c>
      <c r="I706" s="61"/>
      <c r="J706" s="40"/>
      <c r="L706" s="40"/>
      <c r="S706" s="72"/>
    </row>
    <row r="707" spans="1:19" ht="16.5" customHeight="1" x14ac:dyDescent="0.25">
      <c r="A707" s="1">
        <v>0.25</v>
      </c>
      <c r="B707" s="52" t="s">
        <v>7</v>
      </c>
      <c r="C707" s="5">
        <v>90</v>
      </c>
      <c r="D707" s="5">
        <v>88</v>
      </c>
      <c r="E707" s="5">
        <v>88</v>
      </c>
      <c r="F707" s="5">
        <v>67</v>
      </c>
      <c r="G707" s="5">
        <v>75</v>
      </c>
      <c r="H707" s="5">
        <v>92</v>
      </c>
      <c r="I707" s="61"/>
      <c r="J707" s="40"/>
      <c r="L707" s="40"/>
      <c r="S707" s="72"/>
    </row>
    <row r="708" spans="1:19" ht="16.5" customHeight="1" x14ac:dyDescent="0.25">
      <c r="A708" s="1"/>
      <c r="B708" s="78" t="s">
        <v>8</v>
      </c>
      <c r="C708" s="3">
        <f t="shared" ref="C708:H708" si="117">0.05*C700+0.1*C701+C702+0.4*C703+C706+0.25*C707</f>
        <v>78.45</v>
      </c>
      <c r="D708" s="5">
        <f t="shared" si="117"/>
        <v>70</v>
      </c>
      <c r="E708" s="3">
        <f t="shared" si="117"/>
        <v>76.349999999999994</v>
      </c>
      <c r="F708" s="3">
        <f t="shared" si="117"/>
        <v>66.55</v>
      </c>
      <c r="G708" s="3">
        <f t="shared" si="117"/>
        <v>73.3</v>
      </c>
      <c r="H708" s="3">
        <f t="shared" si="117"/>
        <v>67.7</v>
      </c>
      <c r="I708" s="61"/>
      <c r="J708" s="40"/>
      <c r="L708" s="40"/>
      <c r="S708" s="72"/>
    </row>
    <row r="709" spans="1:19" ht="16.5" customHeight="1" x14ac:dyDescent="0.25">
      <c r="A709" s="1"/>
      <c r="B709" s="84" t="s">
        <v>9</v>
      </c>
      <c r="C709" s="85">
        <v>7</v>
      </c>
      <c r="D709" s="85">
        <v>6</v>
      </c>
      <c r="E709" s="85">
        <v>6</v>
      </c>
      <c r="F709" s="85">
        <v>5</v>
      </c>
      <c r="G709" s="85">
        <v>6</v>
      </c>
      <c r="H709" s="85">
        <v>7</v>
      </c>
      <c r="I709" s="103">
        <f>SUM(C658:H658)</f>
        <v>39</v>
      </c>
      <c r="J709" s="40"/>
      <c r="L709" s="40"/>
      <c r="S709" s="72"/>
    </row>
    <row r="710" spans="1:19" ht="16.5" customHeight="1" x14ac:dyDescent="0.25">
      <c r="A710" s="1"/>
      <c r="B710" s="78" t="s">
        <v>10</v>
      </c>
      <c r="C710" s="5">
        <v>80</v>
      </c>
      <c r="D710" s="5">
        <v>0</v>
      </c>
      <c r="E710" s="5"/>
      <c r="F710" s="5">
        <v>64</v>
      </c>
      <c r="G710" s="5">
        <v>75</v>
      </c>
      <c r="H710" s="5" t="s">
        <v>141</v>
      </c>
      <c r="I710" s="61"/>
      <c r="J710" s="40"/>
      <c r="L710" s="40"/>
      <c r="S710" s="72"/>
    </row>
    <row r="711" spans="1:19" ht="16.5" customHeight="1" x14ac:dyDescent="0.25">
      <c r="A711" s="1"/>
      <c r="B711" s="78" t="s">
        <v>105</v>
      </c>
      <c r="C711" s="5">
        <v>74</v>
      </c>
      <c r="D711" s="5">
        <v>60</v>
      </c>
      <c r="E711" s="5"/>
      <c r="F711" s="5">
        <v>43</v>
      </c>
      <c r="G711" s="5">
        <v>70</v>
      </c>
      <c r="H711" s="5">
        <v>66</v>
      </c>
      <c r="I711" s="61"/>
      <c r="J711" s="40"/>
      <c r="L711" s="40"/>
      <c r="S711" s="72"/>
    </row>
    <row r="712" spans="1:19" ht="16.5" customHeight="1" x14ac:dyDescent="0.25">
      <c r="A712" s="1"/>
      <c r="B712" s="78" t="s">
        <v>106</v>
      </c>
      <c r="C712" s="3"/>
      <c r="D712" s="5">
        <v>19</v>
      </c>
      <c r="E712" s="5"/>
      <c r="F712" s="5">
        <v>19</v>
      </c>
      <c r="G712" s="5">
        <v>16</v>
      </c>
      <c r="H712" s="5">
        <v>21</v>
      </c>
      <c r="I712" s="61"/>
      <c r="J712" s="40"/>
      <c r="L712" s="40"/>
      <c r="S712" s="72"/>
    </row>
    <row r="713" spans="1:19" ht="16.5" customHeight="1" x14ac:dyDescent="0.25">
      <c r="A713" s="92"/>
      <c r="B713" s="93" t="s">
        <v>107</v>
      </c>
      <c r="C713" s="94">
        <f t="shared" ref="C713:H713" si="118">0.25*C707+0.25*C710+0.25*C711+C712</f>
        <v>61</v>
      </c>
      <c r="D713" s="94">
        <f t="shared" si="118"/>
        <v>56</v>
      </c>
      <c r="E713" s="94">
        <f t="shared" si="118"/>
        <v>22</v>
      </c>
      <c r="F713" s="95">
        <f t="shared" si="118"/>
        <v>62.5</v>
      </c>
      <c r="G713" s="94">
        <f t="shared" si="118"/>
        <v>71</v>
      </c>
      <c r="H713" s="94" t="e">
        <f t="shared" si="118"/>
        <v>#VALUE!</v>
      </c>
      <c r="I713" s="61"/>
      <c r="J713" s="40"/>
      <c r="L713" s="40"/>
      <c r="S713" s="72"/>
    </row>
    <row r="714" spans="1:19" ht="16.5" customHeight="1" x14ac:dyDescent="0.25">
      <c r="A714" s="96"/>
      <c r="B714" s="97" t="s">
        <v>108</v>
      </c>
      <c r="C714" s="98"/>
      <c r="D714" s="99">
        <v>5</v>
      </c>
      <c r="E714" s="99"/>
      <c r="F714" s="99">
        <v>5</v>
      </c>
      <c r="G714" s="99">
        <v>6</v>
      </c>
      <c r="H714" s="99">
        <v>6</v>
      </c>
      <c r="I714" s="61"/>
      <c r="J714" s="40"/>
      <c r="L714" s="40"/>
      <c r="S714" s="72"/>
    </row>
    <row r="715" spans="1:19" ht="16.5" customHeight="1" x14ac:dyDescent="0.25">
      <c r="A715" s="1"/>
      <c r="B715" s="78"/>
      <c r="C715" s="3"/>
      <c r="D715" s="5"/>
      <c r="E715" s="5"/>
      <c r="F715" s="3"/>
      <c r="G715" s="5"/>
      <c r="H715" s="5"/>
      <c r="I715" s="61"/>
      <c r="J715" s="40"/>
      <c r="L715" s="40"/>
      <c r="S715" s="72"/>
    </row>
    <row r="716" spans="1:19" ht="22.5" customHeight="1" x14ac:dyDescent="0.25">
      <c r="A716" s="73"/>
      <c r="B716" s="48" t="s">
        <v>179</v>
      </c>
      <c r="C716" s="75" t="s">
        <v>116</v>
      </c>
      <c r="D716" s="49" t="s">
        <v>115</v>
      </c>
      <c r="E716" s="49" t="s">
        <v>14</v>
      </c>
      <c r="F716" s="75" t="s">
        <v>17</v>
      </c>
      <c r="G716" s="49" t="s">
        <v>15</v>
      </c>
      <c r="H716" s="49" t="s">
        <v>113</v>
      </c>
      <c r="I716" s="61"/>
      <c r="J716" s="40"/>
      <c r="L716" s="40"/>
      <c r="S716" s="72"/>
    </row>
    <row r="717" spans="1:19" ht="16.5" customHeight="1" x14ac:dyDescent="0.25">
      <c r="A717" s="1">
        <v>0.05</v>
      </c>
      <c r="B717" s="78" t="s">
        <v>0</v>
      </c>
      <c r="C717" s="5">
        <v>87</v>
      </c>
      <c r="D717" s="5">
        <v>95</v>
      </c>
      <c r="E717" s="5">
        <v>67</v>
      </c>
      <c r="F717" s="5">
        <v>58</v>
      </c>
      <c r="G717" s="5">
        <v>85</v>
      </c>
      <c r="H717" s="5">
        <v>83</v>
      </c>
      <c r="I717" s="61"/>
      <c r="J717" s="40"/>
      <c r="L717" s="40"/>
      <c r="S717" s="72"/>
    </row>
    <row r="718" spans="1:19" ht="16.5" customHeight="1" x14ac:dyDescent="0.25">
      <c r="A718" s="1">
        <v>0.1</v>
      </c>
      <c r="B718" s="78" t="s">
        <v>1</v>
      </c>
      <c r="C718" s="5">
        <v>85</v>
      </c>
      <c r="D718" s="5">
        <v>89</v>
      </c>
      <c r="E718" s="5">
        <v>63</v>
      </c>
      <c r="F718" s="5">
        <v>75</v>
      </c>
      <c r="G718" s="5">
        <v>83</v>
      </c>
      <c r="H718" s="5">
        <v>83</v>
      </c>
      <c r="I718" s="61"/>
      <c r="J718" s="40"/>
      <c r="L718" s="40"/>
      <c r="S718" s="72"/>
    </row>
    <row r="719" spans="1:19" ht="16.5" customHeight="1" x14ac:dyDescent="0.25">
      <c r="A719" s="1">
        <v>1</v>
      </c>
      <c r="B719" s="78" t="s">
        <v>104</v>
      </c>
      <c r="C719" s="5">
        <v>6</v>
      </c>
      <c r="D719" s="5">
        <v>7</v>
      </c>
      <c r="E719" s="3">
        <v>7.5</v>
      </c>
      <c r="F719" s="5">
        <v>4</v>
      </c>
      <c r="G719" s="5">
        <v>7</v>
      </c>
      <c r="H719" s="5">
        <v>4</v>
      </c>
      <c r="I719" s="61"/>
      <c r="J719" s="40"/>
      <c r="L719" s="40"/>
      <c r="S719" s="72"/>
    </row>
    <row r="720" spans="1:19" ht="16.5" customHeight="1" x14ac:dyDescent="0.25">
      <c r="A720" s="1">
        <v>0.4</v>
      </c>
      <c r="B720" s="78" t="s">
        <v>3</v>
      </c>
      <c r="C720" s="5">
        <v>82</v>
      </c>
      <c r="D720" s="5">
        <v>80</v>
      </c>
      <c r="E720" s="5">
        <v>84</v>
      </c>
      <c r="F720" s="5">
        <v>58</v>
      </c>
      <c r="G720" s="5">
        <v>70</v>
      </c>
      <c r="H720" s="5">
        <v>81</v>
      </c>
      <c r="I720" s="61"/>
      <c r="J720" s="40"/>
      <c r="L720" s="40"/>
      <c r="S720" s="72"/>
    </row>
    <row r="721" spans="1:19" ht="16.5" customHeight="1" x14ac:dyDescent="0.25">
      <c r="A721" s="1"/>
      <c r="B721" s="78" t="s">
        <v>4</v>
      </c>
      <c r="C721" s="3">
        <f t="shared" ref="C721:H721" si="119">0.2*C717+0.2*C718+C719+0.5*C720</f>
        <v>81.400000000000006</v>
      </c>
      <c r="D721" s="3">
        <f t="shared" si="119"/>
        <v>83.8</v>
      </c>
      <c r="E721" s="3">
        <f t="shared" si="119"/>
        <v>75.5</v>
      </c>
      <c r="F721" s="3">
        <f t="shared" si="119"/>
        <v>59.6</v>
      </c>
      <c r="G721" s="3">
        <f t="shared" si="119"/>
        <v>75.599999999999994</v>
      </c>
      <c r="H721" s="3">
        <f t="shared" si="119"/>
        <v>77.7</v>
      </c>
      <c r="I721" s="61"/>
      <c r="J721" s="40"/>
      <c r="L721" s="40"/>
      <c r="S721" s="72"/>
    </row>
    <row r="722" spans="1:19" ht="16.5" customHeight="1" x14ac:dyDescent="0.25">
      <c r="A722" s="6"/>
      <c r="B722" s="83" t="s">
        <v>5</v>
      </c>
      <c r="C722" s="18">
        <v>7</v>
      </c>
      <c r="D722" s="18">
        <v>7</v>
      </c>
      <c r="E722" s="18">
        <v>7</v>
      </c>
      <c r="F722" s="18">
        <v>5</v>
      </c>
      <c r="G722" s="18">
        <v>6</v>
      </c>
      <c r="H722" s="18">
        <v>6</v>
      </c>
      <c r="I722" s="61"/>
      <c r="J722" s="40"/>
      <c r="L722" s="40"/>
      <c r="S722" s="72"/>
    </row>
    <row r="723" spans="1:19" ht="16.5" customHeight="1" x14ac:dyDescent="0.25">
      <c r="A723" s="1">
        <v>1</v>
      </c>
      <c r="B723" s="78" t="s">
        <v>6</v>
      </c>
      <c r="C723" s="5">
        <v>4</v>
      </c>
      <c r="D723" s="5">
        <v>6</v>
      </c>
      <c r="E723" s="5">
        <v>5</v>
      </c>
      <c r="F723" s="5">
        <v>0</v>
      </c>
      <c r="G723" s="5">
        <v>7</v>
      </c>
      <c r="H723" s="5">
        <v>6</v>
      </c>
      <c r="I723" s="61"/>
      <c r="J723" s="40"/>
      <c r="L723" s="40"/>
      <c r="S723" s="72"/>
    </row>
    <row r="724" spans="1:19" ht="16.5" customHeight="1" x14ac:dyDescent="0.25">
      <c r="A724" s="1">
        <v>0.25</v>
      </c>
      <c r="B724" s="52" t="s">
        <v>7</v>
      </c>
      <c r="C724" s="5">
        <v>86</v>
      </c>
      <c r="D724" s="5">
        <v>82</v>
      </c>
      <c r="E724" s="5">
        <v>77</v>
      </c>
      <c r="F724" s="5">
        <v>70</v>
      </c>
      <c r="G724" s="5">
        <v>80</v>
      </c>
      <c r="H724" s="5">
        <v>69</v>
      </c>
      <c r="I724" s="61"/>
      <c r="J724" s="40"/>
      <c r="L724" s="40"/>
      <c r="S724" s="72"/>
    </row>
    <row r="725" spans="1:19" ht="16.5" customHeight="1" x14ac:dyDescent="0.25">
      <c r="A725" s="1"/>
      <c r="B725" s="78" t="s">
        <v>8</v>
      </c>
      <c r="C725" s="3">
        <f t="shared" ref="C725:H725" si="120">0.05*C717+0.1*C718+C719+0.4*C720+C723+0.25*C724</f>
        <v>77.150000000000006</v>
      </c>
      <c r="D725" s="3">
        <f t="shared" si="120"/>
        <v>79.150000000000006</v>
      </c>
      <c r="E725" s="5">
        <f t="shared" si="120"/>
        <v>75</v>
      </c>
      <c r="F725" s="3">
        <f t="shared" si="120"/>
        <v>55.1</v>
      </c>
      <c r="G725" s="3">
        <f t="shared" si="120"/>
        <v>74.55</v>
      </c>
      <c r="H725" s="3">
        <f t="shared" si="120"/>
        <v>72.099999999999994</v>
      </c>
      <c r="I725" s="61"/>
      <c r="J725" s="40"/>
      <c r="L725" s="40"/>
      <c r="S725" s="72"/>
    </row>
    <row r="726" spans="1:19" ht="16.5" customHeight="1" x14ac:dyDescent="0.25">
      <c r="A726" s="1"/>
      <c r="B726" s="84" t="s">
        <v>9</v>
      </c>
      <c r="C726" s="85">
        <v>7</v>
      </c>
      <c r="D726" s="85">
        <v>7</v>
      </c>
      <c r="E726" s="85">
        <v>7</v>
      </c>
      <c r="F726" s="85">
        <v>5</v>
      </c>
      <c r="G726" s="85">
        <v>6</v>
      </c>
      <c r="H726" s="85">
        <v>5</v>
      </c>
      <c r="I726" s="103">
        <f>SUM(C675:H675)</f>
        <v>35</v>
      </c>
      <c r="J726" s="40"/>
      <c r="L726" s="40"/>
      <c r="S726" s="72"/>
    </row>
    <row r="727" spans="1:19" ht="16.5" customHeight="1" x14ac:dyDescent="0.25">
      <c r="A727" s="1"/>
      <c r="B727" s="78" t="s">
        <v>10</v>
      </c>
      <c r="C727" s="5">
        <v>78</v>
      </c>
      <c r="D727" s="5">
        <v>82</v>
      </c>
      <c r="E727" s="5"/>
      <c r="F727" s="5">
        <v>70</v>
      </c>
      <c r="G727" s="5">
        <v>75</v>
      </c>
      <c r="H727" s="5">
        <v>58</v>
      </c>
      <c r="I727" s="61"/>
      <c r="J727" s="40"/>
      <c r="L727" s="40"/>
      <c r="S727" s="72"/>
    </row>
    <row r="728" spans="1:19" ht="16.5" customHeight="1" x14ac:dyDescent="0.25">
      <c r="A728" s="1"/>
      <c r="B728" s="78" t="s">
        <v>105</v>
      </c>
      <c r="C728" s="5">
        <v>0</v>
      </c>
      <c r="D728" s="5">
        <v>0</v>
      </c>
      <c r="E728" s="5"/>
      <c r="F728" s="5">
        <v>0</v>
      </c>
      <c r="G728" s="5"/>
      <c r="H728" s="5">
        <v>0</v>
      </c>
      <c r="I728" s="113" t="s">
        <v>139</v>
      </c>
      <c r="J728" s="40"/>
      <c r="L728" s="40"/>
      <c r="S728" s="72"/>
    </row>
    <row r="729" spans="1:19" ht="16.5" customHeight="1" x14ac:dyDescent="0.25">
      <c r="A729" s="1"/>
      <c r="B729" s="78" t="s">
        <v>106</v>
      </c>
      <c r="C729" s="5">
        <v>16</v>
      </c>
      <c r="D729" s="5"/>
      <c r="E729" s="5"/>
      <c r="F729" s="5">
        <v>10</v>
      </c>
      <c r="G729" s="5">
        <v>19</v>
      </c>
      <c r="H729" s="5">
        <v>16</v>
      </c>
      <c r="I729" s="61"/>
      <c r="J729" s="40"/>
      <c r="L729" s="40"/>
      <c r="S729" s="72"/>
    </row>
    <row r="730" spans="1:19" ht="16.5" customHeight="1" x14ac:dyDescent="0.25">
      <c r="A730" s="92"/>
      <c r="B730" s="93" t="s">
        <v>107</v>
      </c>
      <c r="C730" s="94">
        <f t="shared" ref="C730:H730" si="121">0.25*C724+0.25*C727+0.25*C728+C729</f>
        <v>57</v>
      </c>
      <c r="D730" s="94">
        <f t="shared" si="121"/>
        <v>41</v>
      </c>
      <c r="E730" s="95">
        <f t="shared" si="121"/>
        <v>19.25</v>
      </c>
      <c r="F730" s="94">
        <f t="shared" si="121"/>
        <v>45</v>
      </c>
      <c r="G730" s="95">
        <f t="shared" si="121"/>
        <v>57.75</v>
      </c>
      <c r="H730" s="95">
        <f t="shared" si="121"/>
        <v>47.75</v>
      </c>
      <c r="I730" s="61"/>
      <c r="J730" s="40"/>
      <c r="L730" s="40"/>
      <c r="S730" s="72"/>
    </row>
    <row r="731" spans="1:19" ht="16.5" customHeight="1" x14ac:dyDescent="0.25">
      <c r="A731" s="96"/>
      <c r="B731" s="97" t="s">
        <v>108</v>
      </c>
      <c r="C731" s="99">
        <v>5</v>
      </c>
      <c r="D731" s="99"/>
      <c r="E731" s="99"/>
      <c r="F731" s="99">
        <v>4</v>
      </c>
      <c r="G731" s="99">
        <v>5</v>
      </c>
      <c r="H731" s="99">
        <v>4</v>
      </c>
      <c r="I731" s="61"/>
      <c r="J731" s="40"/>
      <c r="L731" s="40"/>
      <c r="S731" s="72"/>
    </row>
    <row r="732" spans="1:19" ht="16.5" customHeight="1" x14ac:dyDescent="0.25">
      <c r="A732" s="1"/>
      <c r="B732" s="78"/>
      <c r="C732" s="3"/>
      <c r="D732" s="5"/>
      <c r="E732" s="5"/>
      <c r="F732" s="3"/>
      <c r="G732" s="5"/>
      <c r="H732" s="5"/>
      <c r="I732" s="61"/>
      <c r="J732" s="40"/>
      <c r="L732" s="40"/>
      <c r="S732" s="72"/>
    </row>
    <row r="733" spans="1:19" ht="16.5" customHeight="1" x14ac:dyDescent="0.25">
      <c r="A733" s="73"/>
      <c r="B733" s="48" t="s">
        <v>180</v>
      </c>
      <c r="C733" s="75" t="s">
        <v>12</v>
      </c>
      <c r="D733" s="49" t="s">
        <v>13</v>
      </c>
      <c r="E733" s="49" t="s">
        <v>17</v>
      </c>
      <c r="F733" s="75" t="s">
        <v>14</v>
      </c>
      <c r="G733" s="49" t="s">
        <v>15</v>
      </c>
      <c r="H733" s="49" t="s">
        <v>136</v>
      </c>
      <c r="I733" s="61"/>
      <c r="J733" s="40"/>
      <c r="L733" s="40"/>
      <c r="S733" s="72"/>
    </row>
    <row r="734" spans="1:19" ht="16.5" customHeight="1" x14ac:dyDescent="0.25">
      <c r="A734" s="1">
        <v>0.05</v>
      </c>
      <c r="B734" s="78" t="s">
        <v>0</v>
      </c>
      <c r="C734" s="5">
        <v>62</v>
      </c>
      <c r="D734" s="5">
        <v>88</v>
      </c>
      <c r="E734" s="5">
        <v>37</v>
      </c>
      <c r="F734" s="5">
        <v>43</v>
      </c>
      <c r="G734" s="5">
        <v>65</v>
      </c>
      <c r="H734" s="5">
        <v>51</v>
      </c>
      <c r="I734" s="61"/>
      <c r="J734" s="40"/>
      <c r="L734" s="40"/>
      <c r="S734" s="72"/>
    </row>
    <row r="735" spans="1:19" ht="16.5" customHeight="1" x14ac:dyDescent="0.25">
      <c r="A735" s="1">
        <v>0.1</v>
      </c>
      <c r="B735" s="78" t="s">
        <v>1</v>
      </c>
      <c r="C735" s="5">
        <v>62</v>
      </c>
      <c r="D735" s="5">
        <v>74</v>
      </c>
      <c r="E735" s="5">
        <v>55</v>
      </c>
      <c r="F735" s="5">
        <v>35</v>
      </c>
      <c r="G735" s="5">
        <v>60</v>
      </c>
      <c r="H735" s="5">
        <v>63</v>
      </c>
      <c r="I735" s="61"/>
      <c r="J735" s="40"/>
      <c r="L735" s="40"/>
      <c r="S735" s="72"/>
    </row>
    <row r="736" spans="1:19" ht="16.5" customHeight="1" x14ac:dyDescent="0.25">
      <c r="A736" s="1">
        <v>1</v>
      </c>
      <c r="B736" s="78" t="s">
        <v>104</v>
      </c>
      <c r="C736" s="5">
        <v>4</v>
      </c>
      <c r="D736" s="5">
        <v>7</v>
      </c>
      <c r="E736" s="5">
        <v>8</v>
      </c>
      <c r="F736" s="5">
        <v>5</v>
      </c>
      <c r="G736" s="3">
        <v>5.5</v>
      </c>
      <c r="H736" s="5">
        <v>4</v>
      </c>
      <c r="I736" s="61"/>
      <c r="J736" s="40"/>
      <c r="L736" s="40"/>
      <c r="S736" s="72"/>
    </row>
    <row r="737" spans="1:19" ht="16.5" customHeight="1" x14ac:dyDescent="0.25">
      <c r="A737" s="1">
        <v>0.4</v>
      </c>
      <c r="B737" s="78" t="s">
        <v>3</v>
      </c>
      <c r="C737" s="5">
        <v>56</v>
      </c>
      <c r="D737" s="5">
        <v>30</v>
      </c>
      <c r="E737" s="5">
        <v>39</v>
      </c>
      <c r="F737" s="5">
        <v>13</v>
      </c>
      <c r="G737" s="5">
        <v>45</v>
      </c>
      <c r="H737" s="5">
        <v>63</v>
      </c>
      <c r="I737" s="61"/>
      <c r="J737" s="40"/>
      <c r="L737" s="40"/>
      <c r="S737" s="72"/>
    </row>
    <row r="738" spans="1:19" ht="16.5" customHeight="1" x14ac:dyDescent="0.25">
      <c r="A738" s="1"/>
      <c r="B738" s="78" t="s">
        <v>4</v>
      </c>
      <c r="C738" s="3">
        <f t="shared" ref="C738:H738" si="122">0.2*C734+0.2*C735+C736+0.5*C737</f>
        <v>56.8</v>
      </c>
      <c r="D738" s="3">
        <f t="shared" si="122"/>
        <v>54.400000000000006</v>
      </c>
      <c r="E738" s="3">
        <f t="shared" si="122"/>
        <v>45.9</v>
      </c>
      <c r="F738" s="3">
        <f t="shared" si="122"/>
        <v>27.1</v>
      </c>
      <c r="G738" s="5">
        <f t="shared" si="122"/>
        <v>53</v>
      </c>
      <c r="H738" s="3">
        <f t="shared" si="122"/>
        <v>58.300000000000004</v>
      </c>
      <c r="I738" s="61"/>
      <c r="J738" s="40"/>
      <c r="L738" s="40"/>
      <c r="S738" s="72"/>
    </row>
    <row r="739" spans="1:19" ht="16.5" customHeight="1" x14ac:dyDescent="0.25">
      <c r="A739" s="6"/>
      <c r="B739" s="83" t="s">
        <v>5</v>
      </c>
      <c r="C739" s="18">
        <v>5</v>
      </c>
      <c r="D739" s="18">
        <v>4</v>
      </c>
      <c r="E739" s="18">
        <v>4</v>
      </c>
      <c r="F739" s="18">
        <v>2</v>
      </c>
      <c r="G739" s="18">
        <v>4</v>
      </c>
      <c r="H739" s="18">
        <v>5</v>
      </c>
      <c r="I739" s="61"/>
      <c r="J739" s="40"/>
      <c r="L739" s="40"/>
      <c r="S739" s="72"/>
    </row>
    <row r="740" spans="1:19" ht="16.5" customHeight="1" x14ac:dyDescent="0.25">
      <c r="A740" s="1">
        <v>1</v>
      </c>
      <c r="B740" s="78" t="s">
        <v>6</v>
      </c>
      <c r="C740" s="5">
        <v>2</v>
      </c>
      <c r="D740" s="5">
        <v>4</v>
      </c>
      <c r="E740" s="5"/>
      <c r="F740" s="5">
        <v>1</v>
      </c>
      <c r="G740" s="5">
        <v>6</v>
      </c>
      <c r="H740" s="5">
        <v>5</v>
      </c>
      <c r="I740" s="61"/>
      <c r="J740" s="40"/>
      <c r="L740" s="40"/>
      <c r="S740" s="72"/>
    </row>
    <row r="741" spans="1:19" ht="16.5" customHeight="1" x14ac:dyDescent="0.25">
      <c r="A741" s="1">
        <v>0.25</v>
      </c>
      <c r="B741" s="52" t="s">
        <v>7</v>
      </c>
      <c r="C741" s="5">
        <v>50</v>
      </c>
      <c r="D741" s="5">
        <v>50</v>
      </c>
      <c r="E741" s="5">
        <v>34</v>
      </c>
      <c r="F741" s="5">
        <v>26</v>
      </c>
      <c r="G741" s="5">
        <v>55</v>
      </c>
      <c r="H741" s="5">
        <v>60</v>
      </c>
      <c r="I741" s="61"/>
      <c r="J741" s="40"/>
      <c r="L741" s="40"/>
      <c r="S741" s="72"/>
    </row>
    <row r="742" spans="1:19" ht="16.5" customHeight="1" x14ac:dyDescent="0.25">
      <c r="A742" s="1"/>
      <c r="B742" s="78" t="s">
        <v>8</v>
      </c>
      <c r="C742" s="3">
        <f t="shared" ref="C742:H742" si="123">0.05*C734+0.1*C735+C736+0.4*C737+C740+0.25*C741</f>
        <v>50.2</v>
      </c>
      <c r="D742" s="3">
        <f t="shared" si="123"/>
        <v>47.3</v>
      </c>
      <c r="E742" s="3">
        <f t="shared" si="123"/>
        <v>39.450000000000003</v>
      </c>
      <c r="F742" s="3">
        <f t="shared" si="123"/>
        <v>23.35</v>
      </c>
      <c r="G742" s="3">
        <f t="shared" si="123"/>
        <v>52.5</v>
      </c>
      <c r="H742" s="3">
        <f t="shared" si="123"/>
        <v>58.050000000000004</v>
      </c>
      <c r="I742" s="61"/>
      <c r="J742" s="40"/>
      <c r="L742" s="40"/>
      <c r="S742" s="72"/>
    </row>
    <row r="743" spans="1:19" ht="16.5" customHeight="1" x14ac:dyDescent="0.25">
      <c r="A743" s="1"/>
      <c r="B743" s="84" t="s">
        <v>9</v>
      </c>
      <c r="C743" s="85">
        <v>4</v>
      </c>
      <c r="D743" s="85">
        <v>4</v>
      </c>
      <c r="E743" s="85">
        <v>4</v>
      </c>
      <c r="F743" s="85">
        <v>3</v>
      </c>
      <c r="G743" s="85">
        <v>4</v>
      </c>
      <c r="H743" s="85">
        <v>5</v>
      </c>
      <c r="I743" s="103">
        <f>SUM(C692:H692)</f>
        <v>41</v>
      </c>
      <c r="J743" s="40"/>
      <c r="L743" s="40"/>
      <c r="S743" s="72"/>
    </row>
    <row r="744" spans="1:19" ht="16.5" customHeight="1" x14ac:dyDescent="0.25">
      <c r="A744" s="1"/>
      <c r="B744" s="78" t="s">
        <v>10</v>
      </c>
      <c r="C744" s="5">
        <v>50</v>
      </c>
      <c r="D744" s="5">
        <v>31</v>
      </c>
      <c r="E744" s="5">
        <v>22</v>
      </c>
      <c r="F744" s="5">
        <v>20</v>
      </c>
      <c r="G744" s="5">
        <v>25</v>
      </c>
      <c r="H744" s="5">
        <v>46</v>
      </c>
      <c r="I744" s="61"/>
      <c r="J744" s="40"/>
      <c r="L744" s="40"/>
      <c r="S744" s="72"/>
    </row>
    <row r="745" spans="1:19" ht="16.5" customHeight="1" x14ac:dyDescent="0.25">
      <c r="A745" s="1"/>
      <c r="B745" s="78" t="s">
        <v>105</v>
      </c>
      <c r="C745" s="3"/>
      <c r="D745" s="5">
        <v>16</v>
      </c>
      <c r="E745" s="5">
        <v>20</v>
      </c>
      <c r="F745" s="5">
        <v>12</v>
      </c>
      <c r="G745" s="5">
        <v>50</v>
      </c>
      <c r="H745" s="5">
        <v>45</v>
      </c>
      <c r="I745" s="61"/>
      <c r="J745" s="40"/>
      <c r="L745" s="40"/>
      <c r="S745" s="72"/>
    </row>
    <row r="746" spans="1:19" ht="16.5" customHeight="1" x14ac:dyDescent="0.25">
      <c r="A746" s="1"/>
      <c r="B746" s="78" t="s">
        <v>106</v>
      </c>
      <c r="C746" s="3"/>
      <c r="D746" s="5">
        <v>10</v>
      </c>
      <c r="E746" s="5">
        <v>10</v>
      </c>
      <c r="F746" s="5">
        <v>8</v>
      </c>
      <c r="G746" s="3">
        <v>13.125</v>
      </c>
      <c r="H746" s="5">
        <v>10</v>
      </c>
      <c r="I746" s="61"/>
      <c r="J746" s="40"/>
      <c r="L746" s="40"/>
      <c r="S746" s="72"/>
    </row>
    <row r="747" spans="1:19" ht="16.5" customHeight="1" x14ac:dyDescent="0.25">
      <c r="A747" s="92"/>
      <c r="B747" s="93" t="s">
        <v>107</v>
      </c>
      <c r="C747" s="94">
        <f t="shared" ref="C747:H747" si="124">0.25*C741+0.25*C744+0.25*C745+C746</f>
        <v>25</v>
      </c>
      <c r="D747" s="104">
        <f t="shared" si="124"/>
        <v>34.25</v>
      </c>
      <c r="E747" s="94">
        <f t="shared" si="124"/>
        <v>29</v>
      </c>
      <c r="F747" s="95">
        <f t="shared" si="124"/>
        <v>22.5</v>
      </c>
      <c r="G747" s="95">
        <f t="shared" si="124"/>
        <v>45.625</v>
      </c>
      <c r="H747" s="95">
        <f t="shared" si="124"/>
        <v>47.75</v>
      </c>
      <c r="I747" s="61"/>
      <c r="J747" s="40"/>
      <c r="L747" s="40"/>
      <c r="S747" s="72"/>
    </row>
    <row r="748" spans="1:19" ht="16.5" customHeight="1" x14ac:dyDescent="0.25">
      <c r="A748" s="96"/>
      <c r="B748" s="97" t="s">
        <v>108</v>
      </c>
      <c r="C748" s="98"/>
      <c r="D748" s="99">
        <v>3</v>
      </c>
      <c r="E748" s="99">
        <v>2</v>
      </c>
      <c r="F748" s="99">
        <v>2</v>
      </c>
      <c r="G748" s="99">
        <v>4</v>
      </c>
      <c r="H748" s="99">
        <v>3</v>
      </c>
      <c r="I748" s="61"/>
      <c r="J748" s="40"/>
      <c r="L748" s="40"/>
      <c r="S748" s="72"/>
    </row>
    <row r="749" spans="1:19" ht="16.5" customHeight="1" x14ac:dyDescent="0.25">
      <c r="A749" s="1"/>
      <c r="B749" s="78"/>
      <c r="C749" s="3"/>
      <c r="D749" s="5"/>
      <c r="E749" s="5"/>
      <c r="F749" s="3"/>
      <c r="G749" s="5"/>
      <c r="H749" s="5"/>
      <c r="I749" s="61"/>
      <c r="J749" s="40"/>
      <c r="L749" s="40"/>
      <c r="S749" s="72"/>
    </row>
    <row r="750" spans="1:19" ht="16.5" customHeight="1" x14ac:dyDescent="0.25">
      <c r="A750" s="73"/>
      <c r="B750" s="48" t="s">
        <v>181</v>
      </c>
      <c r="C750" s="75" t="s">
        <v>14</v>
      </c>
      <c r="D750" s="49" t="s">
        <v>116</v>
      </c>
      <c r="E750" s="49" t="s">
        <v>115</v>
      </c>
      <c r="F750" s="75" t="s">
        <v>15</v>
      </c>
      <c r="G750" s="49" t="s">
        <v>129</v>
      </c>
      <c r="H750" s="49" t="s">
        <v>136</v>
      </c>
      <c r="I750" s="61"/>
      <c r="J750" s="40"/>
      <c r="L750" s="40"/>
      <c r="S750" s="72"/>
    </row>
    <row r="751" spans="1:19" ht="16.5" customHeight="1" x14ac:dyDescent="0.25">
      <c r="A751" s="1">
        <v>0.05</v>
      </c>
      <c r="B751" s="78" t="s">
        <v>0</v>
      </c>
      <c r="C751" s="5">
        <v>34</v>
      </c>
      <c r="D751" s="5">
        <v>33</v>
      </c>
      <c r="E751" s="5">
        <v>32</v>
      </c>
      <c r="F751" s="5">
        <v>56</v>
      </c>
      <c r="G751" s="5">
        <v>27</v>
      </c>
      <c r="H751" s="5">
        <v>60</v>
      </c>
      <c r="I751" s="61"/>
      <c r="J751" s="40"/>
      <c r="L751" s="40"/>
      <c r="S751" s="72"/>
    </row>
    <row r="752" spans="1:19" ht="16.5" customHeight="1" x14ac:dyDescent="0.25">
      <c r="A752" s="1">
        <v>0.1</v>
      </c>
      <c r="B752" s="78" t="s">
        <v>1</v>
      </c>
      <c r="C752" s="5">
        <v>38</v>
      </c>
      <c r="D752" s="5">
        <v>24</v>
      </c>
      <c r="E752" s="5">
        <v>16</v>
      </c>
      <c r="F752" s="5">
        <v>30</v>
      </c>
      <c r="G752" s="5">
        <v>36</v>
      </c>
      <c r="H752" s="5">
        <v>56</v>
      </c>
      <c r="I752" s="61"/>
      <c r="J752" s="40"/>
      <c r="L752" s="40"/>
      <c r="S752" s="72"/>
    </row>
    <row r="753" spans="1:19" ht="16.5" customHeight="1" x14ac:dyDescent="0.25">
      <c r="A753" s="1">
        <v>1</v>
      </c>
      <c r="B753" s="78" t="s">
        <v>104</v>
      </c>
      <c r="C753" s="5">
        <v>7</v>
      </c>
      <c r="D753" s="5">
        <v>0</v>
      </c>
      <c r="E753" s="5">
        <v>0</v>
      </c>
      <c r="F753" s="5">
        <v>5</v>
      </c>
      <c r="G753" s="5">
        <v>2</v>
      </c>
      <c r="H753" s="5">
        <v>3</v>
      </c>
      <c r="I753" s="61"/>
      <c r="J753" s="40"/>
      <c r="L753" s="40"/>
      <c r="S753" s="72"/>
    </row>
    <row r="754" spans="1:19" ht="16.5" customHeight="1" x14ac:dyDescent="0.25">
      <c r="A754" s="1">
        <v>0.4</v>
      </c>
      <c r="B754" s="78" t="s">
        <v>3</v>
      </c>
      <c r="C754" s="5">
        <v>55</v>
      </c>
      <c r="D754" s="5">
        <v>34</v>
      </c>
      <c r="E754" s="5">
        <v>28</v>
      </c>
      <c r="F754" s="5">
        <v>50</v>
      </c>
      <c r="G754" s="5">
        <v>33</v>
      </c>
      <c r="H754" s="5">
        <v>46</v>
      </c>
      <c r="I754" s="61"/>
      <c r="J754" s="40"/>
      <c r="L754" s="40"/>
      <c r="S754" s="72"/>
    </row>
    <row r="755" spans="1:19" ht="16.5" customHeight="1" x14ac:dyDescent="0.25">
      <c r="A755" s="1"/>
      <c r="B755" s="78" t="s">
        <v>4</v>
      </c>
      <c r="C755" s="3">
        <f t="shared" ref="C755:H755" si="125">0.2*C751+0.2*C752+C753+0.5*C754</f>
        <v>48.900000000000006</v>
      </c>
      <c r="D755" s="3">
        <f t="shared" si="125"/>
        <v>28.400000000000002</v>
      </c>
      <c r="E755" s="3">
        <f t="shared" si="125"/>
        <v>23.6</v>
      </c>
      <c r="F755" s="3">
        <f t="shared" si="125"/>
        <v>47.2</v>
      </c>
      <c r="G755" s="3">
        <f t="shared" si="125"/>
        <v>31.1</v>
      </c>
      <c r="H755" s="3">
        <f t="shared" si="125"/>
        <v>49.2</v>
      </c>
      <c r="I755" s="61"/>
      <c r="J755" s="40"/>
      <c r="L755" s="40"/>
      <c r="S755" s="72"/>
    </row>
    <row r="756" spans="1:19" ht="16.5" customHeight="1" x14ac:dyDescent="0.25">
      <c r="A756" s="6"/>
      <c r="B756" s="83" t="s">
        <v>5</v>
      </c>
      <c r="C756" s="18">
        <v>5</v>
      </c>
      <c r="D756" s="18">
        <v>3</v>
      </c>
      <c r="E756" s="18">
        <v>2</v>
      </c>
      <c r="F756" s="18">
        <v>4</v>
      </c>
      <c r="G756" s="18">
        <v>3</v>
      </c>
      <c r="H756" s="18">
        <v>4</v>
      </c>
      <c r="I756" s="61"/>
      <c r="J756" s="40"/>
      <c r="L756" s="40"/>
      <c r="S756" s="72"/>
    </row>
    <row r="757" spans="1:19" ht="16.5" customHeight="1" x14ac:dyDescent="0.25">
      <c r="A757" s="1">
        <v>1</v>
      </c>
      <c r="B757" s="78" t="s">
        <v>6</v>
      </c>
      <c r="C757" s="5">
        <v>6</v>
      </c>
      <c r="D757" s="5">
        <v>4</v>
      </c>
      <c r="E757" s="5">
        <v>3</v>
      </c>
      <c r="F757" s="5">
        <v>5</v>
      </c>
      <c r="G757" s="5">
        <v>4</v>
      </c>
      <c r="H757" s="5">
        <v>5</v>
      </c>
      <c r="I757" s="61"/>
      <c r="J757" s="40"/>
      <c r="L757" s="40"/>
      <c r="S757" s="72"/>
    </row>
    <row r="758" spans="1:19" ht="16.5" customHeight="1" x14ac:dyDescent="0.25">
      <c r="A758" s="1">
        <v>0.25</v>
      </c>
      <c r="B758" s="52" t="s">
        <v>7</v>
      </c>
      <c r="C758" s="5">
        <v>44</v>
      </c>
      <c r="D758" s="5">
        <v>57</v>
      </c>
      <c r="E758" s="5">
        <v>25</v>
      </c>
      <c r="F758" s="5">
        <v>56</v>
      </c>
      <c r="G758" s="5">
        <v>36</v>
      </c>
      <c r="H758" s="5">
        <v>46</v>
      </c>
      <c r="I758" s="61"/>
      <c r="J758" s="40"/>
      <c r="L758" s="40"/>
      <c r="S758" s="72"/>
    </row>
    <row r="759" spans="1:19" ht="16.5" customHeight="1" x14ac:dyDescent="0.25">
      <c r="A759" s="1"/>
      <c r="B759" s="78" t="s">
        <v>8</v>
      </c>
      <c r="C759" s="3">
        <f t="shared" ref="C759:H759" si="126">0.05*C751+0.1*C752+C753+0.4*C754+C757+0.25*C758</f>
        <v>51.5</v>
      </c>
      <c r="D759" s="3">
        <f t="shared" si="126"/>
        <v>35.900000000000006</v>
      </c>
      <c r="E759" s="3">
        <f t="shared" si="126"/>
        <v>23.650000000000002</v>
      </c>
      <c r="F759" s="3">
        <f t="shared" si="126"/>
        <v>49.8</v>
      </c>
      <c r="G759" s="3">
        <f t="shared" si="126"/>
        <v>33.150000000000006</v>
      </c>
      <c r="H759" s="3">
        <f t="shared" si="126"/>
        <v>46.5</v>
      </c>
      <c r="I759" s="61"/>
      <c r="J759" s="40"/>
      <c r="L759" s="40"/>
      <c r="S759" s="72"/>
    </row>
    <row r="760" spans="1:19" ht="16.5" customHeight="1" x14ac:dyDescent="0.25">
      <c r="A760" s="1"/>
      <c r="B760" s="78" t="s">
        <v>9</v>
      </c>
      <c r="C760" s="85">
        <v>4</v>
      </c>
      <c r="D760" s="85">
        <v>3</v>
      </c>
      <c r="E760" s="85">
        <v>2</v>
      </c>
      <c r="F760" s="85">
        <v>4</v>
      </c>
      <c r="G760" s="85">
        <v>3</v>
      </c>
      <c r="H760" s="85">
        <v>4</v>
      </c>
      <c r="I760" s="103">
        <f>SUM(C709:H709)</f>
        <v>37</v>
      </c>
      <c r="J760" s="40"/>
      <c r="L760" s="40"/>
      <c r="S760" s="72"/>
    </row>
    <row r="761" spans="1:19" ht="16.5" customHeight="1" x14ac:dyDescent="0.25">
      <c r="A761" s="1"/>
      <c r="B761" s="78" t="s">
        <v>10</v>
      </c>
      <c r="C761" s="3"/>
      <c r="D761" s="5">
        <v>33</v>
      </c>
      <c r="E761" s="5">
        <v>35</v>
      </c>
      <c r="F761" s="5">
        <v>65</v>
      </c>
      <c r="G761" s="5">
        <v>41</v>
      </c>
      <c r="H761" s="5">
        <v>28</v>
      </c>
      <c r="I761" s="61"/>
      <c r="J761" s="40"/>
      <c r="L761" s="40"/>
      <c r="S761" s="72"/>
    </row>
    <row r="762" spans="1:19" ht="16.5" customHeight="1" x14ac:dyDescent="0.25">
      <c r="A762" s="1"/>
      <c r="B762" s="78" t="s">
        <v>105</v>
      </c>
      <c r="C762" s="3"/>
      <c r="D762" s="5">
        <v>37</v>
      </c>
      <c r="E762" s="5">
        <v>42</v>
      </c>
      <c r="F762" s="5">
        <v>40</v>
      </c>
      <c r="G762" s="5">
        <v>50</v>
      </c>
      <c r="H762" s="5">
        <v>56</v>
      </c>
      <c r="I762" s="61"/>
      <c r="J762" s="40"/>
      <c r="L762" s="40"/>
      <c r="S762" s="72"/>
    </row>
    <row r="763" spans="1:19" ht="16.5" customHeight="1" x14ac:dyDescent="0.25">
      <c r="A763" s="1"/>
      <c r="B763" s="78" t="s">
        <v>106</v>
      </c>
      <c r="C763" s="3"/>
      <c r="D763" s="5">
        <v>15</v>
      </c>
      <c r="E763" s="5"/>
      <c r="F763" s="5">
        <v>8</v>
      </c>
      <c r="G763" s="5">
        <v>11</v>
      </c>
      <c r="H763" s="5">
        <v>18</v>
      </c>
      <c r="I763" s="61"/>
      <c r="J763" s="40"/>
      <c r="L763" s="40"/>
      <c r="S763" s="72"/>
    </row>
    <row r="764" spans="1:19" ht="16.5" customHeight="1" x14ac:dyDescent="0.25">
      <c r="A764" s="92"/>
      <c r="B764" s="93" t="s">
        <v>107</v>
      </c>
      <c r="C764" s="94">
        <f t="shared" ref="C764:H764" si="127">0.25*C758+0.25*C761+0.25*C762+C763</f>
        <v>11</v>
      </c>
      <c r="D764" s="95">
        <f t="shared" si="127"/>
        <v>46.75</v>
      </c>
      <c r="E764" s="95">
        <f t="shared" si="127"/>
        <v>25.5</v>
      </c>
      <c r="F764" s="95">
        <f t="shared" si="127"/>
        <v>48.25</v>
      </c>
      <c r="G764" s="95">
        <f t="shared" si="127"/>
        <v>42.75</v>
      </c>
      <c r="H764" s="95">
        <f t="shared" si="127"/>
        <v>50.5</v>
      </c>
      <c r="I764" s="61"/>
      <c r="J764" s="40"/>
      <c r="L764" s="40"/>
      <c r="S764" s="72"/>
    </row>
    <row r="765" spans="1:19" ht="16.5" customHeight="1" x14ac:dyDescent="0.25">
      <c r="A765" s="96"/>
      <c r="B765" s="97" t="s">
        <v>108</v>
      </c>
      <c r="C765" s="98"/>
      <c r="D765" s="99">
        <v>4</v>
      </c>
      <c r="E765" s="99"/>
      <c r="F765" s="99">
        <v>4</v>
      </c>
      <c r="G765" s="99">
        <v>4</v>
      </c>
      <c r="H765" s="99">
        <v>5</v>
      </c>
      <c r="I765" s="61"/>
      <c r="J765" s="40"/>
      <c r="L765" s="40"/>
      <c r="S765" s="72"/>
    </row>
    <row r="766" spans="1:19" ht="16.5" customHeight="1" x14ac:dyDescent="0.25">
      <c r="A766" s="1"/>
      <c r="B766" s="78"/>
      <c r="C766" s="3"/>
      <c r="D766" s="5"/>
      <c r="E766" s="5"/>
      <c r="F766" s="3"/>
      <c r="G766" s="5"/>
      <c r="H766" s="5"/>
      <c r="I766" s="61"/>
      <c r="J766" s="40"/>
      <c r="L766" s="40"/>
      <c r="S766" s="72"/>
    </row>
    <row r="767" spans="1:19" ht="16.5" customHeight="1" x14ac:dyDescent="0.25">
      <c r="A767" s="73"/>
      <c r="B767" s="48" t="s">
        <v>182</v>
      </c>
      <c r="C767" s="75" t="s">
        <v>116</v>
      </c>
      <c r="D767" s="49" t="s">
        <v>13</v>
      </c>
      <c r="E767" s="49" t="s">
        <v>14</v>
      </c>
      <c r="F767" s="75" t="s">
        <v>129</v>
      </c>
      <c r="G767" s="49" t="s">
        <v>113</v>
      </c>
      <c r="H767" s="49" t="s">
        <v>15</v>
      </c>
      <c r="I767" s="61"/>
      <c r="J767" s="40"/>
      <c r="L767" s="40"/>
      <c r="S767" s="72"/>
    </row>
    <row r="768" spans="1:19" ht="16.5" customHeight="1" x14ac:dyDescent="0.25">
      <c r="A768" s="1">
        <v>0.05</v>
      </c>
      <c r="B768" s="78" t="s">
        <v>0</v>
      </c>
      <c r="C768" s="5">
        <v>83</v>
      </c>
      <c r="D768" s="5">
        <v>64</v>
      </c>
      <c r="E768" s="5">
        <v>54</v>
      </c>
      <c r="F768" s="5">
        <v>63</v>
      </c>
      <c r="G768" s="5">
        <v>92</v>
      </c>
      <c r="H768" s="5">
        <v>65</v>
      </c>
      <c r="I768" s="61"/>
      <c r="J768" s="40"/>
      <c r="L768" s="40"/>
      <c r="S768" s="72"/>
    </row>
    <row r="769" spans="1:19" ht="16.5" customHeight="1" x14ac:dyDescent="0.25">
      <c r="A769" s="1">
        <v>0.1</v>
      </c>
      <c r="B769" s="78" t="s">
        <v>1</v>
      </c>
      <c r="C769" s="5">
        <v>62</v>
      </c>
      <c r="D769" s="5">
        <v>68</v>
      </c>
      <c r="E769" s="5">
        <v>54</v>
      </c>
      <c r="F769" s="5">
        <v>63</v>
      </c>
      <c r="G769" s="5">
        <v>81</v>
      </c>
      <c r="H769" s="5">
        <v>61</v>
      </c>
      <c r="I769" s="61"/>
      <c r="J769" s="40"/>
      <c r="L769" s="40"/>
      <c r="S769" s="72"/>
    </row>
    <row r="770" spans="1:19" ht="16.5" customHeight="1" x14ac:dyDescent="0.25">
      <c r="A770" s="1">
        <v>1</v>
      </c>
      <c r="B770" s="78" t="s">
        <v>104</v>
      </c>
      <c r="C770" s="5">
        <v>7</v>
      </c>
      <c r="D770" s="5">
        <v>8</v>
      </c>
      <c r="E770" s="5">
        <v>8</v>
      </c>
      <c r="F770" s="5">
        <v>6</v>
      </c>
      <c r="G770" s="5">
        <v>5</v>
      </c>
      <c r="H770" s="5">
        <v>6</v>
      </c>
      <c r="I770" s="61"/>
      <c r="J770" s="40"/>
      <c r="L770" s="40"/>
      <c r="S770" s="72"/>
    </row>
    <row r="771" spans="1:19" ht="16.5" customHeight="1" x14ac:dyDescent="0.25">
      <c r="A771" s="1">
        <v>0.4</v>
      </c>
      <c r="B771" s="78" t="s">
        <v>3</v>
      </c>
      <c r="C771" s="5">
        <v>83</v>
      </c>
      <c r="D771" s="5">
        <v>70</v>
      </c>
      <c r="E771" s="5">
        <v>83</v>
      </c>
      <c r="F771" s="5">
        <v>68</v>
      </c>
      <c r="G771" s="5">
        <v>90</v>
      </c>
      <c r="H771" s="5">
        <v>62</v>
      </c>
      <c r="I771" s="61"/>
      <c r="J771" s="40"/>
      <c r="L771" s="40"/>
      <c r="S771" s="72"/>
    </row>
    <row r="772" spans="1:19" ht="16.5" customHeight="1" x14ac:dyDescent="0.25">
      <c r="A772" s="1"/>
      <c r="B772" s="78" t="s">
        <v>4</v>
      </c>
      <c r="C772" s="3">
        <f t="shared" ref="C772:H772" si="128">0.2*C768+0.2*C769+C770+0.5*C771</f>
        <v>77.5</v>
      </c>
      <c r="D772" s="3">
        <f t="shared" si="128"/>
        <v>69.400000000000006</v>
      </c>
      <c r="E772" s="3">
        <f t="shared" si="128"/>
        <v>71.099999999999994</v>
      </c>
      <c r="F772" s="3">
        <f t="shared" si="128"/>
        <v>65.2</v>
      </c>
      <c r="G772" s="3">
        <f t="shared" si="128"/>
        <v>84.6</v>
      </c>
      <c r="H772" s="3">
        <f t="shared" si="128"/>
        <v>62.2</v>
      </c>
      <c r="I772" s="61"/>
      <c r="J772" s="40"/>
      <c r="L772" s="40"/>
      <c r="S772" s="72"/>
    </row>
    <row r="773" spans="1:19" ht="16.5" customHeight="1" x14ac:dyDescent="0.25">
      <c r="A773" s="6"/>
      <c r="B773" s="83" t="s">
        <v>5</v>
      </c>
      <c r="C773" s="18">
        <v>7</v>
      </c>
      <c r="D773" s="18">
        <v>5</v>
      </c>
      <c r="E773" s="18">
        <v>7</v>
      </c>
      <c r="F773" s="18">
        <v>6</v>
      </c>
      <c r="G773" s="18">
        <v>7</v>
      </c>
      <c r="H773" s="18">
        <v>5</v>
      </c>
      <c r="I773" s="61"/>
      <c r="J773" s="40"/>
      <c r="L773" s="40"/>
      <c r="S773" s="72"/>
    </row>
    <row r="774" spans="1:19" ht="16.5" customHeight="1" x14ac:dyDescent="0.25">
      <c r="A774" s="1">
        <v>1</v>
      </c>
      <c r="B774" s="78" t="s">
        <v>6</v>
      </c>
      <c r="C774" s="5">
        <v>6</v>
      </c>
      <c r="D774" s="5">
        <v>9</v>
      </c>
      <c r="E774" s="5">
        <v>8</v>
      </c>
      <c r="F774" s="5">
        <v>5</v>
      </c>
      <c r="G774" s="5">
        <v>5</v>
      </c>
      <c r="H774" s="5">
        <v>5</v>
      </c>
      <c r="I774" s="61"/>
      <c r="J774" s="40"/>
      <c r="L774" s="40"/>
      <c r="S774" s="72"/>
    </row>
    <row r="775" spans="1:19" ht="16.5" customHeight="1" x14ac:dyDescent="0.25">
      <c r="A775" s="1">
        <v>0.25</v>
      </c>
      <c r="B775" s="52" t="s">
        <v>7</v>
      </c>
      <c r="C775" s="5">
        <v>84</v>
      </c>
      <c r="D775" s="5">
        <v>78</v>
      </c>
      <c r="E775" s="5">
        <v>84</v>
      </c>
      <c r="F775" s="5">
        <v>55</v>
      </c>
      <c r="G775" s="5">
        <v>82</v>
      </c>
      <c r="H775" s="5">
        <v>55</v>
      </c>
      <c r="I775" s="61"/>
      <c r="J775" s="40"/>
      <c r="L775" s="40"/>
      <c r="S775" s="72"/>
    </row>
    <row r="776" spans="1:19" ht="16.5" customHeight="1" x14ac:dyDescent="0.25">
      <c r="A776" s="1"/>
      <c r="B776" s="78" t="s">
        <v>8</v>
      </c>
      <c r="C776" s="3">
        <f t="shared" ref="C776:H776" si="129">0.05*C768+0.1*C769+C770+0.4*C771+C774+0.25*C775</f>
        <v>77.550000000000011</v>
      </c>
      <c r="D776" s="3">
        <f t="shared" si="129"/>
        <v>74.5</v>
      </c>
      <c r="E776" s="3">
        <f t="shared" si="129"/>
        <v>78.300000000000011</v>
      </c>
      <c r="F776" s="3">
        <f t="shared" si="129"/>
        <v>61.400000000000006</v>
      </c>
      <c r="G776" s="3">
        <f t="shared" si="129"/>
        <v>79.2</v>
      </c>
      <c r="H776" s="3">
        <f t="shared" si="129"/>
        <v>58.900000000000006</v>
      </c>
      <c r="I776" s="61"/>
      <c r="J776" s="40"/>
      <c r="L776" s="40"/>
      <c r="S776" s="72"/>
    </row>
    <row r="777" spans="1:19" ht="16.5" customHeight="1" x14ac:dyDescent="0.25">
      <c r="A777" s="1"/>
      <c r="B777" s="84" t="s">
        <v>9</v>
      </c>
      <c r="C777" s="85">
        <v>7</v>
      </c>
      <c r="D777" s="85">
        <v>6</v>
      </c>
      <c r="E777" s="85">
        <v>7</v>
      </c>
      <c r="F777" s="85">
        <v>6</v>
      </c>
      <c r="G777" s="85">
        <v>6</v>
      </c>
      <c r="H777" s="85">
        <v>5</v>
      </c>
      <c r="I777" s="103">
        <f>SUM(C726:H726)</f>
        <v>37</v>
      </c>
      <c r="J777" s="40"/>
      <c r="L777" s="40"/>
      <c r="S777" s="72"/>
    </row>
    <row r="778" spans="1:19" ht="16.5" customHeight="1" x14ac:dyDescent="0.25">
      <c r="A778" s="1"/>
      <c r="B778" s="78" t="s">
        <v>10</v>
      </c>
      <c r="C778" s="5">
        <v>0</v>
      </c>
      <c r="D778" s="5">
        <v>80</v>
      </c>
      <c r="E778" s="5"/>
      <c r="F778" s="5">
        <v>79</v>
      </c>
      <c r="G778" s="5">
        <v>69</v>
      </c>
      <c r="H778" s="5"/>
      <c r="I778" s="61"/>
      <c r="J778" s="40"/>
      <c r="L778" s="40"/>
      <c r="S778" s="72"/>
    </row>
    <row r="779" spans="1:19" ht="16.5" customHeight="1" x14ac:dyDescent="0.25">
      <c r="A779" s="1"/>
      <c r="B779" s="78" t="s">
        <v>105</v>
      </c>
      <c r="C779" s="5">
        <v>61</v>
      </c>
      <c r="D779" s="5">
        <v>0</v>
      </c>
      <c r="E779" s="5"/>
      <c r="F779" s="5">
        <v>45</v>
      </c>
      <c r="G779" s="5">
        <v>62</v>
      </c>
      <c r="H779" s="5"/>
      <c r="I779" s="61"/>
      <c r="J779" s="40"/>
      <c r="L779" s="40"/>
      <c r="S779" s="72"/>
    </row>
    <row r="780" spans="1:19" ht="16.5" customHeight="1" x14ac:dyDescent="0.25">
      <c r="A780" s="1"/>
      <c r="B780" s="78" t="s">
        <v>106</v>
      </c>
      <c r="C780" s="5">
        <v>17</v>
      </c>
      <c r="D780" s="5">
        <v>12</v>
      </c>
      <c r="E780" s="5"/>
      <c r="F780" s="5">
        <v>12</v>
      </c>
      <c r="G780" s="5">
        <v>20</v>
      </c>
      <c r="H780" s="5"/>
      <c r="I780" s="61"/>
      <c r="J780" s="40"/>
      <c r="L780" s="40"/>
      <c r="S780" s="72"/>
    </row>
    <row r="781" spans="1:19" ht="16.5" customHeight="1" x14ac:dyDescent="0.25">
      <c r="A781" s="92"/>
      <c r="B781" s="93" t="s">
        <v>107</v>
      </c>
      <c r="C781" s="95">
        <f t="shared" ref="C781:H781" si="130">0.25*C775+0.25*C778+0.25*C779+C780</f>
        <v>53.25</v>
      </c>
      <c r="D781" s="95">
        <f t="shared" si="130"/>
        <v>51.5</v>
      </c>
      <c r="E781" s="94">
        <f t="shared" si="130"/>
        <v>21</v>
      </c>
      <c r="F781" s="95">
        <f t="shared" si="130"/>
        <v>56.75</v>
      </c>
      <c r="G781" s="95">
        <f t="shared" si="130"/>
        <v>73.25</v>
      </c>
      <c r="H781" s="95">
        <f t="shared" si="130"/>
        <v>13.75</v>
      </c>
      <c r="I781" s="61"/>
      <c r="J781" s="40"/>
      <c r="L781" s="40"/>
      <c r="S781" s="72"/>
    </row>
    <row r="782" spans="1:19" ht="16.5" customHeight="1" x14ac:dyDescent="0.25">
      <c r="A782" s="96"/>
      <c r="B782" s="97" t="s">
        <v>108</v>
      </c>
      <c r="C782" s="99">
        <v>5</v>
      </c>
      <c r="D782" s="99">
        <v>4</v>
      </c>
      <c r="E782" s="99"/>
      <c r="F782" s="99">
        <v>5</v>
      </c>
      <c r="G782" s="99">
        <v>5</v>
      </c>
      <c r="H782" s="99"/>
      <c r="I782" s="61"/>
      <c r="J782" s="40"/>
      <c r="L782" s="40"/>
      <c r="S782" s="72"/>
    </row>
    <row r="783" spans="1:19" ht="16.5" customHeight="1" x14ac:dyDescent="0.25">
      <c r="A783" s="1"/>
      <c r="B783" s="78"/>
      <c r="C783" s="3"/>
      <c r="D783" s="5"/>
      <c r="E783" s="5"/>
      <c r="F783" s="3"/>
      <c r="G783" s="5"/>
      <c r="H783" s="5"/>
      <c r="I783" s="61"/>
      <c r="J783" s="40"/>
      <c r="L783" s="40"/>
      <c r="S783" s="72"/>
    </row>
    <row r="784" spans="1:19" ht="16.5" customHeight="1" x14ac:dyDescent="0.25">
      <c r="A784" s="73"/>
      <c r="B784" s="48" t="s">
        <v>183</v>
      </c>
      <c r="C784" s="75" t="s">
        <v>103</v>
      </c>
      <c r="D784" s="49" t="s">
        <v>13</v>
      </c>
      <c r="E784" s="49" t="s">
        <v>17</v>
      </c>
      <c r="F784" s="75" t="s">
        <v>15</v>
      </c>
      <c r="G784" s="49" t="s">
        <v>136</v>
      </c>
      <c r="H784" s="49" t="s">
        <v>12</v>
      </c>
      <c r="I784" s="61"/>
      <c r="J784" s="40"/>
      <c r="L784" s="40"/>
      <c r="S784" s="72"/>
    </row>
    <row r="785" spans="1:19" ht="16.5" customHeight="1" x14ac:dyDescent="0.25">
      <c r="A785" s="1">
        <v>0.05</v>
      </c>
      <c r="B785" s="78" t="s">
        <v>0</v>
      </c>
      <c r="C785" s="5">
        <v>82</v>
      </c>
      <c r="D785" s="5">
        <v>66</v>
      </c>
      <c r="E785" s="5">
        <v>34</v>
      </c>
      <c r="F785" s="5">
        <v>65</v>
      </c>
      <c r="G785" s="5">
        <v>76</v>
      </c>
      <c r="H785" s="5">
        <v>72</v>
      </c>
      <c r="I785" s="61"/>
      <c r="J785" s="40"/>
      <c r="L785" s="40"/>
      <c r="S785" s="72"/>
    </row>
    <row r="786" spans="1:19" ht="16.5" customHeight="1" x14ac:dyDescent="0.25">
      <c r="A786" s="1">
        <v>0.1</v>
      </c>
      <c r="B786" s="78" t="s">
        <v>1</v>
      </c>
      <c r="C786" s="5">
        <v>54</v>
      </c>
      <c r="D786" s="5">
        <v>65</v>
      </c>
      <c r="E786" s="5">
        <v>62</v>
      </c>
      <c r="F786" s="5">
        <v>64</v>
      </c>
      <c r="G786" s="5">
        <v>61</v>
      </c>
      <c r="H786" s="5">
        <v>75</v>
      </c>
      <c r="I786" s="61"/>
      <c r="J786" s="40"/>
      <c r="L786" s="40"/>
      <c r="S786" s="72"/>
    </row>
    <row r="787" spans="1:19" ht="16.5" customHeight="1" x14ac:dyDescent="0.25">
      <c r="A787" s="1">
        <v>1</v>
      </c>
      <c r="B787" s="78" t="s">
        <v>104</v>
      </c>
      <c r="C787" s="5">
        <v>6</v>
      </c>
      <c r="D787" s="5">
        <v>5</v>
      </c>
      <c r="E787" s="5">
        <v>4</v>
      </c>
      <c r="F787" s="5">
        <v>5</v>
      </c>
      <c r="G787" s="5">
        <v>3</v>
      </c>
      <c r="H787" s="5">
        <v>5</v>
      </c>
      <c r="I787" s="61"/>
      <c r="J787" s="40"/>
      <c r="L787" s="40"/>
      <c r="S787" s="72"/>
    </row>
    <row r="788" spans="1:19" ht="16.5" customHeight="1" x14ac:dyDescent="0.25">
      <c r="A788" s="1">
        <v>0.4</v>
      </c>
      <c r="B788" s="78" t="s">
        <v>3</v>
      </c>
      <c r="C788" s="5">
        <v>93</v>
      </c>
      <c r="D788" s="5">
        <v>74</v>
      </c>
      <c r="E788" s="5">
        <v>60</v>
      </c>
      <c r="F788" s="5">
        <v>41</v>
      </c>
      <c r="G788" s="5">
        <v>77</v>
      </c>
      <c r="H788" s="5">
        <v>70</v>
      </c>
      <c r="I788" s="61"/>
      <c r="J788" s="40"/>
      <c r="L788" s="40"/>
      <c r="S788" s="72"/>
    </row>
    <row r="789" spans="1:19" ht="16.5" customHeight="1" x14ac:dyDescent="0.25">
      <c r="A789" s="1"/>
      <c r="B789" s="78" t="s">
        <v>4</v>
      </c>
      <c r="C789" s="3">
        <f t="shared" ref="C789:H789" si="131">0.2*C785+0.2*C786+C787+0.5*C788</f>
        <v>79.7</v>
      </c>
      <c r="D789" s="3">
        <f t="shared" si="131"/>
        <v>68.2</v>
      </c>
      <c r="E789" s="3">
        <f t="shared" si="131"/>
        <v>53.2</v>
      </c>
      <c r="F789" s="3">
        <f t="shared" si="131"/>
        <v>51.3</v>
      </c>
      <c r="G789" s="3">
        <f t="shared" si="131"/>
        <v>68.900000000000006</v>
      </c>
      <c r="H789" s="3">
        <f t="shared" si="131"/>
        <v>69.400000000000006</v>
      </c>
      <c r="I789" s="61"/>
      <c r="J789" s="40"/>
      <c r="L789" s="40"/>
      <c r="S789" s="72"/>
    </row>
    <row r="790" spans="1:19" ht="16.5" customHeight="1" x14ac:dyDescent="0.25">
      <c r="A790" s="6"/>
      <c r="B790" s="83" t="s">
        <v>5</v>
      </c>
      <c r="C790" s="18">
        <v>6</v>
      </c>
      <c r="D790" s="18">
        <v>5</v>
      </c>
      <c r="E790" s="18">
        <v>5</v>
      </c>
      <c r="F790" s="18">
        <v>4</v>
      </c>
      <c r="G790" s="18">
        <v>5</v>
      </c>
      <c r="H790" s="18">
        <v>6</v>
      </c>
      <c r="I790" s="61"/>
      <c r="J790" s="40"/>
      <c r="L790" s="40"/>
      <c r="S790" s="72"/>
    </row>
    <row r="791" spans="1:19" ht="16.5" customHeight="1" x14ac:dyDescent="0.25">
      <c r="A791" s="1">
        <v>1</v>
      </c>
      <c r="B791" s="78" t="s">
        <v>6</v>
      </c>
      <c r="C791" s="5">
        <v>6</v>
      </c>
      <c r="D791" s="5">
        <v>4</v>
      </c>
      <c r="E791" s="5">
        <v>2</v>
      </c>
      <c r="F791" s="5">
        <v>6</v>
      </c>
      <c r="G791" s="5">
        <v>3</v>
      </c>
      <c r="H791" s="5">
        <v>2</v>
      </c>
      <c r="I791" s="61"/>
      <c r="J791" s="40"/>
      <c r="L791" s="40"/>
      <c r="S791" s="72"/>
    </row>
    <row r="792" spans="1:19" ht="16.5" customHeight="1" x14ac:dyDescent="0.25">
      <c r="A792" s="1">
        <v>0.25</v>
      </c>
      <c r="B792" s="52" t="s">
        <v>7</v>
      </c>
      <c r="C792" s="5">
        <v>89</v>
      </c>
      <c r="D792" s="5">
        <v>87</v>
      </c>
      <c r="E792" s="5">
        <v>64</v>
      </c>
      <c r="F792" s="3">
        <v>65.5</v>
      </c>
      <c r="G792" s="5">
        <v>68</v>
      </c>
      <c r="H792" s="5">
        <v>70</v>
      </c>
      <c r="I792" s="61"/>
      <c r="J792" s="40"/>
      <c r="L792" s="40"/>
      <c r="S792" s="72"/>
    </row>
    <row r="793" spans="1:19" ht="16.5" customHeight="1" x14ac:dyDescent="0.25">
      <c r="A793" s="1"/>
      <c r="B793" s="78" t="s">
        <v>8</v>
      </c>
      <c r="C793" s="3">
        <f t="shared" ref="C793:H793" si="132">0.05*C785+0.1*C786+C787+0.4*C788+C791+0.25*C792</f>
        <v>80.95</v>
      </c>
      <c r="D793" s="3">
        <f t="shared" si="132"/>
        <v>70.150000000000006</v>
      </c>
      <c r="E793" s="3">
        <f t="shared" si="132"/>
        <v>53.9</v>
      </c>
      <c r="F793" s="3">
        <f t="shared" si="132"/>
        <v>53.425000000000004</v>
      </c>
      <c r="G793" s="3">
        <f t="shared" si="132"/>
        <v>63.7</v>
      </c>
      <c r="H793" s="3">
        <f t="shared" si="132"/>
        <v>63.6</v>
      </c>
      <c r="I793" s="61"/>
      <c r="J793" s="40"/>
      <c r="L793" s="40"/>
      <c r="S793" s="72"/>
    </row>
    <row r="794" spans="1:19" ht="16.5" customHeight="1" x14ac:dyDescent="0.25">
      <c r="A794" s="1"/>
      <c r="B794" s="84" t="s">
        <v>9</v>
      </c>
      <c r="C794" s="85">
        <v>6</v>
      </c>
      <c r="D794" s="85">
        <v>6</v>
      </c>
      <c r="E794" s="85">
        <v>5</v>
      </c>
      <c r="F794" s="85">
        <v>4</v>
      </c>
      <c r="G794" s="85">
        <v>5</v>
      </c>
      <c r="H794" s="85">
        <v>6</v>
      </c>
      <c r="I794" s="103">
        <f>SUM(C743:H743)</f>
        <v>24</v>
      </c>
      <c r="J794" s="40"/>
      <c r="L794" s="40"/>
      <c r="S794" s="72"/>
    </row>
    <row r="795" spans="1:19" ht="16.5" customHeight="1" x14ac:dyDescent="0.25">
      <c r="A795" s="1"/>
      <c r="B795" s="78" t="s">
        <v>10</v>
      </c>
      <c r="C795" s="5">
        <v>81</v>
      </c>
      <c r="D795" s="5">
        <v>68</v>
      </c>
      <c r="E795" s="5">
        <v>66</v>
      </c>
      <c r="F795" s="5">
        <v>65</v>
      </c>
      <c r="G795" s="5">
        <v>61</v>
      </c>
      <c r="H795" s="5">
        <v>72</v>
      </c>
      <c r="I795" s="61"/>
      <c r="J795" s="40"/>
      <c r="L795" s="40"/>
      <c r="S795" s="72"/>
    </row>
    <row r="796" spans="1:19" ht="16.5" customHeight="1" x14ac:dyDescent="0.25">
      <c r="A796" s="1"/>
      <c r="B796" s="78" t="s">
        <v>105</v>
      </c>
      <c r="C796" s="5">
        <v>33</v>
      </c>
      <c r="D796" s="5">
        <v>19</v>
      </c>
      <c r="E796" s="5">
        <v>24</v>
      </c>
      <c r="F796" s="5">
        <v>60</v>
      </c>
      <c r="G796" s="5">
        <v>43</v>
      </c>
      <c r="H796" s="5"/>
      <c r="I796" s="61"/>
      <c r="J796" s="40"/>
      <c r="L796" s="40"/>
      <c r="S796" s="72"/>
    </row>
    <row r="797" spans="1:19" ht="16.5" customHeight="1" x14ac:dyDescent="0.25">
      <c r="A797" s="1"/>
      <c r="B797" s="78" t="s">
        <v>106</v>
      </c>
      <c r="C797" s="5">
        <v>16</v>
      </c>
      <c r="D797" s="5">
        <v>10</v>
      </c>
      <c r="E797" s="5">
        <v>12</v>
      </c>
      <c r="F797" s="3">
        <v>16.25</v>
      </c>
      <c r="G797" s="5">
        <v>18</v>
      </c>
      <c r="H797" s="5"/>
      <c r="I797" s="61"/>
      <c r="J797" s="40"/>
      <c r="L797" s="40"/>
      <c r="S797" s="72"/>
    </row>
    <row r="798" spans="1:19" ht="16.5" customHeight="1" x14ac:dyDescent="0.25">
      <c r="A798" s="92"/>
      <c r="B798" s="93" t="s">
        <v>107</v>
      </c>
      <c r="C798" s="95">
        <f t="shared" ref="C798:H798" si="133">0.25*C792+0.25*C795+0.25*C796+C797</f>
        <v>66.75</v>
      </c>
      <c r="D798" s="104">
        <f t="shared" si="133"/>
        <v>53.5</v>
      </c>
      <c r="E798" s="95">
        <f t="shared" si="133"/>
        <v>50.5</v>
      </c>
      <c r="F798" s="95">
        <f t="shared" si="133"/>
        <v>63.875</v>
      </c>
      <c r="G798" s="94">
        <f t="shared" si="133"/>
        <v>61</v>
      </c>
      <c r="H798" s="95">
        <f t="shared" si="133"/>
        <v>35.5</v>
      </c>
      <c r="I798" s="61"/>
      <c r="J798" s="40"/>
      <c r="L798" s="40"/>
      <c r="S798" s="72"/>
    </row>
    <row r="799" spans="1:19" ht="16.5" customHeight="1" x14ac:dyDescent="0.25">
      <c r="A799" s="96"/>
      <c r="B799" s="97" t="s">
        <v>108</v>
      </c>
      <c r="C799" s="99">
        <v>5</v>
      </c>
      <c r="D799" s="99">
        <v>4</v>
      </c>
      <c r="E799" s="99">
        <v>5</v>
      </c>
      <c r="F799" s="99">
        <v>5</v>
      </c>
      <c r="G799" s="99">
        <v>6</v>
      </c>
      <c r="H799" s="99"/>
      <c r="I799" s="61"/>
      <c r="J799" s="40"/>
      <c r="L799" s="40"/>
      <c r="S799" s="72"/>
    </row>
    <row r="800" spans="1:19" ht="16.5" customHeight="1" x14ac:dyDescent="0.25">
      <c r="A800" s="1"/>
      <c r="B800" s="78"/>
      <c r="C800" s="3"/>
      <c r="D800" s="5"/>
      <c r="E800" s="5"/>
      <c r="F800" s="3"/>
      <c r="G800" s="5"/>
      <c r="H800" s="5"/>
      <c r="I800" s="61"/>
      <c r="J800" s="40"/>
      <c r="L800" s="40"/>
      <c r="S800" s="72"/>
    </row>
    <row r="801" spans="1:19" ht="16.5" customHeight="1" x14ac:dyDescent="0.25">
      <c r="A801" s="73"/>
      <c r="B801" s="48" t="s">
        <v>184</v>
      </c>
      <c r="C801" s="75" t="s">
        <v>12</v>
      </c>
      <c r="D801" s="49" t="s">
        <v>110</v>
      </c>
      <c r="E801" s="49" t="s">
        <v>13</v>
      </c>
      <c r="F801" s="75" t="s">
        <v>14</v>
      </c>
      <c r="G801" s="49" t="s">
        <v>142</v>
      </c>
      <c r="H801" s="49" t="s">
        <v>15</v>
      </c>
      <c r="I801" s="61"/>
      <c r="J801" s="40"/>
      <c r="L801" s="40"/>
      <c r="S801" s="72"/>
    </row>
    <row r="802" spans="1:19" ht="16.5" customHeight="1" x14ac:dyDescent="0.25">
      <c r="A802" s="1">
        <v>0.05</v>
      </c>
      <c r="B802" s="78" t="s">
        <v>0</v>
      </c>
      <c r="C802" s="5">
        <v>65</v>
      </c>
      <c r="D802" s="5">
        <v>57</v>
      </c>
      <c r="E802" s="5">
        <v>60</v>
      </c>
      <c r="F802" s="5">
        <v>65</v>
      </c>
      <c r="G802" s="5">
        <v>55</v>
      </c>
      <c r="H802" s="5"/>
      <c r="I802" s="61"/>
      <c r="J802" s="40"/>
      <c r="L802" s="40"/>
      <c r="S802" s="72"/>
    </row>
    <row r="803" spans="1:19" ht="16.5" customHeight="1" x14ac:dyDescent="0.25">
      <c r="A803" s="1">
        <v>0.1</v>
      </c>
      <c r="B803" s="78" t="s">
        <v>1</v>
      </c>
      <c r="C803" s="5">
        <v>58</v>
      </c>
      <c r="D803" s="5">
        <v>70</v>
      </c>
      <c r="E803" s="5">
        <v>76</v>
      </c>
      <c r="F803" s="5">
        <v>74</v>
      </c>
      <c r="G803" s="5">
        <v>87</v>
      </c>
      <c r="H803" s="5">
        <v>59</v>
      </c>
      <c r="I803" s="61"/>
      <c r="J803" s="40"/>
      <c r="L803" s="40"/>
      <c r="S803" s="72"/>
    </row>
    <row r="804" spans="1:19" ht="16.5" customHeight="1" x14ac:dyDescent="0.25">
      <c r="A804" s="1">
        <v>1</v>
      </c>
      <c r="B804" s="78" t="s">
        <v>104</v>
      </c>
      <c r="C804" s="5">
        <v>7</v>
      </c>
      <c r="D804" s="5">
        <v>7</v>
      </c>
      <c r="E804" s="5">
        <v>10</v>
      </c>
      <c r="F804" s="3">
        <v>7.5</v>
      </c>
      <c r="G804" s="5">
        <v>7</v>
      </c>
      <c r="H804" s="5">
        <v>8</v>
      </c>
      <c r="I804" s="61"/>
      <c r="J804" s="40"/>
      <c r="L804" s="40"/>
      <c r="S804" s="72"/>
    </row>
    <row r="805" spans="1:19" ht="16.5" customHeight="1" x14ac:dyDescent="0.25">
      <c r="A805" s="1">
        <v>0.4</v>
      </c>
      <c r="B805" s="78" t="s">
        <v>3</v>
      </c>
      <c r="C805" s="5">
        <v>63</v>
      </c>
      <c r="D805" s="5">
        <v>81</v>
      </c>
      <c r="E805" s="5">
        <v>89</v>
      </c>
      <c r="F805" s="5">
        <v>71</v>
      </c>
      <c r="G805" s="5">
        <v>85</v>
      </c>
      <c r="H805" s="5">
        <v>80</v>
      </c>
      <c r="I805" s="61"/>
      <c r="J805" s="40"/>
      <c r="L805" s="40"/>
      <c r="S805" s="72"/>
    </row>
    <row r="806" spans="1:19" ht="16.5" customHeight="1" x14ac:dyDescent="0.25">
      <c r="A806" s="1"/>
      <c r="B806" s="78" t="s">
        <v>4</v>
      </c>
      <c r="C806" s="3">
        <f t="shared" ref="C806:H806" si="134">0.2*C802+0.2*C803+C804+0.5*C805</f>
        <v>63.1</v>
      </c>
      <c r="D806" s="3">
        <f t="shared" si="134"/>
        <v>72.900000000000006</v>
      </c>
      <c r="E806" s="3">
        <f t="shared" si="134"/>
        <v>81.7</v>
      </c>
      <c r="F806" s="3">
        <f t="shared" si="134"/>
        <v>70.8</v>
      </c>
      <c r="G806" s="3">
        <f t="shared" si="134"/>
        <v>77.900000000000006</v>
      </c>
      <c r="H806" s="3">
        <f t="shared" si="134"/>
        <v>59.8</v>
      </c>
      <c r="I806" s="61"/>
      <c r="J806" s="40"/>
      <c r="L806" s="40"/>
      <c r="S806" s="72"/>
    </row>
    <row r="807" spans="1:19" ht="16.5" customHeight="1" x14ac:dyDescent="0.25">
      <c r="A807" s="6"/>
      <c r="B807" s="83" t="s">
        <v>5</v>
      </c>
      <c r="C807" s="18">
        <v>6</v>
      </c>
      <c r="D807" s="18">
        <v>7</v>
      </c>
      <c r="E807" s="18">
        <v>7</v>
      </c>
      <c r="F807" s="18">
        <v>6</v>
      </c>
      <c r="G807" s="18">
        <v>7</v>
      </c>
      <c r="H807" s="18">
        <v>6</v>
      </c>
      <c r="I807" s="61"/>
      <c r="J807" s="40"/>
      <c r="L807" s="40"/>
      <c r="S807" s="72"/>
    </row>
    <row r="808" spans="1:19" ht="16.5" customHeight="1" x14ac:dyDescent="0.25">
      <c r="A808" s="1">
        <v>1</v>
      </c>
      <c r="B808" s="78" t="s">
        <v>6</v>
      </c>
      <c r="C808" s="5">
        <v>6</v>
      </c>
      <c r="D808" s="5">
        <v>7</v>
      </c>
      <c r="E808" s="5">
        <v>10</v>
      </c>
      <c r="F808" s="5">
        <v>8</v>
      </c>
      <c r="G808" s="5">
        <v>6</v>
      </c>
      <c r="H808" s="5">
        <v>7</v>
      </c>
      <c r="I808" s="61"/>
      <c r="J808" s="40"/>
      <c r="L808" s="40"/>
      <c r="S808" s="72"/>
    </row>
    <row r="809" spans="1:19" ht="16.5" customHeight="1" x14ac:dyDescent="0.25">
      <c r="A809" s="1">
        <v>0.25</v>
      </c>
      <c r="B809" s="52" t="s">
        <v>7</v>
      </c>
      <c r="C809" s="5">
        <v>61</v>
      </c>
      <c r="D809" s="5">
        <v>64</v>
      </c>
      <c r="E809" s="5">
        <v>67</v>
      </c>
      <c r="F809" s="5">
        <v>75</v>
      </c>
      <c r="G809" s="5">
        <v>75</v>
      </c>
      <c r="H809" s="5">
        <v>60</v>
      </c>
      <c r="I809" s="61"/>
      <c r="J809" s="40"/>
      <c r="L809" s="40"/>
      <c r="S809" s="72"/>
    </row>
    <row r="810" spans="1:19" ht="16.5" customHeight="1" x14ac:dyDescent="0.25">
      <c r="A810" s="1"/>
      <c r="B810" s="78" t="s">
        <v>8</v>
      </c>
      <c r="C810" s="3">
        <f t="shared" ref="C810:H810" si="135">0.05*C802+0.1*C803+C804+0.4*C805+C808+0.25*C809</f>
        <v>62.5</v>
      </c>
      <c r="D810" s="3">
        <f t="shared" si="135"/>
        <v>72.25</v>
      </c>
      <c r="E810" s="3">
        <f t="shared" si="135"/>
        <v>82.95</v>
      </c>
      <c r="F810" s="3">
        <f t="shared" si="135"/>
        <v>73.3</v>
      </c>
      <c r="G810" s="3">
        <f t="shared" si="135"/>
        <v>77.2</v>
      </c>
      <c r="H810" s="3">
        <f t="shared" si="135"/>
        <v>67.900000000000006</v>
      </c>
      <c r="I810" s="61"/>
      <c r="J810" s="40"/>
      <c r="L810" s="40"/>
      <c r="S810" s="72"/>
    </row>
    <row r="811" spans="1:19" ht="16.5" customHeight="1" x14ac:dyDescent="0.25">
      <c r="A811" s="1"/>
      <c r="B811" s="84" t="s">
        <v>9</v>
      </c>
      <c r="C811" s="85">
        <v>6</v>
      </c>
      <c r="D811" s="85">
        <v>6</v>
      </c>
      <c r="E811" s="85">
        <v>7</v>
      </c>
      <c r="F811" s="85">
        <v>6</v>
      </c>
      <c r="G811" s="85">
        <v>7</v>
      </c>
      <c r="H811" s="85">
        <v>6</v>
      </c>
      <c r="I811" s="103">
        <f>SUM(C760:H760)</f>
        <v>20</v>
      </c>
      <c r="J811" s="40"/>
      <c r="L811" s="40"/>
      <c r="S811" s="72"/>
    </row>
    <row r="812" spans="1:19" ht="16.5" customHeight="1" x14ac:dyDescent="0.25">
      <c r="A812" s="1"/>
      <c r="B812" s="78" t="s">
        <v>10</v>
      </c>
      <c r="C812" s="5">
        <v>55</v>
      </c>
      <c r="D812" s="5">
        <v>70</v>
      </c>
      <c r="E812" s="5">
        <v>66</v>
      </c>
      <c r="F812" s="5">
        <v>66</v>
      </c>
      <c r="G812" s="5">
        <v>66</v>
      </c>
      <c r="H812" s="5">
        <v>73</v>
      </c>
      <c r="I812" s="61"/>
      <c r="J812" s="40"/>
      <c r="L812" s="40"/>
      <c r="S812" s="72"/>
    </row>
    <row r="813" spans="1:19" ht="16.5" customHeight="1" x14ac:dyDescent="0.25">
      <c r="A813" s="1"/>
      <c r="B813" s="78" t="s">
        <v>105</v>
      </c>
      <c r="C813" s="3"/>
      <c r="D813" s="5">
        <v>49</v>
      </c>
      <c r="E813" s="5">
        <v>16</v>
      </c>
      <c r="F813" s="5">
        <v>19</v>
      </c>
      <c r="G813" s="5">
        <v>61</v>
      </c>
      <c r="H813" s="5">
        <v>72</v>
      </c>
      <c r="I813" s="61"/>
      <c r="J813" s="40"/>
      <c r="L813" s="40"/>
      <c r="S813" s="72"/>
    </row>
    <row r="814" spans="1:19" ht="16.5" customHeight="1" x14ac:dyDescent="0.25">
      <c r="A814" s="1"/>
      <c r="B814" s="78" t="s">
        <v>106</v>
      </c>
      <c r="C814" s="3"/>
      <c r="D814" s="5">
        <v>15</v>
      </c>
      <c r="E814" s="5">
        <v>10</v>
      </c>
      <c r="F814" s="5">
        <v>18</v>
      </c>
      <c r="G814" s="5">
        <v>24</v>
      </c>
      <c r="H814" s="5">
        <v>18</v>
      </c>
      <c r="I814" s="61"/>
      <c r="J814" s="40"/>
      <c r="L814" s="40"/>
      <c r="S814" s="72"/>
    </row>
    <row r="815" spans="1:19" ht="16.5" customHeight="1" x14ac:dyDescent="0.25">
      <c r="A815" s="92"/>
      <c r="B815" s="93" t="s">
        <v>107</v>
      </c>
      <c r="C815" s="94">
        <f t="shared" ref="C815:H815" si="136">0.25*C809+0.25*C812+0.25*C813+C814</f>
        <v>29</v>
      </c>
      <c r="D815" s="95">
        <f t="shared" si="136"/>
        <v>60.75</v>
      </c>
      <c r="E815" s="95">
        <f t="shared" si="136"/>
        <v>47.25</v>
      </c>
      <c r="F815" s="94">
        <f t="shared" si="136"/>
        <v>58</v>
      </c>
      <c r="G815" s="95">
        <f t="shared" si="136"/>
        <v>74.5</v>
      </c>
      <c r="H815" s="95">
        <f t="shared" si="136"/>
        <v>69.25</v>
      </c>
      <c r="I815" s="61"/>
      <c r="J815" s="40"/>
      <c r="L815" s="40"/>
      <c r="S815" s="72"/>
    </row>
    <row r="816" spans="1:19" ht="16.5" customHeight="1" x14ac:dyDescent="0.25">
      <c r="A816" s="96"/>
      <c r="B816" s="97" t="s">
        <v>108</v>
      </c>
      <c r="C816" s="98"/>
      <c r="D816" s="99">
        <v>5</v>
      </c>
      <c r="E816" s="99">
        <v>3</v>
      </c>
      <c r="F816" s="99">
        <v>5</v>
      </c>
      <c r="G816" s="99">
        <v>6</v>
      </c>
      <c r="H816" s="99"/>
      <c r="I816" s="61"/>
      <c r="J816" s="40"/>
      <c r="L816" s="40"/>
      <c r="S816" s="72"/>
    </row>
    <row r="817" spans="1:19" ht="16.5" customHeight="1" x14ac:dyDescent="0.25">
      <c r="A817" s="1"/>
      <c r="B817" s="78"/>
      <c r="C817" s="3"/>
      <c r="D817" s="5"/>
      <c r="E817" s="5"/>
      <c r="F817" s="3"/>
      <c r="G817" s="5"/>
      <c r="H817" s="5"/>
      <c r="I817" s="61"/>
      <c r="J817" s="40"/>
      <c r="L817" s="40"/>
      <c r="S817" s="72"/>
    </row>
    <row r="818" spans="1:19" ht="16.5" customHeight="1" x14ac:dyDescent="0.25">
      <c r="A818" s="73"/>
      <c r="B818" s="48" t="s">
        <v>185</v>
      </c>
      <c r="C818" s="75" t="s">
        <v>115</v>
      </c>
      <c r="D818" s="49" t="s">
        <v>112</v>
      </c>
      <c r="E818" s="49" t="s">
        <v>103</v>
      </c>
      <c r="F818" s="75" t="s">
        <v>15</v>
      </c>
      <c r="G818" s="49" t="s">
        <v>118</v>
      </c>
      <c r="H818" s="49" t="s">
        <v>129</v>
      </c>
      <c r="I818" s="61"/>
      <c r="J818" s="40"/>
      <c r="L818" s="40"/>
      <c r="S818" s="72"/>
    </row>
    <row r="819" spans="1:19" ht="16.5" customHeight="1" x14ac:dyDescent="0.25">
      <c r="A819" s="1">
        <v>0.05</v>
      </c>
      <c r="B819" s="78" t="s">
        <v>0</v>
      </c>
      <c r="C819" s="5">
        <v>74</v>
      </c>
      <c r="D819" s="5">
        <v>46</v>
      </c>
      <c r="E819" s="5">
        <v>31</v>
      </c>
      <c r="F819" s="5">
        <v>65</v>
      </c>
      <c r="G819" s="5">
        <v>78</v>
      </c>
      <c r="H819" s="5">
        <v>63</v>
      </c>
      <c r="I819" s="61"/>
      <c r="J819" s="40"/>
      <c r="L819" s="40"/>
      <c r="S819" s="72"/>
    </row>
    <row r="820" spans="1:19" ht="16.5" customHeight="1" x14ac:dyDescent="0.25">
      <c r="A820" s="1">
        <v>0.1</v>
      </c>
      <c r="B820" s="78" t="s">
        <v>1</v>
      </c>
      <c r="C820" s="5">
        <v>34</v>
      </c>
      <c r="D820" s="5">
        <v>45</v>
      </c>
      <c r="E820" s="5">
        <v>20</v>
      </c>
      <c r="F820" s="5">
        <v>16</v>
      </c>
      <c r="G820" s="5">
        <v>69</v>
      </c>
      <c r="H820" s="5">
        <v>41</v>
      </c>
      <c r="I820" s="61"/>
      <c r="J820" s="40"/>
      <c r="L820" s="40"/>
      <c r="S820" s="72"/>
    </row>
    <row r="821" spans="1:19" ht="16.5" customHeight="1" x14ac:dyDescent="0.25">
      <c r="A821" s="1">
        <v>1</v>
      </c>
      <c r="B821" s="78" t="s">
        <v>104</v>
      </c>
      <c r="C821" s="5">
        <v>5</v>
      </c>
      <c r="D821" s="5">
        <v>2</v>
      </c>
      <c r="E821" s="5">
        <v>6</v>
      </c>
      <c r="F821" s="5">
        <v>5</v>
      </c>
      <c r="G821" s="5">
        <v>2</v>
      </c>
      <c r="H821" s="5">
        <v>3</v>
      </c>
      <c r="I821" s="61"/>
      <c r="J821" s="40"/>
      <c r="L821" s="40"/>
      <c r="S821" s="72"/>
    </row>
    <row r="822" spans="1:19" ht="16.5" customHeight="1" x14ac:dyDescent="0.25">
      <c r="A822" s="1">
        <v>0.4</v>
      </c>
      <c r="B822" s="78" t="s">
        <v>3</v>
      </c>
      <c r="C822" s="5">
        <v>50</v>
      </c>
      <c r="D822" s="5">
        <v>45</v>
      </c>
      <c r="E822" s="5">
        <v>30</v>
      </c>
      <c r="F822" s="5">
        <v>52</v>
      </c>
      <c r="G822" s="5">
        <v>63</v>
      </c>
      <c r="H822" s="5">
        <v>63</v>
      </c>
      <c r="I822" s="61"/>
      <c r="J822" s="40"/>
      <c r="L822" s="40"/>
      <c r="S822" s="72"/>
    </row>
    <row r="823" spans="1:19" ht="16.5" customHeight="1" x14ac:dyDescent="0.25">
      <c r="A823" s="1"/>
      <c r="B823" s="78" t="s">
        <v>4</v>
      </c>
      <c r="C823" s="3">
        <f t="shared" ref="C823:H823" si="137">0.2*C819+0.2*C820+C821+0.5*C822</f>
        <v>51.6</v>
      </c>
      <c r="D823" s="3">
        <f t="shared" si="137"/>
        <v>42.7</v>
      </c>
      <c r="E823" s="3">
        <f t="shared" si="137"/>
        <v>31.2</v>
      </c>
      <c r="F823" s="3">
        <f t="shared" si="137"/>
        <v>47.2</v>
      </c>
      <c r="G823" s="3">
        <f t="shared" si="137"/>
        <v>62.900000000000006</v>
      </c>
      <c r="H823" s="3">
        <f t="shared" si="137"/>
        <v>55.300000000000004</v>
      </c>
      <c r="I823" s="61"/>
      <c r="J823" s="40"/>
      <c r="L823" s="40"/>
      <c r="S823" s="72"/>
    </row>
    <row r="824" spans="1:19" ht="16.5" customHeight="1" x14ac:dyDescent="0.25">
      <c r="A824" s="6"/>
      <c r="B824" s="83" t="s">
        <v>5</v>
      </c>
      <c r="C824" s="18">
        <v>5</v>
      </c>
      <c r="D824" s="18">
        <v>4</v>
      </c>
      <c r="E824" s="18">
        <v>3</v>
      </c>
      <c r="F824" s="18">
        <v>4</v>
      </c>
      <c r="G824" s="18">
        <v>5</v>
      </c>
      <c r="H824" s="18">
        <v>5</v>
      </c>
      <c r="I824" s="61"/>
      <c r="J824" s="40"/>
      <c r="L824" s="40"/>
      <c r="S824" s="72"/>
    </row>
    <row r="825" spans="1:19" ht="16.5" customHeight="1" x14ac:dyDescent="0.25">
      <c r="A825" s="1">
        <v>1</v>
      </c>
      <c r="B825" s="78" t="s">
        <v>6</v>
      </c>
      <c r="C825" s="5">
        <v>6</v>
      </c>
      <c r="D825" s="5">
        <v>4</v>
      </c>
      <c r="E825" s="5">
        <v>5</v>
      </c>
      <c r="F825" s="5">
        <v>6</v>
      </c>
      <c r="G825" s="5">
        <v>4</v>
      </c>
      <c r="H825" s="5">
        <v>3</v>
      </c>
      <c r="I825" s="61"/>
      <c r="J825" s="40"/>
      <c r="L825" s="40"/>
      <c r="S825" s="72"/>
    </row>
    <row r="826" spans="1:19" ht="16.5" customHeight="1" x14ac:dyDescent="0.25">
      <c r="A826" s="1">
        <v>0.25</v>
      </c>
      <c r="B826" s="52" t="s">
        <v>7</v>
      </c>
      <c r="C826" s="5">
        <v>60</v>
      </c>
      <c r="D826" s="5">
        <v>35</v>
      </c>
      <c r="E826" s="5">
        <v>45</v>
      </c>
      <c r="F826" s="5">
        <v>65</v>
      </c>
      <c r="G826" s="5">
        <v>63</v>
      </c>
      <c r="H826" s="5">
        <v>64</v>
      </c>
      <c r="I826" s="61"/>
      <c r="J826" s="40"/>
      <c r="L826" s="40"/>
      <c r="S826" s="72"/>
    </row>
    <row r="827" spans="1:19" ht="16.5" customHeight="1" x14ac:dyDescent="0.25">
      <c r="A827" s="1"/>
      <c r="B827" s="78" t="s">
        <v>8</v>
      </c>
      <c r="C827" s="3">
        <f t="shared" ref="C827:H827" si="138">0.05*C819+0.1*C820+C821+0.4*C822+C825+0.25*C826</f>
        <v>53.1</v>
      </c>
      <c r="D827" s="3">
        <f t="shared" si="138"/>
        <v>39.549999999999997</v>
      </c>
      <c r="E827" s="3">
        <f t="shared" si="138"/>
        <v>37.799999999999997</v>
      </c>
      <c r="F827" s="3">
        <f t="shared" si="138"/>
        <v>52.9</v>
      </c>
      <c r="G827" s="3">
        <f t="shared" si="138"/>
        <v>57.75</v>
      </c>
      <c r="H827" s="3">
        <f t="shared" si="138"/>
        <v>54.45</v>
      </c>
      <c r="I827" s="61"/>
      <c r="J827" s="40"/>
      <c r="L827" s="40"/>
      <c r="S827" s="72"/>
    </row>
    <row r="828" spans="1:19" ht="16.5" customHeight="1" x14ac:dyDescent="0.25">
      <c r="A828" s="1"/>
      <c r="B828" s="84" t="s">
        <v>9</v>
      </c>
      <c r="C828" s="85">
        <v>4</v>
      </c>
      <c r="D828" s="85">
        <v>3</v>
      </c>
      <c r="E828" s="85">
        <v>4</v>
      </c>
      <c r="F828" s="85">
        <v>4</v>
      </c>
      <c r="G828" s="85">
        <v>4</v>
      </c>
      <c r="H828" s="85">
        <v>5</v>
      </c>
      <c r="I828" s="103">
        <f>SUM(C777:H777)</f>
        <v>37</v>
      </c>
      <c r="J828" s="40"/>
      <c r="L828" s="40"/>
      <c r="S828" s="72"/>
    </row>
    <row r="829" spans="1:19" ht="16.5" customHeight="1" x14ac:dyDescent="0.25">
      <c r="A829" s="1"/>
      <c r="B829" s="78" t="s">
        <v>10</v>
      </c>
      <c r="C829" s="5">
        <v>69</v>
      </c>
      <c r="D829" s="5"/>
      <c r="E829" s="5">
        <v>55</v>
      </c>
      <c r="F829" s="5">
        <v>65</v>
      </c>
      <c r="G829" s="5">
        <v>73</v>
      </c>
      <c r="H829" s="79">
        <v>80</v>
      </c>
      <c r="I829" s="61"/>
      <c r="J829" s="40"/>
      <c r="L829" s="40"/>
      <c r="S829" s="72"/>
    </row>
    <row r="830" spans="1:19" ht="16.5" customHeight="1" x14ac:dyDescent="0.25">
      <c r="A830" s="1"/>
      <c r="B830" s="78" t="s">
        <v>105</v>
      </c>
      <c r="C830" s="3"/>
      <c r="D830" s="5"/>
      <c r="E830" s="5">
        <v>22</v>
      </c>
      <c r="F830" s="5">
        <v>50</v>
      </c>
      <c r="G830" s="5">
        <v>72</v>
      </c>
      <c r="H830" s="79">
        <v>65</v>
      </c>
      <c r="I830" s="61"/>
      <c r="J830" s="40"/>
      <c r="L830" s="40"/>
      <c r="S830" s="72"/>
    </row>
    <row r="831" spans="1:19" ht="16.5" customHeight="1" x14ac:dyDescent="0.25">
      <c r="A831" s="1"/>
      <c r="B831" s="78" t="s">
        <v>106</v>
      </c>
      <c r="C831" s="3"/>
      <c r="D831" s="5"/>
      <c r="E831" s="5">
        <v>15</v>
      </c>
      <c r="F831" s="5">
        <v>16</v>
      </c>
      <c r="G831" s="5">
        <v>19</v>
      </c>
      <c r="H831" s="5">
        <v>15</v>
      </c>
      <c r="I831" s="61"/>
      <c r="J831" s="40"/>
      <c r="L831" s="40"/>
      <c r="S831" s="72"/>
    </row>
    <row r="832" spans="1:19" ht="16.5" customHeight="1" x14ac:dyDescent="0.25">
      <c r="A832" s="92"/>
      <c r="B832" s="93" t="s">
        <v>107</v>
      </c>
      <c r="C832" s="95">
        <f>0.25*C826+0.25*C829+0.25*C830+C831</f>
        <v>32.25</v>
      </c>
      <c r="D832" s="95">
        <f>0.25*D826+0.25*D829+0.25*D830+D831</f>
        <v>8.75</v>
      </c>
      <c r="E832" s="95">
        <f>0.25*E826+0.25*E829+0.25*E830+E831</f>
        <v>45.5</v>
      </c>
      <c r="F832" s="94">
        <f>0.25*F826+0.25*F829+0.25*F830+F831</f>
        <v>61</v>
      </c>
      <c r="G832" s="94">
        <v>71</v>
      </c>
      <c r="H832" s="95">
        <f>0.25*H826+0.25*G829+0.25*G830+H831</f>
        <v>67.25</v>
      </c>
      <c r="I832" s="61"/>
      <c r="J832" s="40"/>
      <c r="L832" s="40"/>
      <c r="S832" s="72"/>
    </row>
    <row r="833" spans="1:19" ht="16.5" customHeight="1" x14ac:dyDescent="0.25">
      <c r="A833" s="96"/>
      <c r="B833" s="97" t="s">
        <v>108</v>
      </c>
      <c r="C833" s="98"/>
      <c r="D833" s="99"/>
      <c r="E833" s="99">
        <v>4</v>
      </c>
      <c r="F833" s="99">
        <v>5</v>
      </c>
      <c r="G833" s="99">
        <v>5</v>
      </c>
      <c r="H833" s="99">
        <v>5</v>
      </c>
      <c r="I833" s="61"/>
      <c r="J833" s="40"/>
      <c r="L833" s="40"/>
      <c r="S833" s="72"/>
    </row>
    <row r="834" spans="1:19" ht="16.5" customHeight="1" x14ac:dyDescent="0.25">
      <c r="A834" s="1"/>
      <c r="B834" s="78"/>
      <c r="C834" s="3"/>
      <c r="D834" s="5"/>
      <c r="E834" s="5"/>
      <c r="F834" s="3"/>
      <c r="G834" s="5"/>
      <c r="H834" s="5"/>
      <c r="I834" s="61"/>
      <c r="J834" s="40"/>
      <c r="L834" s="40"/>
      <c r="S834" s="72"/>
    </row>
    <row r="835" spans="1:19" ht="16.5" customHeight="1" x14ac:dyDescent="0.25">
      <c r="A835" s="73"/>
      <c r="B835" s="48" t="s">
        <v>186</v>
      </c>
      <c r="C835" s="75" t="s">
        <v>110</v>
      </c>
      <c r="D835" s="49" t="s">
        <v>115</v>
      </c>
      <c r="E835" s="49" t="s">
        <v>14</v>
      </c>
      <c r="F835" s="75" t="s">
        <v>12</v>
      </c>
      <c r="G835" s="49" t="s">
        <v>15</v>
      </c>
      <c r="H835" s="49" t="s">
        <v>16</v>
      </c>
      <c r="I835" s="61"/>
      <c r="J835" s="40"/>
      <c r="L835" s="40"/>
      <c r="S835" s="72"/>
    </row>
    <row r="836" spans="1:19" ht="16.5" customHeight="1" x14ac:dyDescent="0.25">
      <c r="A836" s="1">
        <v>0.05</v>
      </c>
      <c r="B836" s="78" t="s">
        <v>0</v>
      </c>
      <c r="C836" s="5">
        <v>91</v>
      </c>
      <c r="D836" s="5">
        <v>97</v>
      </c>
      <c r="E836" s="5">
        <v>56</v>
      </c>
      <c r="F836" s="5">
        <v>82</v>
      </c>
      <c r="G836" s="5">
        <v>56</v>
      </c>
      <c r="H836" s="5">
        <v>86</v>
      </c>
      <c r="I836" s="61"/>
      <c r="J836" s="40"/>
      <c r="L836" s="40"/>
      <c r="S836" s="72"/>
    </row>
    <row r="837" spans="1:19" ht="16.5" customHeight="1" x14ac:dyDescent="0.25">
      <c r="A837" s="1">
        <v>0.1</v>
      </c>
      <c r="B837" s="78" t="s">
        <v>1</v>
      </c>
      <c r="C837" s="5">
        <v>88</v>
      </c>
      <c r="D837" s="5">
        <v>91</v>
      </c>
      <c r="E837" s="5">
        <v>79</v>
      </c>
      <c r="F837" s="5">
        <v>88</v>
      </c>
      <c r="G837" s="5">
        <v>63</v>
      </c>
      <c r="H837" s="5">
        <v>77</v>
      </c>
      <c r="I837" s="61"/>
      <c r="J837" s="40"/>
      <c r="L837" s="40"/>
      <c r="S837" s="72"/>
    </row>
    <row r="838" spans="1:19" ht="16.5" customHeight="1" x14ac:dyDescent="0.25">
      <c r="A838" s="1">
        <v>1</v>
      </c>
      <c r="B838" s="78" t="s">
        <v>104</v>
      </c>
      <c r="C838" s="5">
        <v>8</v>
      </c>
      <c r="D838" s="5">
        <v>7</v>
      </c>
      <c r="E838" s="5">
        <v>8</v>
      </c>
      <c r="F838" s="5">
        <v>8</v>
      </c>
      <c r="G838" s="5">
        <v>7</v>
      </c>
      <c r="H838" s="5">
        <v>9</v>
      </c>
      <c r="I838" s="61"/>
      <c r="J838" s="40"/>
      <c r="L838" s="40"/>
      <c r="S838" s="72"/>
    </row>
    <row r="839" spans="1:19" ht="16.5" customHeight="1" x14ac:dyDescent="0.25">
      <c r="A839" s="1">
        <v>0.4</v>
      </c>
      <c r="B839" s="78" t="s">
        <v>3</v>
      </c>
      <c r="C839" s="5">
        <v>72</v>
      </c>
      <c r="D839" s="5">
        <v>82</v>
      </c>
      <c r="E839" s="5">
        <v>72</v>
      </c>
      <c r="F839" s="5">
        <v>84</v>
      </c>
      <c r="G839" s="5">
        <v>68</v>
      </c>
      <c r="H839" s="5">
        <v>81</v>
      </c>
      <c r="I839" s="61"/>
      <c r="J839" s="40"/>
      <c r="L839" s="40"/>
      <c r="S839" s="72"/>
    </row>
    <row r="840" spans="1:19" ht="16.5" customHeight="1" x14ac:dyDescent="0.25">
      <c r="A840" s="1"/>
      <c r="B840" s="78" t="s">
        <v>4</v>
      </c>
      <c r="C840" s="3">
        <f t="shared" ref="C840:H840" si="139">0.2*C836+0.2*C837+C838+0.5*C839</f>
        <v>79.8</v>
      </c>
      <c r="D840" s="3">
        <f t="shared" si="139"/>
        <v>85.6</v>
      </c>
      <c r="E840" s="5">
        <f t="shared" si="139"/>
        <v>71</v>
      </c>
      <c r="F840" s="5">
        <f t="shared" si="139"/>
        <v>84</v>
      </c>
      <c r="G840" s="3">
        <f t="shared" si="139"/>
        <v>64.800000000000011</v>
      </c>
      <c r="H840" s="3">
        <f t="shared" si="139"/>
        <v>82.1</v>
      </c>
      <c r="I840" s="61"/>
      <c r="J840" s="40"/>
      <c r="L840" s="40"/>
      <c r="S840" s="72"/>
    </row>
    <row r="841" spans="1:19" ht="16.5" customHeight="1" x14ac:dyDescent="0.25">
      <c r="A841" s="6"/>
      <c r="B841" s="83" t="s">
        <v>5</v>
      </c>
      <c r="C841" s="18">
        <v>6</v>
      </c>
      <c r="D841" s="18">
        <v>7</v>
      </c>
      <c r="E841" s="18">
        <v>6</v>
      </c>
      <c r="F841" s="18">
        <v>7</v>
      </c>
      <c r="G841" s="18">
        <v>5</v>
      </c>
      <c r="H841" s="18">
        <v>7</v>
      </c>
      <c r="I841" s="61"/>
      <c r="J841" s="40"/>
      <c r="L841" s="40"/>
      <c r="S841" s="72"/>
    </row>
    <row r="842" spans="1:19" ht="16.5" customHeight="1" x14ac:dyDescent="0.25">
      <c r="A842" s="1">
        <v>1</v>
      </c>
      <c r="B842" s="78" t="s">
        <v>6</v>
      </c>
      <c r="C842" s="5">
        <v>7</v>
      </c>
      <c r="D842" s="5">
        <v>7</v>
      </c>
      <c r="E842" s="5">
        <v>8</v>
      </c>
      <c r="F842" s="5">
        <v>4</v>
      </c>
      <c r="G842" s="5">
        <v>6</v>
      </c>
      <c r="H842" s="5">
        <v>7</v>
      </c>
      <c r="I842" s="61"/>
      <c r="J842" s="40"/>
      <c r="L842" s="40"/>
      <c r="S842" s="72"/>
    </row>
    <row r="843" spans="1:19" ht="16.5" customHeight="1" x14ac:dyDescent="0.25">
      <c r="A843" s="1">
        <v>0.25</v>
      </c>
      <c r="B843" s="52" t="s">
        <v>7</v>
      </c>
      <c r="C843" s="5">
        <v>73</v>
      </c>
      <c r="D843" s="5">
        <v>83</v>
      </c>
      <c r="E843" s="5">
        <v>77</v>
      </c>
      <c r="F843" s="5">
        <v>79</v>
      </c>
      <c r="G843" s="5">
        <v>60</v>
      </c>
      <c r="H843" s="5">
        <v>83</v>
      </c>
      <c r="I843" s="61"/>
      <c r="J843" s="40"/>
      <c r="L843" s="40"/>
      <c r="S843" s="72"/>
    </row>
    <row r="844" spans="1:19" ht="16.5" customHeight="1" x14ac:dyDescent="0.25">
      <c r="A844" s="1"/>
      <c r="B844" s="78" t="s">
        <v>8</v>
      </c>
      <c r="C844" s="3">
        <f t="shared" ref="C844:H844" si="140">0.05*C836+0.1*C837+C838+0.4*C839+C842+0.25*C843</f>
        <v>75.400000000000006</v>
      </c>
      <c r="D844" s="3">
        <f t="shared" si="140"/>
        <v>81.5</v>
      </c>
      <c r="E844" s="3">
        <f t="shared" si="140"/>
        <v>74.75</v>
      </c>
      <c r="F844" s="3">
        <f t="shared" si="140"/>
        <v>78.25</v>
      </c>
      <c r="G844" s="3">
        <f t="shared" si="140"/>
        <v>64.300000000000011</v>
      </c>
      <c r="H844" s="3">
        <f t="shared" si="140"/>
        <v>81.150000000000006</v>
      </c>
      <c r="I844" s="61"/>
      <c r="J844" s="40"/>
      <c r="L844" s="40"/>
      <c r="S844" s="72"/>
    </row>
    <row r="845" spans="1:19" ht="16.5" customHeight="1" x14ac:dyDescent="0.25">
      <c r="A845" s="1"/>
      <c r="B845" s="84" t="s">
        <v>9</v>
      </c>
      <c r="C845" s="85">
        <v>6</v>
      </c>
      <c r="D845" s="85">
        <v>7</v>
      </c>
      <c r="E845" s="85">
        <v>6</v>
      </c>
      <c r="F845" s="85">
        <v>7</v>
      </c>
      <c r="G845" s="85">
        <v>6</v>
      </c>
      <c r="H845" s="85">
        <v>6</v>
      </c>
      <c r="I845" s="103">
        <f>SUM(C794:H794)</f>
        <v>32</v>
      </c>
      <c r="J845" s="40"/>
      <c r="L845" s="40"/>
      <c r="S845" s="72"/>
    </row>
    <row r="846" spans="1:19" ht="16.5" customHeight="1" x14ac:dyDescent="0.25">
      <c r="A846" s="1"/>
      <c r="B846" s="78" t="s">
        <v>10</v>
      </c>
      <c r="C846" s="5">
        <v>66</v>
      </c>
      <c r="D846" s="5">
        <v>71</v>
      </c>
      <c r="E846" s="5"/>
      <c r="F846" s="5">
        <v>82</v>
      </c>
      <c r="G846" s="5"/>
      <c r="H846" s="5"/>
      <c r="I846" s="61"/>
      <c r="J846" s="40"/>
      <c r="L846" s="40"/>
      <c r="S846" s="72"/>
    </row>
    <row r="847" spans="1:19" ht="16.5" customHeight="1" x14ac:dyDescent="0.25">
      <c r="A847" s="1"/>
      <c r="B847" s="78" t="s">
        <v>105</v>
      </c>
      <c r="C847" s="5">
        <v>62</v>
      </c>
      <c r="D847" s="5">
        <v>84</v>
      </c>
      <c r="E847" s="5"/>
      <c r="F847" s="3"/>
      <c r="G847" s="5"/>
      <c r="H847" s="5"/>
      <c r="I847" s="61"/>
      <c r="J847" s="40"/>
      <c r="L847" s="40"/>
      <c r="S847" s="72"/>
    </row>
    <row r="848" spans="1:19" ht="16.5" customHeight="1" x14ac:dyDescent="0.25">
      <c r="A848" s="1"/>
      <c r="B848" s="78" t="s">
        <v>106</v>
      </c>
      <c r="C848" s="5">
        <v>19</v>
      </c>
      <c r="D848" s="5"/>
      <c r="E848" s="5"/>
      <c r="F848" s="3"/>
      <c r="G848" s="5"/>
      <c r="H848" s="5"/>
      <c r="I848" s="61"/>
      <c r="J848" s="40"/>
      <c r="L848" s="40"/>
      <c r="S848" s="72"/>
    </row>
    <row r="849" spans="1:19" ht="16.5" customHeight="1" x14ac:dyDescent="0.25">
      <c r="A849" s="92"/>
      <c r="B849" s="93" t="s">
        <v>107</v>
      </c>
      <c r="C849" s="95">
        <f t="shared" ref="C849:H849" si="141">0.25*C843+0.25*C846+0.25*C847+C848</f>
        <v>69.25</v>
      </c>
      <c r="D849" s="95">
        <f t="shared" si="141"/>
        <v>59.5</v>
      </c>
      <c r="E849" s="95">
        <f t="shared" si="141"/>
        <v>19.25</v>
      </c>
      <c r="F849" s="95">
        <f t="shared" si="141"/>
        <v>40.25</v>
      </c>
      <c r="G849" s="94">
        <f t="shared" si="141"/>
        <v>15</v>
      </c>
      <c r="H849" s="95">
        <f t="shared" si="141"/>
        <v>20.75</v>
      </c>
      <c r="I849" s="61"/>
      <c r="J849" s="40"/>
      <c r="L849" s="40"/>
      <c r="S849" s="72"/>
    </row>
    <row r="850" spans="1:19" ht="16.5" customHeight="1" x14ac:dyDescent="0.25">
      <c r="A850" s="96"/>
      <c r="B850" s="97" t="s">
        <v>108</v>
      </c>
      <c r="C850" s="99">
        <v>6</v>
      </c>
      <c r="D850" s="99"/>
      <c r="E850" s="99"/>
      <c r="F850" s="98"/>
      <c r="G850" s="99"/>
      <c r="H850" s="99"/>
      <c r="I850" s="61"/>
      <c r="J850" s="40"/>
      <c r="L850" s="40"/>
      <c r="S850" s="72"/>
    </row>
    <row r="851" spans="1:19" ht="16.5" customHeight="1" x14ac:dyDescent="0.25">
      <c r="A851" s="1"/>
      <c r="B851" s="78"/>
      <c r="C851" s="3"/>
      <c r="D851" s="5"/>
      <c r="E851" s="5"/>
      <c r="F851" s="3"/>
      <c r="G851" s="5"/>
      <c r="H851" s="5"/>
      <c r="I851" s="61"/>
      <c r="J851" s="40"/>
      <c r="L851" s="40"/>
      <c r="S851" s="72"/>
    </row>
    <row r="852" spans="1:19" ht="16.5" customHeight="1" x14ac:dyDescent="0.25">
      <c r="A852" s="19">
        <v>12871</v>
      </c>
      <c r="B852" s="48" t="s">
        <v>187</v>
      </c>
      <c r="C852" s="75" t="s">
        <v>116</v>
      </c>
      <c r="D852" s="49" t="s">
        <v>115</v>
      </c>
      <c r="E852" s="49" t="s">
        <v>14</v>
      </c>
      <c r="F852" s="75" t="s">
        <v>15</v>
      </c>
      <c r="G852" s="49" t="s">
        <v>136</v>
      </c>
      <c r="H852" s="49" t="s">
        <v>128</v>
      </c>
      <c r="I852" s="61"/>
      <c r="J852" s="40"/>
      <c r="L852" s="40"/>
      <c r="S852" s="72"/>
    </row>
    <row r="853" spans="1:19" ht="16.5" customHeight="1" x14ac:dyDescent="0.25">
      <c r="A853" s="1">
        <v>0.05</v>
      </c>
      <c r="B853" s="78" t="s">
        <v>0</v>
      </c>
      <c r="C853" s="5">
        <v>86</v>
      </c>
      <c r="D853" s="5">
        <v>93</v>
      </c>
      <c r="E853" s="5">
        <v>49</v>
      </c>
      <c r="F853" s="5">
        <v>80</v>
      </c>
      <c r="G853" s="5">
        <v>96</v>
      </c>
      <c r="H853" s="5">
        <v>81</v>
      </c>
      <c r="I853" s="61"/>
      <c r="J853" s="40"/>
      <c r="L853" s="40"/>
      <c r="S853" s="72"/>
    </row>
    <row r="854" spans="1:19" ht="16.5" customHeight="1" x14ac:dyDescent="0.25">
      <c r="A854" s="1">
        <v>0.1</v>
      </c>
      <c r="B854" s="78" t="s">
        <v>1</v>
      </c>
      <c r="C854" s="5">
        <v>75</v>
      </c>
      <c r="D854" s="5">
        <v>93</v>
      </c>
      <c r="E854" s="5">
        <v>78</v>
      </c>
      <c r="F854" s="5">
        <v>68</v>
      </c>
      <c r="G854" s="5">
        <v>94</v>
      </c>
      <c r="H854" s="5">
        <v>67</v>
      </c>
      <c r="I854" s="61"/>
      <c r="J854" s="40"/>
      <c r="L854" s="40"/>
      <c r="S854" s="72"/>
    </row>
    <row r="855" spans="1:19" ht="16.5" customHeight="1" x14ac:dyDescent="0.25">
      <c r="A855" s="1">
        <v>1</v>
      </c>
      <c r="B855" s="78" t="s">
        <v>104</v>
      </c>
      <c r="C855" s="5">
        <v>7</v>
      </c>
      <c r="D855" s="5">
        <v>9</v>
      </c>
      <c r="E855" s="3">
        <v>8.5</v>
      </c>
      <c r="F855" s="5">
        <v>7</v>
      </c>
      <c r="G855" s="5">
        <v>7</v>
      </c>
      <c r="H855" s="5">
        <v>9</v>
      </c>
      <c r="I855" s="61"/>
      <c r="J855" s="40"/>
      <c r="L855" s="40"/>
      <c r="S855" s="72"/>
    </row>
    <row r="856" spans="1:19" ht="16.5" customHeight="1" x14ac:dyDescent="0.25">
      <c r="A856" s="1">
        <v>0.4</v>
      </c>
      <c r="B856" s="78" t="s">
        <v>3</v>
      </c>
      <c r="C856" s="5">
        <v>94</v>
      </c>
      <c r="D856" s="5">
        <v>92</v>
      </c>
      <c r="E856" s="5">
        <v>94</v>
      </c>
      <c r="F856" s="5">
        <v>78</v>
      </c>
      <c r="G856" s="5">
        <v>96</v>
      </c>
      <c r="H856" s="5">
        <v>67</v>
      </c>
      <c r="I856" s="61"/>
      <c r="J856" s="40"/>
      <c r="L856" s="40"/>
      <c r="S856" s="72"/>
    </row>
    <row r="857" spans="1:19" ht="16.5" customHeight="1" x14ac:dyDescent="0.25">
      <c r="A857" s="1"/>
      <c r="B857" s="78" t="s">
        <v>4</v>
      </c>
      <c r="C857" s="3">
        <f t="shared" ref="C857:H857" si="142">0.2*C853+0.2*C854+C855+0.5*C856</f>
        <v>86.2</v>
      </c>
      <c r="D857" s="3">
        <f t="shared" si="142"/>
        <v>92.2</v>
      </c>
      <c r="E857" s="3">
        <f t="shared" si="142"/>
        <v>80.900000000000006</v>
      </c>
      <c r="F857" s="3">
        <f t="shared" si="142"/>
        <v>75.599999999999994</v>
      </c>
      <c r="G857" s="5">
        <f t="shared" si="142"/>
        <v>93</v>
      </c>
      <c r="H857" s="3">
        <f t="shared" si="142"/>
        <v>72.099999999999994</v>
      </c>
      <c r="I857" s="61"/>
      <c r="J857" s="40"/>
      <c r="L857" s="40"/>
      <c r="S857" s="72"/>
    </row>
    <row r="858" spans="1:19" ht="16.5" customHeight="1" x14ac:dyDescent="0.25">
      <c r="A858" s="6"/>
      <c r="B858" s="83" t="s">
        <v>5</v>
      </c>
      <c r="C858" s="18">
        <v>7</v>
      </c>
      <c r="D858" s="18">
        <v>7</v>
      </c>
      <c r="E858" s="18">
        <v>7</v>
      </c>
      <c r="F858" s="18">
        <v>6</v>
      </c>
      <c r="G858" s="18">
        <v>7</v>
      </c>
      <c r="H858" s="18">
        <v>7</v>
      </c>
      <c r="I858" s="61"/>
      <c r="J858" s="40"/>
      <c r="L858" s="40"/>
      <c r="S858" s="72"/>
    </row>
    <row r="859" spans="1:19" ht="16.5" customHeight="1" x14ac:dyDescent="0.25">
      <c r="A859" s="1">
        <v>1</v>
      </c>
      <c r="B859" s="78" t="s">
        <v>6</v>
      </c>
      <c r="C859" s="5">
        <v>7</v>
      </c>
      <c r="D859" s="5">
        <v>9</v>
      </c>
      <c r="E859" s="5">
        <v>9</v>
      </c>
      <c r="F859" s="5">
        <v>8</v>
      </c>
      <c r="G859" s="5">
        <v>8</v>
      </c>
      <c r="H859" s="5">
        <v>9</v>
      </c>
      <c r="I859" s="61"/>
      <c r="J859" s="40"/>
      <c r="L859" s="40"/>
      <c r="S859" s="72"/>
    </row>
    <row r="860" spans="1:19" ht="16.5" customHeight="1" x14ac:dyDescent="0.25">
      <c r="A860" s="1">
        <v>0.25</v>
      </c>
      <c r="B860" s="52" t="s">
        <v>7</v>
      </c>
      <c r="C860" s="5">
        <v>89</v>
      </c>
      <c r="D860" s="5">
        <v>99</v>
      </c>
      <c r="E860" s="5">
        <v>97</v>
      </c>
      <c r="F860" s="3">
        <v>83.5</v>
      </c>
      <c r="G860" s="5">
        <v>92</v>
      </c>
      <c r="H860" s="5">
        <v>86</v>
      </c>
      <c r="I860" s="61"/>
      <c r="J860" s="40"/>
      <c r="L860" s="40"/>
      <c r="S860" s="72"/>
    </row>
    <row r="861" spans="1:19" ht="16.5" customHeight="1" x14ac:dyDescent="0.25">
      <c r="A861" s="1"/>
      <c r="B861" s="78" t="s">
        <v>8</v>
      </c>
      <c r="C861" s="3">
        <f t="shared" ref="C861:H861" si="143">0.05*C853+0.1*C854+C855+0.4*C856+C859+0.25*C860</f>
        <v>85.65</v>
      </c>
      <c r="D861" s="3">
        <f t="shared" si="143"/>
        <v>93.5</v>
      </c>
      <c r="E861" s="3">
        <f t="shared" si="143"/>
        <v>89.6</v>
      </c>
      <c r="F861" s="3">
        <f t="shared" si="143"/>
        <v>77.875</v>
      </c>
      <c r="G861" s="3">
        <f t="shared" si="143"/>
        <v>90.600000000000009</v>
      </c>
      <c r="H861" s="3">
        <f t="shared" si="143"/>
        <v>77.05</v>
      </c>
      <c r="I861" s="61"/>
      <c r="J861" s="40"/>
      <c r="L861" s="40"/>
      <c r="S861" s="72"/>
    </row>
    <row r="862" spans="1:19" ht="16.5" customHeight="1" x14ac:dyDescent="0.25">
      <c r="A862" s="1"/>
      <c r="B862" s="84" t="s">
        <v>9</v>
      </c>
      <c r="C862" s="85">
        <v>7</v>
      </c>
      <c r="D862" s="85">
        <v>7</v>
      </c>
      <c r="E862" s="85">
        <v>7</v>
      </c>
      <c r="F862" s="85">
        <v>6</v>
      </c>
      <c r="G862" s="85">
        <v>7</v>
      </c>
      <c r="H862" s="85">
        <v>7</v>
      </c>
      <c r="I862" s="103">
        <f>SUM(C811:H811)</f>
        <v>38</v>
      </c>
      <c r="J862" s="40"/>
      <c r="L862" s="40"/>
      <c r="S862" s="72"/>
    </row>
    <row r="863" spans="1:19" ht="16.5" customHeight="1" x14ac:dyDescent="0.25">
      <c r="A863" s="1"/>
      <c r="B863" s="78" t="s">
        <v>10</v>
      </c>
      <c r="C863" s="5">
        <v>84</v>
      </c>
      <c r="D863" s="5">
        <v>89</v>
      </c>
      <c r="E863" s="5"/>
      <c r="F863" s="5">
        <v>80</v>
      </c>
      <c r="G863" s="5">
        <v>88</v>
      </c>
      <c r="H863" s="5">
        <v>86</v>
      </c>
      <c r="I863" s="61"/>
      <c r="J863" s="40"/>
      <c r="L863" s="40"/>
      <c r="S863" s="72"/>
    </row>
    <row r="864" spans="1:19" ht="16.5" customHeight="1" x14ac:dyDescent="0.25">
      <c r="A864" s="1"/>
      <c r="B864" s="78" t="s">
        <v>105</v>
      </c>
      <c r="C864" s="5">
        <v>71</v>
      </c>
      <c r="D864" s="5">
        <v>91</v>
      </c>
      <c r="E864" s="5"/>
      <c r="F864" s="5">
        <v>80</v>
      </c>
      <c r="G864" s="5">
        <v>77</v>
      </c>
      <c r="H864" s="5">
        <v>0</v>
      </c>
      <c r="I864" s="61"/>
      <c r="J864" s="40"/>
      <c r="L864" s="40"/>
      <c r="S864" s="72"/>
    </row>
    <row r="865" spans="1:19" ht="16.5" customHeight="1" x14ac:dyDescent="0.25">
      <c r="A865" s="1"/>
      <c r="B865" s="78" t="s">
        <v>106</v>
      </c>
      <c r="C865" s="5">
        <v>20</v>
      </c>
      <c r="D865" s="5"/>
      <c r="E865" s="5"/>
      <c r="F865" s="3">
        <v>21.125</v>
      </c>
      <c r="G865" s="5">
        <v>26</v>
      </c>
      <c r="H865" s="5"/>
      <c r="I865" s="61"/>
      <c r="J865" s="40"/>
      <c r="L865" s="40"/>
      <c r="S865" s="72"/>
    </row>
    <row r="866" spans="1:19" ht="16.5" customHeight="1" x14ac:dyDescent="0.25">
      <c r="A866" s="92"/>
      <c r="B866" s="93" t="s">
        <v>107</v>
      </c>
      <c r="C866" s="94">
        <f t="shared" ref="C866:H866" si="144">0.25*C860+0.25*C863+0.25*C864+C865</f>
        <v>81</v>
      </c>
      <c r="D866" s="95">
        <f t="shared" si="144"/>
        <v>69.75</v>
      </c>
      <c r="E866" s="95">
        <f t="shared" si="144"/>
        <v>24.25</v>
      </c>
      <c r="F866" s="94">
        <f t="shared" si="144"/>
        <v>82</v>
      </c>
      <c r="G866" s="95">
        <f t="shared" si="144"/>
        <v>90.25</v>
      </c>
      <c r="H866" s="94">
        <f t="shared" si="144"/>
        <v>43</v>
      </c>
      <c r="I866" s="61"/>
      <c r="J866" s="40"/>
      <c r="L866" s="40"/>
      <c r="S866" s="72"/>
    </row>
    <row r="867" spans="1:19" ht="16.5" customHeight="1" x14ac:dyDescent="0.25">
      <c r="A867" s="96"/>
      <c r="B867" s="97" t="s">
        <v>108</v>
      </c>
      <c r="C867" s="99">
        <v>7</v>
      </c>
      <c r="D867" s="99"/>
      <c r="E867" s="99"/>
      <c r="F867" s="99">
        <v>7</v>
      </c>
      <c r="G867" s="99">
        <v>7</v>
      </c>
      <c r="H867" s="99"/>
      <c r="I867" s="61"/>
      <c r="J867" s="40"/>
      <c r="L867" s="40"/>
      <c r="S867" s="72"/>
    </row>
    <row r="868" spans="1:19" ht="16.5" customHeight="1" x14ac:dyDescent="0.25">
      <c r="A868" s="1"/>
      <c r="B868" s="78"/>
      <c r="C868" s="3"/>
      <c r="D868" s="5"/>
      <c r="E868" s="5"/>
      <c r="F868" s="3"/>
      <c r="G868" s="5"/>
      <c r="H868" s="5"/>
      <c r="I868" s="61"/>
      <c r="J868" s="40"/>
      <c r="L868" s="40"/>
      <c r="S868" s="72"/>
    </row>
    <row r="869" spans="1:19" ht="16.5" customHeight="1" x14ac:dyDescent="0.25">
      <c r="A869" s="73"/>
      <c r="B869" s="48" t="s">
        <v>188</v>
      </c>
      <c r="C869" s="75" t="s">
        <v>131</v>
      </c>
      <c r="D869" s="49" t="s">
        <v>13</v>
      </c>
      <c r="E869" s="49" t="s">
        <v>14</v>
      </c>
      <c r="F869" s="75" t="s">
        <v>17</v>
      </c>
      <c r="G869" s="49" t="s">
        <v>15</v>
      </c>
      <c r="H869" s="49" t="s">
        <v>113</v>
      </c>
      <c r="I869" s="61"/>
      <c r="J869" s="40"/>
      <c r="L869" s="40"/>
      <c r="S869" s="72"/>
    </row>
    <row r="870" spans="1:19" ht="16.5" customHeight="1" x14ac:dyDescent="0.25">
      <c r="A870" s="1">
        <v>0.05</v>
      </c>
      <c r="B870" s="78" t="s">
        <v>0</v>
      </c>
      <c r="C870" s="5">
        <v>73</v>
      </c>
      <c r="D870" s="5">
        <v>50</v>
      </c>
      <c r="E870" s="5">
        <v>56</v>
      </c>
      <c r="F870" s="5">
        <v>44</v>
      </c>
      <c r="G870" s="5">
        <v>65</v>
      </c>
      <c r="H870" s="5">
        <v>86</v>
      </c>
      <c r="I870" s="61"/>
      <c r="J870" s="40"/>
      <c r="L870" s="40"/>
      <c r="S870" s="72"/>
    </row>
    <row r="871" spans="1:19" ht="16.5" customHeight="1" x14ac:dyDescent="0.25">
      <c r="A871" s="1">
        <v>0.1</v>
      </c>
      <c r="B871" s="78" t="s">
        <v>1</v>
      </c>
      <c r="C871" s="5">
        <v>64</v>
      </c>
      <c r="D871" s="5">
        <v>58</v>
      </c>
      <c r="E871" s="5">
        <v>73</v>
      </c>
      <c r="F871" s="5">
        <v>64</v>
      </c>
      <c r="G871" s="5">
        <v>64</v>
      </c>
      <c r="H871" s="5">
        <v>87</v>
      </c>
      <c r="I871" s="61"/>
      <c r="J871" s="40"/>
      <c r="L871" s="40"/>
      <c r="S871" s="72"/>
    </row>
    <row r="872" spans="1:19" ht="16.5" customHeight="1" x14ac:dyDescent="0.25">
      <c r="A872" s="1">
        <v>1</v>
      </c>
      <c r="B872" s="78" t="s">
        <v>104</v>
      </c>
      <c r="C872" s="5">
        <v>7</v>
      </c>
      <c r="D872" s="5">
        <v>7</v>
      </c>
      <c r="E872" s="5">
        <v>8</v>
      </c>
      <c r="F872" s="5">
        <v>8</v>
      </c>
      <c r="G872" s="5">
        <v>7</v>
      </c>
      <c r="H872" s="5">
        <v>6</v>
      </c>
      <c r="I872" s="61"/>
      <c r="J872" s="40"/>
      <c r="L872" s="40"/>
      <c r="S872" s="72"/>
    </row>
    <row r="873" spans="1:19" ht="16.5" customHeight="1" x14ac:dyDescent="0.25">
      <c r="A873" s="1">
        <v>0.4</v>
      </c>
      <c r="B873" s="78" t="s">
        <v>3</v>
      </c>
      <c r="C873" s="5">
        <v>75</v>
      </c>
      <c r="D873" s="5">
        <v>75</v>
      </c>
      <c r="E873" s="5">
        <v>81</v>
      </c>
      <c r="F873" s="5">
        <v>59</v>
      </c>
      <c r="G873" s="5">
        <v>71</v>
      </c>
      <c r="H873" s="5">
        <v>77</v>
      </c>
      <c r="I873" s="61"/>
      <c r="J873" s="40"/>
      <c r="L873" s="40"/>
      <c r="S873" s="72"/>
    </row>
    <row r="874" spans="1:19" ht="16.5" customHeight="1" x14ac:dyDescent="0.25">
      <c r="A874" s="1"/>
      <c r="B874" s="78" t="s">
        <v>4</v>
      </c>
      <c r="C874" s="3">
        <f t="shared" ref="C874:H874" si="145">0.2*C870+0.2*C871+C872+0.5*C873</f>
        <v>71.900000000000006</v>
      </c>
      <c r="D874" s="3">
        <f t="shared" si="145"/>
        <v>66.099999999999994</v>
      </c>
      <c r="E874" s="3">
        <f t="shared" si="145"/>
        <v>74.300000000000011</v>
      </c>
      <c r="F874" s="3">
        <f t="shared" si="145"/>
        <v>59.1</v>
      </c>
      <c r="G874" s="3">
        <f t="shared" si="145"/>
        <v>68.3</v>
      </c>
      <c r="H874" s="3">
        <f t="shared" si="145"/>
        <v>79.099999999999994</v>
      </c>
      <c r="I874" s="61"/>
      <c r="J874" s="40"/>
      <c r="L874" s="40"/>
      <c r="S874" s="72"/>
    </row>
    <row r="875" spans="1:19" ht="16.5" customHeight="1" x14ac:dyDescent="0.25">
      <c r="A875" s="6"/>
      <c r="B875" s="83" t="s">
        <v>5</v>
      </c>
      <c r="C875" s="18">
        <v>6</v>
      </c>
      <c r="D875" s="18">
        <v>5</v>
      </c>
      <c r="E875" s="18">
        <v>7</v>
      </c>
      <c r="F875" s="18">
        <v>5</v>
      </c>
      <c r="G875" s="18">
        <v>6</v>
      </c>
      <c r="H875" s="18">
        <v>6</v>
      </c>
      <c r="I875" s="61"/>
      <c r="J875" s="40"/>
      <c r="L875" s="40"/>
      <c r="S875" s="72"/>
    </row>
    <row r="876" spans="1:19" ht="16.5" customHeight="1" x14ac:dyDescent="0.25">
      <c r="A876" s="1">
        <v>1</v>
      </c>
      <c r="B876" s="78" t="s">
        <v>6</v>
      </c>
      <c r="C876" s="5">
        <v>5</v>
      </c>
      <c r="D876" s="5">
        <v>5</v>
      </c>
      <c r="E876" s="5">
        <v>7</v>
      </c>
      <c r="F876" s="5">
        <v>4</v>
      </c>
      <c r="G876" s="5">
        <v>8</v>
      </c>
      <c r="H876" s="5">
        <v>6</v>
      </c>
      <c r="I876" s="61"/>
      <c r="J876" s="40"/>
      <c r="L876" s="40"/>
      <c r="S876" s="72"/>
    </row>
    <row r="877" spans="1:19" ht="16.5" customHeight="1" x14ac:dyDescent="0.25">
      <c r="A877" s="1">
        <v>0.25</v>
      </c>
      <c r="B877" s="52" t="s">
        <v>7</v>
      </c>
      <c r="C877" s="5">
        <v>73</v>
      </c>
      <c r="D877" s="5">
        <v>71</v>
      </c>
      <c r="E877" s="5">
        <v>87</v>
      </c>
      <c r="F877" s="5">
        <v>65</v>
      </c>
      <c r="G877" s="3">
        <v>79.5</v>
      </c>
      <c r="H877" s="5">
        <v>74</v>
      </c>
      <c r="I877" s="61"/>
      <c r="J877" s="40"/>
      <c r="L877" s="40"/>
      <c r="S877" s="72"/>
    </row>
    <row r="878" spans="1:19" ht="16.5" customHeight="1" x14ac:dyDescent="0.25">
      <c r="A878" s="1"/>
      <c r="B878" s="78" t="s">
        <v>8</v>
      </c>
      <c r="C878" s="3">
        <f t="shared" ref="C878:H878" si="146">0.05*C870+0.1*C871+C872+0.4*C873+C876+0.25*C877</f>
        <v>70.3</v>
      </c>
      <c r="D878" s="3">
        <f t="shared" si="146"/>
        <v>68.05</v>
      </c>
      <c r="E878" s="3">
        <f t="shared" si="146"/>
        <v>79.25</v>
      </c>
      <c r="F878" s="3">
        <f t="shared" si="146"/>
        <v>60.45</v>
      </c>
      <c r="G878" s="3">
        <f t="shared" si="146"/>
        <v>72.924999999999997</v>
      </c>
      <c r="H878" s="3">
        <f t="shared" si="146"/>
        <v>74.3</v>
      </c>
      <c r="I878" s="61"/>
      <c r="J878" s="40"/>
      <c r="L878" s="40"/>
      <c r="S878" s="72"/>
    </row>
    <row r="879" spans="1:19" ht="16.5" customHeight="1" x14ac:dyDescent="0.25">
      <c r="A879" s="1"/>
      <c r="B879" s="84" t="s">
        <v>9</v>
      </c>
      <c r="C879" s="85">
        <v>6</v>
      </c>
      <c r="D879" s="85">
        <v>5</v>
      </c>
      <c r="E879" s="85">
        <v>6</v>
      </c>
      <c r="F879" s="85">
        <v>6</v>
      </c>
      <c r="G879" s="85">
        <v>6</v>
      </c>
      <c r="H879" s="85">
        <v>6</v>
      </c>
      <c r="I879" s="103">
        <f>SUM(C828:H828)</f>
        <v>24</v>
      </c>
      <c r="J879" s="40"/>
      <c r="L879" s="40"/>
      <c r="S879" s="72"/>
    </row>
    <row r="880" spans="1:19" ht="16.5" customHeight="1" x14ac:dyDescent="0.25">
      <c r="A880" s="1"/>
      <c r="B880" s="78" t="s">
        <v>10</v>
      </c>
      <c r="C880" s="5">
        <v>73</v>
      </c>
      <c r="D880" s="5">
        <v>35</v>
      </c>
      <c r="E880" s="5"/>
      <c r="F880" s="5">
        <v>75</v>
      </c>
      <c r="G880" s="5">
        <v>70</v>
      </c>
      <c r="H880" s="5">
        <v>62</v>
      </c>
      <c r="I880" s="61"/>
      <c r="J880" s="40"/>
      <c r="L880" s="40"/>
      <c r="S880" s="72"/>
    </row>
    <row r="881" spans="1:19" ht="16.5" customHeight="1" x14ac:dyDescent="0.25">
      <c r="A881" s="1"/>
      <c r="B881" s="78" t="s">
        <v>105</v>
      </c>
      <c r="C881" s="3"/>
      <c r="D881" s="5">
        <v>23</v>
      </c>
      <c r="E881" s="5"/>
      <c r="F881" s="5">
        <v>23</v>
      </c>
      <c r="G881" s="5">
        <v>65</v>
      </c>
      <c r="H881" s="5">
        <v>39</v>
      </c>
      <c r="I881" s="61"/>
      <c r="J881" s="40"/>
      <c r="L881" s="40"/>
      <c r="S881" s="72"/>
    </row>
    <row r="882" spans="1:19" ht="16.5" customHeight="1" x14ac:dyDescent="0.25">
      <c r="A882" s="1"/>
      <c r="B882" s="78" t="s">
        <v>106</v>
      </c>
      <c r="C882" s="3"/>
      <c r="D882" s="5">
        <v>10</v>
      </c>
      <c r="E882" s="5"/>
      <c r="F882" s="5">
        <v>13</v>
      </c>
      <c r="G882" s="3">
        <v>18.125</v>
      </c>
      <c r="H882" s="5">
        <v>21</v>
      </c>
      <c r="I882" s="61"/>
      <c r="J882" s="40"/>
      <c r="L882" s="40"/>
      <c r="S882" s="72"/>
    </row>
    <row r="883" spans="1:19" ht="16.5" customHeight="1" x14ac:dyDescent="0.25">
      <c r="A883" s="92"/>
      <c r="B883" s="93" t="s">
        <v>107</v>
      </c>
      <c r="C883" s="95">
        <f t="shared" ref="C883:H883" si="147">0.25*C877+0.25*C880+0.25*C881+C882</f>
        <v>36.5</v>
      </c>
      <c r="D883" s="104">
        <f t="shared" si="147"/>
        <v>42.25</v>
      </c>
      <c r="E883" s="95">
        <f t="shared" si="147"/>
        <v>21.75</v>
      </c>
      <c r="F883" s="95">
        <f t="shared" si="147"/>
        <v>53.75</v>
      </c>
      <c r="G883" s="95">
        <f t="shared" si="147"/>
        <v>71.75</v>
      </c>
      <c r="H883" s="95">
        <f t="shared" si="147"/>
        <v>64.75</v>
      </c>
      <c r="I883" s="61"/>
      <c r="J883" s="40"/>
      <c r="L883" s="40"/>
      <c r="S883" s="72"/>
    </row>
    <row r="884" spans="1:19" ht="16.5" customHeight="1" x14ac:dyDescent="0.25">
      <c r="A884" s="96"/>
      <c r="B884" s="97" t="s">
        <v>108</v>
      </c>
      <c r="C884" s="98"/>
      <c r="D884" s="99">
        <v>3</v>
      </c>
      <c r="E884" s="99"/>
      <c r="F884" s="99">
        <v>5</v>
      </c>
      <c r="G884" s="99">
        <v>6</v>
      </c>
      <c r="H884" s="99">
        <v>4</v>
      </c>
      <c r="I884" s="61"/>
      <c r="J884" s="40"/>
      <c r="L884" s="40"/>
      <c r="S884" s="72"/>
    </row>
    <row r="885" spans="1:19" ht="16.5" customHeight="1" x14ac:dyDescent="0.25">
      <c r="A885" s="1"/>
      <c r="B885" s="78"/>
      <c r="C885" s="3"/>
      <c r="D885" s="5"/>
      <c r="E885" s="5"/>
      <c r="F885" s="3"/>
      <c r="G885" s="5"/>
      <c r="H885" s="5"/>
      <c r="I885" s="61"/>
      <c r="J885" s="40"/>
      <c r="L885" s="40"/>
      <c r="S885" s="72"/>
    </row>
    <row r="886" spans="1:19" ht="16.5" customHeight="1" x14ac:dyDescent="0.25">
      <c r="A886" s="105">
        <v>12880</v>
      </c>
      <c r="B886" s="48" t="s">
        <v>189</v>
      </c>
      <c r="C886" s="75" t="s">
        <v>14</v>
      </c>
      <c r="D886" s="49" t="s">
        <v>115</v>
      </c>
      <c r="E886" s="49" t="s">
        <v>116</v>
      </c>
      <c r="F886" s="75" t="s">
        <v>129</v>
      </c>
      <c r="G886" s="49" t="s">
        <v>15</v>
      </c>
      <c r="H886" s="49" t="s">
        <v>113</v>
      </c>
      <c r="I886" s="61"/>
      <c r="J886" s="40"/>
      <c r="L886" s="40"/>
      <c r="S886" s="72"/>
    </row>
    <row r="887" spans="1:19" ht="16.5" customHeight="1" x14ac:dyDescent="0.25">
      <c r="A887" s="1">
        <v>0.05</v>
      </c>
      <c r="B887" s="78" t="s">
        <v>0</v>
      </c>
      <c r="C887" s="5">
        <v>46</v>
      </c>
      <c r="D887" s="5">
        <v>82</v>
      </c>
      <c r="E887" s="5">
        <v>57</v>
      </c>
      <c r="F887" s="5">
        <v>53</v>
      </c>
      <c r="G887" s="5">
        <v>55</v>
      </c>
      <c r="H887" s="5">
        <v>74</v>
      </c>
      <c r="I887" s="61"/>
      <c r="J887" s="40"/>
      <c r="L887" s="40"/>
      <c r="S887" s="72"/>
    </row>
    <row r="888" spans="1:19" ht="16.5" customHeight="1" x14ac:dyDescent="0.25">
      <c r="A888" s="1">
        <v>0.1</v>
      </c>
      <c r="B888" s="78" t="s">
        <v>1</v>
      </c>
      <c r="C888" s="5">
        <v>60</v>
      </c>
      <c r="D888" s="5">
        <v>42</v>
      </c>
      <c r="E888" s="5">
        <v>57</v>
      </c>
      <c r="F888" s="5">
        <v>53</v>
      </c>
      <c r="G888" s="5">
        <v>40</v>
      </c>
      <c r="H888" s="5">
        <v>61</v>
      </c>
      <c r="I888" s="61"/>
      <c r="J888" s="40"/>
      <c r="L888" s="40"/>
      <c r="S888" s="72"/>
    </row>
    <row r="889" spans="1:19" ht="16.5" customHeight="1" x14ac:dyDescent="0.25">
      <c r="A889" s="1">
        <v>1</v>
      </c>
      <c r="B889" s="78" t="s">
        <v>104</v>
      </c>
      <c r="C889" s="3">
        <v>7.5</v>
      </c>
      <c r="D889" s="5">
        <v>8</v>
      </c>
      <c r="E889" s="5">
        <v>4</v>
      </c>
      <c r="F889" s="5">
        <v>4</v>
      </c>
      <c r="G889" s="5">
        <v>4</v>
      </c>
      <c r="H889" s="5">
        <v>3</v>
      </c>
      <c r="I889" s="61"/>
      <c r="J889" s="40"/>
      <c r="L889" s="40"/>
      <c r="S889" s="72"/>
    </row>
    <row r="890" spans="1:19" ht="16.5" customHeight="1" x14ac:dyDescent="0.25">
      <c r="A890" s="1">
        <v>0.4</v>
      </c>
      <c r="B890" s="78" t="s">
        <v>3</v>
      </c>
      <c r="C890" s="5">
        <v>78</v>
      </c>
      <c r="D890" s="5">
        <v>60</v>
      </c>
      <c r="E890" s="5">
        <v>65</v>
      </c>
      <c r="F890" s="5">
        <v>68</v>
      </c>
      <c r="G890" s="5">
        <v>59</v>
      </c>
      <c r="H890" s="5">
        <v>68</v>
      </c>
      <c r="I890" s="61"/>
      <c r="J890" s="40"/>
      <c r="L890" s="40"/>
      <c r="S890" s="72"/>
    </row>
    <row r="891" spans="1:19" ht="16.5" customHeight="1" x14ac:dyDescent="0.25">
      <c r="A891" s="1"/>
      <c r="B891" s="78" t="s">
        <v>4</v>
      </c>
      <c r="C891" s="3">
        <f t="shared" ref="C891:H891" si="148">0.2*C887+0.2*C888+C889+0.5*C890</f>
        <v>67.7</v>
      </c>
      <c r="D891" s="3">
        <f t="shared" si="148"/>
        <v>62.800000000000004</v>
      </c>
      <c r="E891" s="3">
        <f t="shared" si="148"/>
        <v>59.3</v>
      </c>
      <c r="F891" s="3">
        <f t="shared" si="148"/>
        <v>59.2</v>
      </c>
      <c r="G891" s="3">
        <f t="shared" si="148"/>
        <v>52.5</v>
      </c>
      <c r="H891" s="5">
        <f t="shared" si="148"/>
        <v>64</v>
      </c>
      <c r="I891" s="61"/>
      <c r="J891" s="40"/>
      <c r="L891" s="40"/>
      <c r="S891" s="72"/>
    </row>
    <row r="892" spans="1:19" ht="16.5" customHeight="1" x14ac:dyDescent="0.25">
      <c r="A892" s="6"/>
      <c r="B892" s="83" t="s">
        <v>5</v>
      </c>
      <c r="C892" s="18">
        <v>6</v>
      </c>
      <c r="D892" s="18">
        <v>6</v>
      </c>
      <c r="E892" s="18">
        <v>5</v>
      </c>
      <c r="F892" s="18">
        <v>6</v>
      </c>
      <c r="G892" s="18">
        <v>4</v>
      </c>
      <c r="H892" s="18">
        <v>5</v>
      </c>
      <c r="I892" s="61"/>
      <c r="J892" s="40"/>
      <c r="L892" s="40"/>
      <c r="S892" s="72"/>
    </row>
    <row r="893" spans="1:19" ht="16.5" customHeight="1" x14ac:dyDescent="0.25">
      <c r="A893" s="1">
        <v>1</v>
      </c>
      <c r="B893" s="78" t="s">
        <v>6</v>
      </c>
      <c r="C893" s="5">
        <v>4</v>
      </c>
      <c r="D893" s="5">
        <v>6</v>
      </c>
      <c r="E893" s="5">
        <v>4</v>
      </c>
      <c r="F893" s="5">
        <v>5</v>
      </c>
      <c r="G893" s="3">
        <v>2.5</v>
      </c>
      <c r="H893" s="5">
        <v>2</v>
      </c>
      <c r="I893" s="61"/>
      <c r="J893" s="40"/>
      <c r="L893" s="40"/>
      <c r="S893" s="72"/>
    </row>
    <row r="894" spans="1:19" ht="16.5" customHeight="1" x14ac:dyDescent="0.25">
      <c r="A894" s="1">
        <v>0.25</v>
      </c>
      <c r="B894" s="52" t="s">
        <v>7</v>
      </c>
      <c r="C894" s="5">
        <v>67</v>
      </c>
      <c r="D894" s="5">
        <v>77</v>
      </c>
      <c r="E894" s="5">
        <v>77</v>
      </c>
      <c r="F894" s="5">
        <v>40</v>
      </c>
      <c r="G894" s="5">
        <v>50</v>
      </c>
      <c r="H894" s="5">
        <v>59</v>
      </c>
      <c r="I894" s="61"/>
      <c r="J894" s="40"/>
      <c r="L894" s="40"/>
      <c r="S894" s="72"/>
    </row>
    <row r="895" spans="1:19" ht="16.5" customHeight="1" x14ac:dyDescent="0.25">
      <c r="A895" s="1"/>
      <c r="B895" s="78" t="s">
        <v>8</v>
      </c>
      <c r="C895" s="3">
        <f t="shared" ref="C895:H895" si="149">0.05*C887+0.1*C888+C889+0.4*C890+C893+0.25*C894</f>
        <v>67.75</v>
      </c>
      <c r="D895" s="3">
        <f t="shared" si="149"/>
        <v>65.55</v>
      </c>
      <c r="E895" s="3">
        <f t="shared" si="149"/>
        <v>61.8</v>
      </c>
      <c r="F895" s="3">
        <f t="shared" si="149"/>
        <v>54.150000000000006</v>
      </c>
      <c r="G895" s="3">
        <f t="shared" si="149"/>
        <v>49.35</v>
      </c>
      <c r="H895" s="3">
        <f t="shared" si="149"/>
        <v>56.75</v>
      </c>
      <c r="I895" s="61"/>
      <c r="J895" s="40"/>
      <c r="L895" s="40"/>
      <c r="S895" s="72"/>
    </row>
    <row r="896" spans="1:19" ht="16.5" customHeight="1" x14ac:dyDescent="0.25">
      <c r="A896" s="1"/>
      <c r="B896" s="84" t="s">
        <v>9</v>
      </c>
      <c r="C896" s="85">
        <v>6</v>
      </c>
      <c r="D896" s="85">
        <v>6</v>
      </c>
      <c r="E896" s="85">
        <v>5</v>
      </c>
      <c r="F896" s="85">
        <v>5</v>
      </c>
      <c r="G896" s="85">
        <v>4</v>
      </c>
      <c r="H896" s="85">
        <v>4</v>
      </c>
      <c r="I896" s="103">
        <f>SUM(C845:H845)</f>
        <v>38</v>
      </c>
      <c r="J896" s="40"/>
      <c r="L896" s="40"/>
      <c r="S896" s="72"/>
    </row>
    <row r="897" spans="1:19" ht="16.5" customHeight="1" x14ac:dyDescent="0.25">
      <c r="A897" s="1"/>
      <c r="B897" s="78" t="s">
        <v>10</v>
      </c>
      <c r="C897" s="3"/>
      <c r="D897" s="5">
        <v>84</v>
      </c>
      <c r="E897" s="5">
        <v>40</v>
      </c>
      <c r="F897" s="5">
        <v>86</v>
      </c>
      <c r="G897" s="5"/>
      <c r="H897" s="5">
        <v>47</v>
      </c>
      <c r="I897" s="61"/>
      <c r="J897" s="40"/>
      <c r="L897" s="40"/>
      <c r="S897" s="72"/>
    </row>
    <row r="898" spans="1:19" ht="16.5" customHeight="1" x14ac:dyDescent="0.25">
      <c r="A898" s="1"/>
      <c r="B898" s="78" t="s">
        <v>105</v>
      </c>
      <c r="C898" s="3"/>
      <c r="D898" s="5">
        <v>0</v>
      </c>
      <c r="E898" s="5">
        <v>0</v>
      </c>
      <c r="F898" s="5">
        <v>0</v>
      </c>
      <c r="G898" s="5"/>
      <c r="H898" s="5">
        <v>37</v>
      </c>
      <c r="I898" s="61"/>
      <c r="J898" s="40"/>
      <c r="L898" s="40"/>
      <c r="S898" s="72"/>
    </row>
    <row r="899" spans="1:19" ht="16.5" customHeight="1" x14ac:dyDescent="0.25">
      <c r="A899" s="1"/>
      <c r="B899" s="78" t="s">
        <v>106</v>
      </c>
      <c r="C899" s="3"/>
      <c r="D899" s="5"/>
      <c r="E899" s="5">
        <v>15</v>
      </c>
      <c r="F899" s="5">
        <v>8</v>
      </c>
      <c r="G899" s="5"/>
      <c r="H899" s="5">
        <v>13</v>
      </c>
      <c r="I899" s="61"/>
      <c r="J899" s="40"/>
      <c r="L899" s="40"/>
      <c r="S899" s="72"/>
    </row>
    <row r="900" spans="1:19" ht="16.5" customHeight="1" x14ac:dyDescent="0.25">
      <c r="A900" s="92"/>
      <c r="B900" s="93" t="s">
        <v>107</v>
      </c>
      <c r="C900" s="95">
        <f t="shared" ref="C900:H900" si="150">0.25*C894+0.25*C897+0.25*C898+C899</f>
        <v>16.75</v>
      </c>
      <c r="D900" s="95">
        <f t="shared" si="150"/>
        <v>40.25</v>
      </c>
      <c r="E900" s="95">
        <f t="shared" si="150"/>
        <v>44.25</v>
      </c>
      <c r="F900" s="95">
        <f t="shared" si="150"/>
        <v>39.5</v>
      </c>
      <c r="G900" s="95">
        <f t="shared" si="150"/>
        <v>12.5</v>
      </c>
      <c r="H900" s="95">
        <f t="shared" si="150"/>
        <v>48.75</v>
      </c>
      <c r="I900" s="61"/>
      <c r="J900" s="40"/>
      <c r="L900" s="40"/>
      <c r="S900" s="72"/>
    </row>
    <row r="901" spans="1:19" ht="16.5" customHeight="1" x14ac:dyDescent="0.25">
      <c r="A901" s="96"/>
      <c r="B901" s="97" t="s">
        <v>108</v>
      </c>
      <c r="C901" s="98"/>
      <c r="D901" s="99"/>
      <c r="E901" s="99">
        <v>4</v>
      </c>
      <c r="F901" s="99">
        <v>3</v>
      </c>
      <c r="G901" s="99"/>
      <c r="H901" s="99">
        <v>3</v>
      </c>
      <c r="I901" s="61"/>
      <c r="J901" s="40"/>
      <c r="L901" s="40"/>
      <c r="S901" s="72"/>
    </row>
    <row r="902" spans="1:19" ht="16.5" customHeight="1" x14ac:dyDescent="0.25">
      <c r="A902" s="1"/>
      <c r="B902" s="78"/>
      <c r="C902" s="3"/>
      <c r="D902" s="5"/>
      <c r="E902" s="5"/>
      <c r="F902" s="3"/>
      <c r="G902" s="5"/>
      <c r="H902" s="5"/>
      <c r="I902" s="61"/>
      <c r="J902" s="40"/>
      <c r="L902" s="40"/>
      <c r="S902" s="72"/>
    </row>
    <row r="903" spans="1:19" ht="16.5" customHeight="1" x14ac:dyDescent="0.25">
      <c r="A903" s="73"/>
      <c r="B903" s="48" t="s">
        <v>190</v>
      </c>
      <c r="C903" s="75" t="s">
        <v>115</v>
      </c>
      <c r="D903" s="49" t="s">
        <v>116</v>
      </c>
      <c r="E903" s="49" t="s">
        <v>15</v>
      </c>
      <c r="F903" s="75" t="s">
        <v>129</v>
      </c>
      <c r="G903" s="49" t="s">
        <v>14</v>
      </c>
      <c r="H903" s="49" t="s">
        <v>118</v>
      </c>
      <c r="I903" s="61"/>
      <c r="J903" s="40"/>
      <c r="L903" s="40"/>
      <c r="S903" s="72"/>
    </row>
    <row r="904" spans="1:19" ht="16.5" customHeight="1" x14ac:dyDescent="0.25">
      <c r="A904" s="1">
        <v>0.05</v>
      </c>
      <c r="B904" s="78" t="s">
        <v>0</v>
      </c>
      <c r="C904" s="5">
        <v>92</v>
      </c>
      <c r="D904" s="5">
        <v>56</v>
      </c>
      <c r="E904" s="5">
        <v>44</v>
      </c>
      <c r="F904" s="5">
        <v>41</v>
      </c>
      <c r="G904" s="5">
        <v>46</v>
      </c>
      <c r="H904" s="5">
        <v>84</v>
      </c>
      <c r="I904" s="61"/>
      <c r="J904" s="40"/>
      <c r="L904" s="40"/>
      <c r="S904" s="72"/>
    </row>
    <row r="905" spans="1:19" ht="16.5" customHeight="1" x14ac:dyDescent="0.25">
      <c r="A905" s="1">
        <v>0.1</v>
      </c>
      <c r="B905" s="78" t="s">
        <v>1</v>
      </c>
      <c r="C905" s="5">
        <v>52</v>
      </c>
      <c r="D905" s="5">
        <v>47</v>
      </c>
      <c r="E905" s="5">
        <v>45</v>
      </c>
      <c r="F905" s="5">
        <v>60</v>
      </c>
      <c r="G905" s="5">
        <v>43</v>
      </c>
      <c r="H905" s="5">
        <v>82</v>
      </c>
      <c r="I905" s="61"/>
      <c r="J905" s="40"/>
      <c r="L905" s="40"/>
      <c r="S905" s="72"/>
    </row>
    <row r="906" spans="1:19" ht="16.5" customHeight="1" x14ac:dyDescent="0.25">
      <c r="A906" s="1">
        <v>1</v>
      </c>
      <c r="B906" s="78" t="s">
        <v>104</v>
      </c>
      <c r="C906" s="5">
        <v>5</v>
      </c>
      <c r="D906" s="5">
        <v>6</v>
      </c>
      <c r="E906" s="5">
        <v>6</v>
      </c>
      <c r="F906" s="5">
        <v>6</v>
      </c>
      <c r="G906" s="3">
        <v>7.5</v>
      </c>
      <c r="H906" s="5">
        <v>7</v>
      </c>
      <c r="I906" s="61"/>
      <c r="J906" s="40"/>
      <c r="L906" s="40"/>
      <c r="S906" s="72"/>
    </row>
    <row r="907" spans="1:19" ht="16.5" customHeight="1" x14ac:dyDescent="0.25">
      <c r="A907" s="1">
        <v>0.4</v>
      </c>
      <c r="B907" s="78" t="s">
        <v>3</v>
      </c>
      <c r="C907" s="5">
        <v>58</v>
      </c>
      <c r="D907" s="5">
        <v>81</v>
      </c>
      <c r="E907" s="5">
        <v>54</v>
      </c>
      <c r="F907" s="5">
        <v>61</v>
      </c>
      <c r="G907" s="5">
        <v>56</v>
      </c>
      <c r="H907" s="5">
        <v>72</v>
      </c>
      <c r="I907" s="61"/>
      <c r="J907" s="40"/>
      <c r="L907" s="40"/>
      <c r="S907" s="72"/>
    </row>
    <row r="908" spans="1:19" ht="16.5" customHeight="1" x14ac:dyDescent="0.25">
      <c r="A908" s="1"/>
      <c r="B908" s="78" t="s">
        <v>4</v>
      </c>
      <c r="C908" s="3">
        <f t="shared" ref="C908:H908" si="151">0.2*C904+0.2*C905+C906+0.5*C907</f>
        <v>62.800000000000004</v>
      </c>
      <c r="D908" s="3">
        <f t="shared" si="151"/>
        <v>67.099999999999994</v>
      </c>
      <c r="E908" s="3">
        <f t="shared" si="151"/>
        <v>50.8</v>
      </c>
      <c r="F908" s="3">
        <f t="shared" si="151"/>
        <v>56.7</v>
      </c>
      <c r="G908" s="3">
        <f t="shared" si="151"/>
        <v>53.3</v>
      </c>
      <c r="H908" s="3">
        <f t="shared" si="151"/>
        <v>76.2</v>
      </c>
      <c r="I908" s="61"/>
      <c r="J908" s="40"/>
      <c r="L908" s="40"/>
      <c r="S908" s="72"/>
    </row>
    <row r="909" spans="1:19" ht="16.5" customHeight="1" x14ac:dyDescent="0.25">
      <c r="A909" s="6"/>
      <c r="B909" s="83" t="s">
        <v>5</v>
      </c>
      <c r="C909" s="18">
        <v>6</v>
      </c>
      <c r="D909" s="18">
        <v>6</v>
      </c>
      <c r="E909" s="18">
        <v>4</v>
      </c>
      <c r="F909" s="18">
        <v>5</v>
      </c>
      <c r="G909" s="18">
        <v>4</v>
      </c>
      <c r="H909" s="18">
        <v>6</v>
      </c>
      <c r="I909" s="61"/>
      <c r="J909" s="40"/>
      <c r="L909" s="40"/>
      <c r="S909" s="72"/>
    </row>
    <row r="910" spans="1:19" ht="16.5" customHeight="1" x14ac:dyDescent="0.25">
      <c r="A910" s="1">
        <v>1</v>
      </c>
      <c r="B910" s="78" t="s">
        <v>6</v>
      </c>
      <c r="C910" s="5">
        <v>6</v>
      </c>
      <c r="D910" s="5">
        <v>6</v>
      </c>
      <c r="E910" s="5">
        <v>6</v>
      </c>
      <c r="F910" s="5">
        <v>5</v>
      </c>
      <c r="G910" s="3">
        <v>6.5</v>
      </c>
      <c r="H910" s="5">
        <v>7</v>
      </c>
      <c r="I910" s="61"/>
      <c r="J910" s="40"/>
      <c r="L910" s="40"/>
      <c r="S910" s="72"/>
    </row>
    <row r="911" spans="1:19" ht="16.5" customHeight="1" x14ac:dyDescent="0.25">
      <c r="A911" s="1">
        <v>0.25</v>
      </c>
      <c r="B911" s="52" t="s">
        <v>7</v>
      </c>
      <c r="C911" s="5">
        <v>77</v>
      </c>
      <c r="D911" s="5">
        <v>78</v>
      </c>
      <c r="E911" s="5">
        <v>57</v>
      </c>
      <c r="F911" s="5">
        <v>71</v>
      </c>
      <c r="G911" s="5">
        <v>62</v>
      </c>
      <c r="H911" s="5">
        <v>78</v>
      </c>
      <c r="I911" s="61"/>
      <c r="J911" s="40"/>
      <c r="L911" s="40"/>
      <c r="S911" s="72"/>
    </row>
    <row r="912" spans="1:19" ht="16.5" customHeight="1" x14ac:dyDescent="0.25">
      <c r="A912" s="1"/>
      <c r="B912" s="78" t="s">
        <v>8</v>
      </c>
      <c r="C912" s="3">
        <f t="shared" ref="C912:H912" si="152">0.05*C904+0.1*C905+C906+0.4*C907+C910+0.25*C911</f>
        <v>63.25</v>
      </c>
      <c r="D912" s="3">
        <f t="shared" si="152"/>
        <v>71.400000000000006</v>
      </c>
      <c r="E912" s="3">
        <f t="shared" si="152"/>
        <v>54.55</v>
      </c>
      <c r="F912" s="3">
        <f t="shared" si="152"/>
        <v>61.2</v>
      </c>
      <c r="G912" s="3">
        <f t="shared" si="152"/>
        <v>58.5</v>
      </c>
      <c r="H912" s="3">
        <f t="shared" si="152"/>
        <v>74.7</v>
      </c>
      <c r="I912" s="61"/>
      <c r="J912" s="40"/>
      <c r="L912" s="40"/>
      <c r="S912" s="72"/>
    </row>
    <row r="913" spans="1:19" ht="16.5" customHeight="1" x14ac:dyDescent="0.25">
      <c r="A913" s="1"/>
      <c r="B913" s="84" t="s">
        <v>9</v>
      </c>
      <c r="C913" s="85">
        <v>6</v>
      </c>
      <c r="D913" s="85">
        <v>6</v>
      </c>
      <c r="E913" s="85">
        <v>5</v>
      </c>
      <c r="F913" s="85">
        <v>6</v>
      </c>
      <c r="G913" s="85">
        <v>5</v>
      </c>
      <c r="H913" s="85">
        <v>6</v>
      </c>
      <c r="I913" s="103">
        <f>SUM(C862:H862)</f>
        <v>41</v>
      </c>
      <c r="J913" s="40"/>
      <c r="L913" s="40"/>
      <c r="S913" s="72"/>
    </row>
    <row r="914" spans="1:19" ht="16.5" customHeight="1" x14ac:dyDescent="0.25">
      <c r="A914" s="1"/>
      <c r="B914" s="78" t="s">
        <v>10</v>
      </c>
      <c r="C914" s="5">
        <v>67</v>
      </c>
      <c r="D914" s="5">
        <v>52</v>
      </c>
      <c r="E914" s="5">
        <v>60</v>
      </c>
      <c r="F914" s="5">
        <v>66</v>
      </c>
      <c r="G914" s="5">
        <v>43</v>
      </c>
      <c r="H914" s="5">
        <v>68</v>
      </c>
      <c r="I914" s="61"/>
      <c r="J914" s="40"/>
      <c r="L914" s="40"/>
      <c r="S914" s="72"/>
    </row>
    <row r="915" spans="1:19" ht="16.5" customHeight="1" x14ac:dyDescent="0.25">
      <c r="A915" s="1"/>
      <c r="B915" s="78" t="s">
        <v>105</v>
      </c>
      <c r="C915" s="5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61"/>
      <c r="J915" s="40"/>
      <c r="L915" s="40"/>
      <c r="S915" s="72"/>
    </row>
    <row r="916" spans="1:19" ht="16.5" customHeight="1" x14ac:dyDescent="0.25">
      <c r="A916" s="1"/>
      <c r="B916" s="78" t="s">
        <v>106</v>
      </c>
      <c r="C916" s="3"/>
      <c r="D916" s="5">
        <v>15</v>
      </c>
      <c r="E916" s="5">
        <v>15</v>
      </c>
      <c r="F916" s="5">
        <v>17</v>
      </c>
      <c r="G916" s="5">
        <v>18</v>
      </c>
      <c r="H916" s="5">
        <v>21</v>
      </c>
      <c r="I916" s="61"/>
      <c r="J916" s="40"/>
      <c r="L916" s="40"/>
      <c r="S916" s="72"/>
    </row>
    <row r="917" spans="1:19" ht="16.5" customHeight="1" x14ac:dyDescent="0.25">
      <c r="A917" s="92"/>
      <c r="B917" s="93" t="s">
        <v>107</v>
      </c>
      <c r="C917" s="94">
        <f t="shared" ref="C917:H917" si="153">0.25*C911+0.25*C914+0.25*C915+C916</f>
        <v>36</v>
      </c>
      <c r="D917" s="95">
        <f t="shared" si="153"/>
        <v>47.5</v>
      </c>
      <c r="E917" s="95">
        <f t="shared" si="153"/>
        <v>44.25</v>
      </c>
      <c r="F917" s="95">
        <f t="shared" si="153"/>
        <v>51.25</v>
      </c>
      <c r="G917" s="95">
        <f t="shared" si="153"/>
        <v>44.25</v>
      </c>
      <c r="H917" s="95">
        <f t="shared" si="153"/>
        <v>57.5</v>
      </c>
      <c r="I917" s="61"/>
      <c r="J917" s="40"/>
      <c r="L917" s="40"/>
      <c r="S917" s="72"/>
    </row>
    <row r="918" spans="1:19" ht="16.5" customHeight="1" x14ac:dyDescent="0.25">
      <c r="A918" s="96"/>
      <c r="B918" s="97" t="s">
        <v>108</v>
      </c>
      <c r="C918" s="98"/>
      <c r="D918" s="99">
        <v>4</v>
      </c>
      <c r="E918" s="99">
        <v>4</v>
      </c>
      <c r="F918" s="99">
        <v>5</v>
      </c>
      <c r="G918" s="99">
        <v>4</v>
      </c>
      <c r="H918" s="99">
        <v>5</v>
      </c>
      <c r="I918" s="61"/>
      <c r="J918" s="40"/>
      <c r="L918" s="40"/>
      <c r="S918" s="72"/>
    </row>
    <row r="919" spans="1:19" ht="16.5" customHeight="1" x14ac:dyDescent="0.25">
      <c r="A919" s="1"/>
      <c r="B919" s="78"/>
      <c r="C919" s="3"/>
      <c r="D919" s="5"/>
      <c r="E919" s="5"/>
      <c r="F919" s="3"/>
      <c r="G919" s="5"/>
      <c r="H919" s="5"/>
      <c r="I919" s="61"/>
      <c r="J919" s="40"/>
      <c r="L919" s="40"/>
      <c r="S919" s="72"/>
    </row>
    <row r="920" spans="1:19" ht="16.5" customHeight="1" x14ac:dyDescent="0.25">
      <c r="A920" s="73"/>
      <c r="B920" s="48" t="s">
        <v>191</v>
      </c>
      <c r="C920" s="75" t="s">
        <v>110</v>
      </c>
      <c r="D920" s="49" t="s">
        <v>12</v>
      </c>
      <c r="E920" s="49" t="s">
        <v>115</v>
      </c>
      <c r="F920" s="75" t="s">
        <v>15</v>
      </c>
      <c r="G920" s="49" t="s">
        <v>140</v>
      </c>
      <c r="H920" s="49" t="s">
        <v>14</v>
      </c>
      <c r="I920" s="61"/>
      <c r="J920" s="40"/>
      <c r="L920" s="40"/>
      <c r="S920" s="72"/>
    </row>
    <row r="921" spans="1:19" ht="16.5" customHeight="1" x14ac:dyDescent="0.25">
      <c r="A921" s="1">
        <v>0.05</v>
      </c>
      <c r="B921" s="78" t="s">
        <v>0</v>
      </c>
      <c r="C921" s="5">
        <v>39</v>
      </c>
      <c r="D921" s="5">
        <v>65</v>
      </c>
      <c r="E921" s="5">
        <v>73</v>
      </c>
      <c r="F921" s="5">
        <v>45</v>
      </c>
      <c r="G921" s="5">
        <v>56</v>
      </c>
      <c r="H921" s="5">
        <v>41</v>
      </c>
      <c r="I921" s="61"/>
      <c r="J921" s="40"/>
      <c r="L921" s="40"/>
      <c r="S921" s="72"/>
    </row>
    <row r="922" spans="1:19" ht="16.5" customHeight="1" x14ac:dyDescent="0.25">
      <c r="A922" s="1">
        <v>0.1</v>
      </c>
      <c r="B922" s="78" t="s">
        <v>1</v>
      </c>
      <c r="C922" s="5">
        <v>36</v>
      </c>
      <c r="D922" s="5">
        <v>64</v>
      </c>
      <c r="E922" s="5">
        <v>33</v>
      </c>
      <c r="F922" s="5">
        <v>36</v>
      </c>
      <c r="G922" s="5">
        <v>54</v>
      </c>
      <c r="H922" s="5">
        <v>26</v>
      </c>
      <c r="I922" s="61"/>
      <c r="J922" s="40"/>
      <c r="L922" s="40"/>
      <c r="S922" s="72"/>
    </row>
    <row r="923" spans="1:19" ht="16.5" customHeight="1" x14ac:dyDescent="0.25">
      <c r="A923" s="1">
        <v>1</v>
      </c>
      <c r="B923" s="78" t="s">
        <v>104</v>
      </c>
      <c r="C923" s="5">
        <v>1</v>
      </c>
      <c r="D923" s="5">
        <v>4</v>
      </c>
      <c r="E923" s="5">
        <v>6</v>
      </c>
      <c r="F923" s="5">
        <v>4</v>
      </c>
      <c r="G923" s="5">
        <v>2</v>
      </c>
      <c r="H923" s="3">
        <v>5.5</v>
      </c>
      <c r="I923" s="61"/>
      <c r="J923" s="40"/>
      <c r="L923" s="40"/>
      <c r="S923" s="72"/>
    </row>
    <row r="924" spans="1:19" ht="16.5" customHeight="1" x14ac:dyDescent="0.25">
      <c r="A924" s="1">
        <v>0.4</v>
      </c>
      <c r="B924" s="78" t="s">
        <v>3</v>
      </c>
      <c r="C924" s="5">
        <v>55</v>
      </c>
      <c r="D924" s="5">
        <v>40</v>
      </c>
      <c r="E924" s="5">
        <v>44</v>
      </c>
      <c r="F924" s="5">
        <v>58</v>
      </c>
      <c r="G924" s="5">
        <v>68</v>
      </c>
      <c r="H924" s="5">
        <v>11</v>
      </c>
      <c r="I924" s="61"/>
      <c r="J924" s="40"/>
      <c r="L924" s="40"/>
      <c r="S924" s="72"/>
    </row>
    <row r="925" spans="1:19" ht="16.5" customHeight="1" x14ac:dyDescent="0.25">
      <c r="A925" s="1"/>
      <c r="B925" s="78" t="s">
        <v>4</v>
      </c>
      <c r="C925" s="3">
        <f t="shared" ref="C925:H925" si="154">0.2*C921+0.2*C922+C923+0.5*C924</f>
        <v>43.5</v>
      </c>
      <c r="D925" s="3">
        <f t="shared" si="154"/>
        <v>49.8</v>
      </c>
      <c r="E925" s="3">
        <f t="shared" si="154"/>
        <v>49.2</v>
      </c>
      <c r="F925" s="3">
        <f t="shared" si="154"/>
        <v>49.2</v>
      </c>
      <c r="G925" s="5">
        <f t="shared" si="154"/>
        <v>58</v>
      </c>
      <c r="H925" s="3">
        <f t="shared" si="154"/>
        <v>24.400000000000002</v>
      </c>
      <c r="I925" s="61"/>
      <c r="J925" s="40"/>
      <c r="L925" s="40"/>
      <c r="S925" s="72"/>
    </row>
    <row r="926" spans="1:19" ht="16.5" customHeight="1" x14ac:dyDescent="0.25">
      <c r="A926" s="6"/>
      <c r="B926" s="83" t="s">
        <v>5</v>
      </c>
      <c r="C926" s="18">
        <v>4</v>
      </c>
      <c r="D926" s="18">
        <v>4</v>
      </c>
      <c r="E926" s="18">
        <v>5</v>
      </c>
      <c r="F926" s="18">
        <v>4</v>
      </c>
      <c r="G926" s="18">
        <v>4</v>
      </c>
      <c r="H926" s="18">
        <v>2</v>
      </c>
      <c r="I926" s="61"/>
      <c r="J926" s="40"/>
      <c r="L926" s="40"/>
      <c r="S926" s="72"/>
    </row>
    <row r="927" spans="1:19" ht="16.5" customHeight="1" x14ac:dyDescent="0.25">
      <c r="A927" s="1">
        <v>1</v>
      </c>
      <c r="B927" s="78" t="s">
        <v>6</v>
      </c>
      <c r="C927" s="5">
        <v>3</v>
      </c>
      <c r="D927" s="5">
        <v>2</v>
      </c>
      <c r="E927" s="5">
        <v>5</v>
      </c>
      <c r="F927" s="5">
        <v>5</v>
      </c>
      <c r="G927" s="5">
        <v>2</v>
      </c>
      <c r="H927" s="5">
        <v>5</v>
      </c>
      <c r="I927" s="61"/>
      <c r="J927" s="40"/>
      <c r="L927" s="40"/>
      <c r="S927" s="72"/>
    </row>
    <row r="928" spans="1:19" ht="16.5" customHeight="1" x14ac:dyDescent="0.25">
      <c r="A928" s="1">
        <v>0.25</v>
      </c>
      <c r="B928" s="52" t="s">
        <v>7</v>
      </c>
      <c r="C928" s="5">
        <v>46</v>
      </c>
      <c r="D928" s="5">
        <v>62</v>
      </c>
      <c r="E928" s="5">
        <v>71</v>
      </c>
      <c r="F928" s="5">
        <v>55</v>
      </c>
      <c r="G928" s="5">
        <v>59</v>
      </c>
      <c r="H928" s="5">
        <v>29</v>
      </c>
      <c r="I928" s="61"/>
      <c r="J928" s="40"/>
      <c r="L928" s="40"/>
      <c r="S928" s="72"/>
    </row>
    <row r="929" spans="1:19" ht="16.5" customHeight="1" x14ac:dyDescent="0.25">
      <c r="A929" s="1"/>
      <c r="B929" s="78" t="s">
        <v>8</v>
      </c>
      <c r="C929" s="3">
        <f t="shared" ref="C929:H929" si="155">0.05*C921+0.1*C922+C923+0.4*C924+C927+0.25*C928</f>
        <v>43.05</v>
      </c>
      <c r="D929" s="3">
        <f t="shared" si="155"/>
        <v>47.15</v>
      </c>
      <c r="E929" s="3">
        <f t="shared" si="155"/>
        <v>53.300000000000004</v>
      </c>
      <c r="F929" s="3">
        <f t="shared" si="155"/>
        <v>51.800000000000004</v>
      </c>
      <c r="G929" s="3">
        <f t="shared" si="155"/>
        <v>54.150000000000006</v>
      </c>
      <c r="H929" s="3">
        <f t="shared" si="155"/>
        <v>26.8</v>
      </c>
      <c r="I929" s="61"/>
      <c r="J929" s="40"/>
      <c r="L929" s="40"/>
      <c r="S929" s="72"/>
    </row>
    <row r="930" spans="1:19" ht="16.5" customHeight="1" x14ac:dyDescent="0.25">
      <c r="A930" s="1"/>
      <c r="B930" s="84" t="s">
        <v>9</v>
      </c>
      <c r="C930" s="85">
        <v>3</v>
      </c>
      <c r="D930" s="85">
        <v>4</v>
      </c>
      <c r="E930" s="85">
        <v>5</v>
      </c>
      <c r="F930" s="85">
        <v>4</v>
      </c>
      <c r="G930" s="85">
        <v>4</v>
      </c>
      <c r="H930" s="85">
        <v>2</v>
      </c>
      <c r="I930" s="103">
        <f>SUM(C879:H879)</f>
        <v>35</v>
      </c>
      <c r="J930" s="40"/>
      <c r="L930" s="40"/>
      <c r="S930" s="72"/>
    </row>
    <row r="931" spans="1:19" ht="16.5" customHeight="1" x14ac:dyDescent="0.25">
      <c r="A931" s="1"/>
      <c r="B931" s="78" t="s">
        <v>10</v>
      </c>
      <c r="C931" s="5">
        <v>40</v>
      </c>
      <c r="D931" s="5">
        <v>70</v>
      </c>
      <c r="E931" s="5">
        <v>66</v>
      </c>
      <c r="F931" s="3"/>
      <c r="G931" s="5">
        <v>55</v>
      </c>
      <c r="H931" s="5">
        <v>44</v>
      </c>
      <c r="I931" s="61"/>
      <c r="J931" s="40"/>
      <c r="L931" s="40"/>
      <c r="S931" s="72"/>
    </row>
    <row r="932" spans="1:19" ht="16.5" customHeight="1" x14ac:dyDescent="0.25">
      <c r="A932" s="1"/>
      <c r="B932" s="78" t="s">
        <v>105</v>
      </c>
      <c r="C932" s="5">
        <v>0</v>
      </c>
      <c r="D932" s="5"/>
      <c r="E932" s="5">
        <v>0</v>
      </c>
      <c r="F932" s="3"/>
      <c r="G932" s="5">
        <v>37</v>
      </c>
      <c r="H932" s="5">
        <v>2</v>
      </c>
      <c r="I932" s="61"/>
      <c r="J932" s="40"/>
      <c r="L932" s="40"/>
      <c r="S932" s="72"/>
    </row>
    <row r="933" spans="1:19" ht="16.5" customHeight="1" x14ac:dyDescent="0.25">
      <c r="A933" s="1"/>
      <c r="B933" s="78" t="s">
        <v>106</v>
      </c>
      <c r="C933" s="5">
        <v>12</v>
      </c>
      <c r="D933" s="5"/>
      <c r="E933" s="5"/>
      <c r="F933" s="3"/>
      <c r="G933" s="5">
        <v>10</v>
      </c>
      <c r="H933" s="5">
        <v>10</v>
      </c>
      <c r="I933" s="61"/>
      <c r="J933" s="40"/>
      <c r="L933" s="40"/>
      <c r="S933" s="72"/>
    </row>
    <row r="934" spans="1:19" ht="16.5" customHeight="1" x14ac:dyDescent="0.25">
      <c r="A934" s="92"/>
      <c r="B934" s="93" t="s">
        <v>107</v>
      </c>
      <c r="C934" s="95">
        <f t="shared" ref="C934:H934" si="156">0.25*C928+0.25*C931+0.25*C932+C933</f>
        <v>33.5</v>
      </c>
      <c r="D934" s="94">
        <f t="shared" si="156"/>
        <v>33</v>
      </c>
      <c r="E934" s="95">
        <f t="shared" si="156"/>
        <v>34.25</v>
      </c>
      <c r="F934" s="95">
        <f t="shared" si="156"/>
        <v>13.75</v>
      </c>
      <c r="G934" s="95">
        <f t="shared" si="156"/>
        <v>47.75</v>
      </c>
      <c r="H934" s="95">
        <f t="shared" si="156"/>
        <v>28.75</v>
      </c>
      <c r="I934" s="61"/>
      <c r="J934" s="40"/>
      <c r="L934" s="40"/>
      <c r="S934" s="72"/>
    </row>
    <row r="935" spans="1:19" ht="16.5" customHeight="1" x14ac:dyDescent="0.25">
      <c r="A935" s="96"/>
      <c r="B935" s="97" t="s">
        <v>108</v>
      </c>
      <c r="C935" s="99">
        <v>3</v>
      </c>
      <c r="D935" s="99"/>
      <c r="E935" s="99"/>
      <c r="F935" s="98"/>
      <c r="G935" s="99">
        <v>3</v>
      </c>
      <c r="H935" s="99">
        <v>3</v>
      </c>
      <c r="I935" s="61"/>
      <c r="J935" s="40"/>
      <c r="L935" s="40"/>
      <c r="S935" s="72"/>
    </row>
    <row r="936" spans="1:19" ht="16.5" customHeight="1" x14ac:dyDescent="0.25">
      <c r="A936" s="1"/>
      <c r="B936" s="78"/>
      <c r="C936" s="3"/>
      <c r="D936" s="5"/>
      <c r="E936" s="5"/>
      <c r="F936" s="3"/>
      <c r="G936" s="5"/>
      <c r="H936" s="5"/>
      <c r="I936" s="61"/>
      <c r="J936" s="40"/>
      <c r="L936" s="40"/>
      <c r="S936" s="72"/>
    </row>
    <row r="937" spans="1:19" ht="16.5" customHeight="1" x14ac:dyDescent="0.25">
      <c r="A937" s="73"/>
      <c r="B937" s="48" t="s">
        <v>192</v>
      </c>
      <c r="C937" s="75" t="s">
        <v>103</v>
      </c>
      <c r="D937" s="49" t="s">
        <v>17</v>
      </c>
      <c r="E937" s="49" t="s">
        <v>116</v>
      </c>
      <c r="F937" s="75" t="s">
        <v>15</v>
      </c>
      <c r="G937" s="49" t="s">
        <v>13</v>
      </c>
      <c r="H937" s="49" t="s">
        <v>16</v>
      </c>
      <c r="I937" s="61"/>
      <c r="J937" s="40"/>
      <c r="L937" s="40"/>
      <c r="S937" s="72"/>
    </row>
    <row r="938" spans="1:19" ht="16.5" customHeight="1" x14ac:dyDescent="0.25">
      <c r="A938" s="1">
        <v>0.05</v>
      </c>
      <c r="B938" s="78" t="s">
        <v>0</v>
      </c>
      <c r="C938" s="5">
        <v>97</v>
      </c>
      <c r="D938" s="5">
        <v>73</v>
      </c>
      <c r="E938" s="5">
        <v>87</v>
      </c>
      <c r="F938" s="5">
        <v>66</v>
      </c>
      <c r="G938" s="5">
        <v>83</v>
      </c>
      <c r="H938" s="5">
        <v>74</v>
      </c>
      <c r="I938" s="61"/>
      <c r="J938" s="40"/>
      <c r="L938" s="40"/>
      <c r="S938" s="72"/>
    </row>
    <row r="939" spans="1:19" ht="16.5" customHeight="1" x14ac:dyDescent="0.25">
      <c r="A939" s="1">
        <v>0.1</v>
      </c>
      <c r="B939" s="78" t="s">
        <v>1</v>
      </c>
      <c r="C939" s="5">
        <v>100</v>
      </c>
      <c r="D939" s="5">
        <v>70</v>
      </c>
      <c r="E939" s="5">
        <v>85</v>
      </c>
      <c r="F939" s="5">
        <v>57</v>
      </c>
      <c r="G939" s="5">
        <v>93</v>
      </c>
      <c r="H939" s="5">
        <v>78</v>
      </c>
      <c r="I939" s="61"/>
      <c r="J939" s="40"/>
      <c r="L939" s="40"/>
      <c r="S939" s="72"/>
    </row>
    <row r="940" spans="1:19" ht="16.5" customHeight="1" x14ac:dyDescent="0.25">
      <c r="A940" s="1">
        <v>1</v>
      </c>
      <c r="B940" s="78" t="s">
        <v>104</v>
      </c>
      <c r="C940" s="5">
        <v>10</v>
      </c>
      <c r="D940" s="5">
        <v>8</v>
      </c>
      <c r="E940" s="5">
        <v>7</v>
      </c>
      <c r="F940" s="5">
        <v>7</v>
      </c>
      <c r="G940" s="5">
        <v>10</v>
      </c>
      <c r="H940" s="5">
        <v>9</v>
      </c>
      <c r="I940" s="61"/>
      <c r="J940" s="40"/>
      <c r="L940" s="40"/>
      <c r="S940" s="72"/>
    </row>
    <row r="941" spans="1:19" ht="16.5" customHeight="1" x14ac:dyDescent="0.25">
      <c r="A941" s="1">
        <v>0.4</v>
      </c>
      <c r="B941" s="78" t="s">
        <v>3</v>
      </c>
      <c r="C941" s="5">
        <v>97</v>
      </c>
      <c r="D941" s="5">
        <v>93</v>
      </c>
      <c r="E941" s="5">
        <v>89</v>
      </c>
      <c r="F941" s="5">
        <v>80</v>
      </c>
      <c r="G941" s="5">
        <v>91</v>
      </c>
      <c r="H941" s="5">
        <v>82</v>
      </c>
      <c r="I941" s="61"/>
      <c r="J941" s="40"/>
      <c r="L941" s="40"/>
      <c r="S941" s="72"/>
    </row>
    <row r="942" spans="1:19" ht="16.5" customHeight="1" x14ac:dyDescent="0.25">
      <c r="A942" s="1"/>
      <c r="B942" s="78" t="s">
        <v>4</v>
      </c>
      <c r="C942" s="3">
        <f t="shared" ref="C942:H942" si="157">0.2*C938+0.2*C939+C940+0.5*C941</f>
        <v>97.9</v>
      </c>
      <c r="D942" s="3">
        <f t="shared" si="157"/>
        <v>83.1</v>
      </c>
      <c r="E942" s="3">
        <f t="shared" si="157"/>
        <v>85.9</v>
      </c>
      <c r="F942" s="3">
        <f t="shared" si="157"/>
        <v>71.599999999999994</v>
      </c>
      <c r="G942" s="3">
        <f t="shared" si="157"/>
        <v>90.7</v>
      </c>
      <c r="H942" s="3">
        <f t="shared" si="157"/>
        <v>80.400000000000006</v>
      </c>
      <c r="I942" s="61"/>
      <c r="J942" s="40"/>
      <c r="L942" s="40"/>
      <c r="S942" s="72"/>
    </row>
    <row r="943" spans="1:19" ht="16.5" customHeight="1" x14ac:dyDescent="0.25">
      <c r="A943" s="6"/>
      <c r="B943" s="83" t="s">
        <v>5</v>
      </c>
      <c r="C943" s="18">
        <v>7</v>
      </c>
      <c r="D943" s="18">
        <v>7</v>
      </c>
      <c r="E943" s="18">
        <v>7</v>
      </c>
      <c r="F943" s="18">
        <v>6</v>
      </c>
      <c r="G943" s="18">
        <v>7</v>
      </c>
      <c r="H943" s="18">
        <v>7</v>
      </c>
      <c r="I943" s="103">
        <f>SUM(C892:H892)</f>
        <v>32</v>
      </c>
      <c r="J943" s="40"/>
      <c r="L943" s="40"/>
      <c r="S943" s="72"/>
    </row>
    <row r="944" spans="1:19" ht="16.5" customHeight="1" x14ac:dyDescent="0.25">
      <c r="A944" s="1">
        <v>1</v>
      </c>
      <c r="B944" s="78" t="s">
        <v>6</v>
      </c>
      <c r="C944" s="5">
        <v>10</v>
      </c>
      <c r="D944" s="5">
        <v>8</v>
      </c>
      <c r="E944" s="5">
        <v>7</v>
      </c>
      <c r="F944" s="5">
        <v>6</v>
      </c>
      <c r="G944" s="5">
        <v>10</v>
      </c>
      <c r="H944" s="5">
        <v>7</v>
      </c>
      <c r="I944" s="61"/>
      <c r="J944" s="40"/>
      <c r="L944" s="40"/>
      <c r="S944" s="72"/>
    </row>
    <row r="945" spans="1:19" ht="16.5" customHeight="1" x14ac:dyDescent="0.25">
      <c r="A945" s="1">
        <v>0.25</v>
      </c>
      <c r="B945" s="52" t="s">
        <v>7</v>
      </c>
      <c r="C945" s="5">
        <v>95</v>
      </c>
      <c r="D945" s="5">
        <v>86</v>
      </c>
      <c r="E945" s="5">
        <v>88</v>
      </c>
      <c r="F945" s="5">
        <v>70</v>
      </c>
      <c r="G945" s="5">
        <v>94</v>
      </c>
      <c r="H945" s="5">
        <v>88</v>
      </c>
      <c r="I945" s="61"/>
      <c r="J945" s="40"/>
      <c r="L945" s="40"/>
      <c r="S945" s="72"/>
    </row>
    <row r="946" spans="1:19" ht="16.5" customHeight="1" x14ac:dyDescent="0.25">
      <c r="A946" s="1"/>
      <c r="B946" s="78" t="s">
        <v>8</v>
      </c>
      <c r="C946" s="3">
        <f t="shared" ref="C946:H946" si="158">0.05*C938+0.1*C939+C940+0.4*C941+C944+0.25*C945</f>
        <v>97.4</v>
      </c>
      <c r="D946" s="3">
        <f t="shared" si="158"/>
        <v>85.35</v>
      </c>
      <c r="E946" s="3">
        <f t="shared" si="158"/>
        <v>84.45</v>
      </c>
      <c r="F946" s="3">
        <f t="shared" si="158"/>
        <v>71.5</v>
      </c>
      <c r="G946" s="3">
        <f t="shared" si="158"/>
        <v>93.35</v>
      </c>
      <c r="H946" s="3">
        <f t="shared" si="158"/>
        <v>82.300000000000011</v>
      </c>
      <c r="I946" s="61"/>
      <c r="J946" s="40"/>
      <c r="L946" s="40"/>
      <c r="S946" s="72"/>
    </row>
    <row r="947" spans="1:19" ht="16.5" customHeight="1" x14ac:dyDescent="0.25">
      <c r="A947" s="1"/>
      <c r="B947" s="84" t="s">
        <v>9</v>
      </c>
      <c r="C947" s="85">
        <v>7</v>
      </c>
      <c r="D947" s="85">
        <v>7</v>
      </c>
      <c r="E947" s="85">
        <v>7</v>
      </c>
      <c r="F947" s="85">
        <v>6</v>
      </c>
      <c r="G947" s="85">
        <v>7</v>
      </c>
      <c r="H947" s="85">
        <v>6</v>
      </c>
      <c r="I947" s="103">
        <f>SUM(C896:H896)</f>
        <v>30</v>
      </c>
      <c r="J947" s="40"/>
      <c r="L947" s="40"/>
      <c r="S947" s="72"/>
    </row>
    <row r="948" spans="1:19" ht="16.5" customHeight="1" x14ac:dyDescent="0.25">
      <c r="A948" s="1"/>
      <c r="B948" s="78" t="s">
        <v>10</v>
      </c>
      <c r="C948" s="5">
        <v>95</v>
      </c>
      <c r="D948" s="5">
        <v>93</v>
      </c>
      <c r="E948" s="5">
        <v>86</v>
      </c>
      <c r="F948" s="3"/>
      <c r="G948" s="5">
        <v>70</v>
      </c>
      <c r="H948" s="5"/>
      <c r="I948" s="61"/>
      <c r="J948" s="40"/>
      <c r="L948" s="40"/>
      <c r="S948" s="72"/>
    </row>
    <row r="949" spans="1:19" ht="16.5" customHeight="1" x14ac:dyDescent="0.25">
      <c r="A949" s="1"/>
      <c r="B949" s="78" t="s">
        <v>105</v>
      </c>
      <c r="C949" s="5">
        <v>74</v>
      </c>
      <c r="D949" s="5">
        <v>84</v>
      </c>
      <c r="E949" s="5">
        <v>87</v>
      </c>
      <c r="F949" s="3"/>
      <c r="G949" s="5">
        <v>69</v>
      </c>
      <c r="H949" s="5"/>
      <c r="I949" s="61"/>
      <c r="J949" s="40"/>
      <c r="L949" s="40"/>
      <c r="S949" s="72"/>
    </row>
    <row r="950" spans="1:19" ht="16.5" customHeight="1" x14ac:dyDescent="0.25">
      <c r="A950" s="1"/>
      <c r="B950" s="78" t="s">
        <v>106</v>
      </c>
      <c r="C950" s="5">
        <v>20</v>
      </c>
      <c r="D950" s="5">
        <v>16</v>
      </c>
      <c r="E950" s="5">
        <v>20</v>
      </c>
      <c r="F950" s="3"/>
      <c r="G950" s="5">
        <v>14</v>
      </c>
      <c r="H950" s="5"/>
      <c r="I950" s="61"/>
      <c r="J950" s="40"/>
      <c r="L950" s="40"/>
      <c r="S950" s="72"/>
    </row>
    <row r="951" spans="1:19" ht="16.5" customHeight="1" x14ac:dyDescent="0.25">
      <c r="A951" s="92"/>
      <c r="B951" s="93" t="s">
        <v>107</v>
      </c>
      <c r="C951" s="94">
        <f t="shared" ref="C951:H951" si="159">0.25*C945+0.25*C948+0.25*C949+C950</f>
        <v>86</v>
      </c>
      <c r="D951" s="95">
        <f t="shared" si="159"/>
        <v>81.75</v>
      </c>
      <c r="E951" s="95">
        <f t="shared" si="159"/>
        <v>85.25</v>
      </c>
      <c r="F951" s="95">
        <f t="shared" si="159"/>
        <v>17.5</v>
      </c>
      <c r="G951" s="95">
        <f t="shared" si="159"/>
        <v>72.25</v>
      </c>
      <c r="H951" s="94">
        <f t="shared" si="159"/>
        <v>22</v>
      </c>
      <c r="I951" s="61"/>
      <c r="J951" s="40"/>
      <c r="L951" s="40"/>
      <c r="S951" s="72"/>
    </row>
    <row r="952" spans="1:19" ht="16.5" customHeight="1" x14ac:dyDescent="0.25">
      <c r="A952" s="96"/>
      <c r="B952" s="97" t="s">
        <v>108</v>
      </c>
      <c r="C952" s="99">
        <v>7</v>
      </c>
      <c r="D952" s="99">
        <v>7</v>
      </c>
      <c r="E952" s="99">
        <v>7</v>
      </c>
      <c r="F952" s="98"/>
      <c r="G952" s="99">
        <v>6</v>
      </c>
      <c r="H952" s="99"/>
      <c r="I952" s="61"/>
      <c r="J952" s="40"/>
      <c r="L952" s="40"/>
      <c r="S952" s="72"/>
    </row>
    <row r="953" spans="1:19" ht="16.5" customHeight="1" x14ac:dyDescent="0.25">
      <c r="A953" s="1"/>
      <c r="B953" s="78"/>
      <c r="C953" s="3"/>
      <c r="D953" s="5"/>
      <c r="E953" s="5"/>
      <c r="F953" s="3"/>
      <c r="G953" s="5"/>
      <c r="H953" s="5"/>
      <c r="I953" s="61"/>
      <c r="J953" s="40"/>
      <c r="L953" s="40"/>
      <c r="S953" s="72"/>
    </row>
    <row r="954" spans="1:19" ht="16.5" customHeight="1" x14ac:dyDescent="0.25">
      <c r="A954" s="73"/>
      <c r="B954" s="48" t="s">
        <v>193</v>
      </c>
      <c r="C954" s="75" t="s">
        <v>12</v>
      </c>
      <c r="D954" s="49" t="s">
        <v>13</v>
      </c>
      <c r="E954" s="49" t="s">
        <v>110</v>
      </c>
      <c r="F954" s="75" t="s">
        <v>16</v>
      </c>
      <c r="G954" s="49" t="s">
        <v>15</v>
      </c>
      <c r="H954" s="49" t="s">
        <v>103</v>
      </c>
      <c r="I954" s="61"/>
      <c r="J954" s="40"/>
      <c r="L954" s="40"/>
      <c r="S954" s="72"/>
    </row>
    <row r="955" spans="1:19" ht="16.5" customHeight="1" x14ac:dyDescent="0.25">
      <c r="A955" s="1">
        <v>0.05</v>
      </c>
      <c r="B955" s="78" t="s">
        <v>0</v>
      </c>
      <c r="C955" s="5">
        <v>79</v>
      </c>
      <c r="D955" s="5">
        <v>66</v>
      </c>
      <c r="E955" s="5">
        <v>55</v>
      </c>
      <c r="F955" s="5">
        <v>80</v>
      </c>
      <c r="G955" s="5">
        <v>70</v>
      </c>
      <c r="H955" s="5">
        <v>67</v>
      </c>
      <c r="I955" s="61"/>
      <c r="J955" s="40"/>
      <c r="L955" s="40"/>
      <c r="S955" s="72"/>
    </row>
    <row r="956" spans="1:19" ht="16.5" customHeight="1" x14ac:dyDescent="0.25">
      <c r="A956" s="1">
        <v>0.1</v>
      </c>
      <c r="B956" s="78" t="s">
        <v>1</v>
      </c>
      <c r="C956" s="5">
        <v>80</v>
      </c>
      <c r="D956" s="5">
        <v>83</v>
      </c>
      <c r="E956" s="5">
        <v>59</v>
      </c>
      <c r="F956" s="5">
        <v>63</v>
      </c>
      <c r="G956" s="5">
        <v>74</v>
      </c>
      <c r="H956" s="5">
        <v>58</v>
      </c>
      <c r="I956" s="61"/>
      <c r="J956" s="40"/>
      <c r="L956" s="40"/>
      <c r="S956" s="72"/>
    </row>
    <row r="957" spans="1:19" ht="16.5" customHeight="1" x14ac:dyDescent="0.25">
      <c r="A957" s="1">
        <v>1</v>
      </c>
      <c r="B957" s="78" t="s">
        <v>104</v>
      </c>
      <c r="C957" s="5">
        <v>6</v>
      </c>
      <c r="D957" s="5">
        <v>7</v>
      </c>
      <c r="E957" s="5">
        <v>6</v>
      </c>
      <c r="F957" s="5">
        <v>6</v>
      </c>
      <c r="G957" s="5">
        <v>8</v>
      </c>
      <c r="H957" s="5">
        <v>9</v>
      </c>
      <c r="I957" s="61"/>
      <c r="J957" s="40"/>
      <c r="L957" s="40"/>
      <c r="S957" s="72"/>
    </row>
    <row r="958" spans="1:19" ht="16.5" customHeight="1" x14ac:dyDescent="0.25">
      <c r="A958" s="1">
        <v>0.4</v>
      </c>
      <c r="B958" s="78" t="s">
        <v>3</v>
      </c>
      <c r="C958" s="5">
        <v>73</v>
      </c>
      <c r="D958" s="5">
        <v>85</v>
      </c>
      <c r="E958" s="5">
        <v>72</v>
      </c>
      <c r="F958" s="5">
        <v>57</v>
      </c>
      <c r="G958" s="5">
        <v>58</v>
      </c>
      <c r="H958" s="5">
        <v>86</v>
      </c>
      <c r="I958" s="61"/>
      <c r="J958" s="40"/>
      <c r="L958" s="40"/>
      <c r="S958" s="72"/>
    </row>
    <row r="959" spans="1:19" ht="16.5" customHeight="1" x14ac:dyDescent="0.25">
      <c r="A959" s="1"/>
      <c r="B959" s="78" t="s">
        <v>4</v>
      </c>
      <c r="C959" s="3">
        <f t="shared" ref="C959:H959" si="160">0.2*C955+0.2*C956+C957+0.5*C958</f>
        <v>74.3</v>
      </c>
      <c r="D959" s="3">
        <f t="shared" si="160"/>
        <v>79.300000000000011</v>
      </c>
      <c r="E959" s="3">
        <f t="shared" si="160"/>
        <v>64.8</v>
      </c>
      <c r="F959" s="3">
        <f t="shared" si="160"/>
        <v>63.1</v>
      </c>
      <c r="G959" s="3">
        <f t="shared" si="160"/>
        <v>65.8</v>
      </c>
      <c r="H959" s="5">
        <f t="shared" si="160"/>
        <v>77</v>
      </c>
      <c r="I959" s="61"/>
      <c r="J959" s="40"/>
      <c r="L959" s="40"/>
      <c r="S959" s="72"/>
    </row>
    <row r="960" spans="1:19" ht="16.5" customHeight="1" x14ac:dyDescent="0.25">
      <c r="A960" s="6"/>
      <c r="B960" s="83" t="s">
        <v>5</v>
      </c>
      <c r="C960" s="18">
        <v>6</v>
      </c>
      <c r="D960" s="18">
        <v>6</v>
      </c>
      <c r="E960" s="18">
        <v>6</v>
      </c>
      <c r="F960" s="18">
        <v>5</v>
      </c>
      <c r="G960" s="18">
        <v>5</v>
      </c>
      <c r="H960" s="18">
        <v>6</v>
      </c>
      <c r="I960" s="61"/>
      <c r="J960" s="40"/>
      <c r="L960" s="40"/>
      <c r="S960" s="72"/>
    </row>
    <row r="961" spans="1:19" ht="16.5" customHeight="1" x14ac:dyDescent="0.25">
      <c r="A961" s="1">
        <v>1</v>
      </c>
      <c r="B961" s="78" t="s">
        <v>6</v>
      </c>
      <c r="C961" s="5">
        <v>5</v>
      </c>
      <c r="D961" s="5">
        <v>10</v>
      </c>
      <c r="E961" s="5">
        <v>6</v>
      </c>
      <c r="F961" s="5">
        <v>6</v>
      </c>
      <c r="G961" s="5">
        <v>8</v>
      </c>
      <c r="H961" s="5">
        <v>8</v>
      </c>
      <c r="I961" s="61"/>
      <c r="J961" s="40"/>
      <c r="L961" s="40"/>
      <c r="S961" s="72"/>
    </row>
    <row r="962" spans="1:19" ht="16.5" customHeight="1" x14ac:dyDescent="0.25">
      <c r="A962" s="1">
        <v>0.25</v>
      </c>
      <c r="B962" s="52" t="s">
        <v>7</v>
      </c>
      <c r="C962" s="5">
        <v>79</v>
      </c>
      <c r="D962" s="5">
        <v>94</v>
      </c>
      <c r="E962" s="5">
        <v>62</v>
      </c>
      <c r="F962" s="5">
        <v>78</v>
      </c>
      <c r="G962" s="3">
        <v>75.5</v>
      </c>
      <c r="H962" s="5">
        <v>93</v>
      </c>
      <c r="I962" s="61"/>
      <c r="J962" s="40"/>
      <c r="L962" s="40"/>
      <c r="S962" s="72"/>
    </row>
    <row r="963" spans="1:19" ht="16.5" customHeight="1" x14ac:dyDescent="0.25">
      <c r="A963" s="1"/>
      <c r="B963" s="78" t="s">
        <v>8</v>
      </c>
      <c r="C963" s="3">
        <f t="shared" ref="C963:H963" si="161">0.05*C955+0.1*C956+C957+0.4*C958+C961+0.25*C962</f>
        <v>71.900000000000006</v>
      </c>
      <c r="D963" s="3">
        <f t="shared" si="161"/>
        <v>86.1</v>
      </c>
      <c r="E963" s="3">
        <f t="shared" si="161"/>
        <v>64.95</v>
      </c>
      <c r="F963" s="3">
        <f t="shared" si="161"/>
        <v>64.599999999999994</v>
      </c>
      <c r="G963" s="3">
        <f t="shared" si="161"/>
        <v>68.974999999999994</v>
      </c>
      <c r="H963" s="3">
        <f t="shared" si="161"/>
        <v>83.8</v>
      </c>
      <c r="I963" s="61"/>
      <c r="J963" s="40"/>
      <c r="L963" s="40"/>
      <c r="S963" s="72"/>
    </row>
    <row r="964" spans="1:19" ht="16.5" customHeight="1" x14ac:dyDescent="0.25">
      <c r="A964" s="1"/>
      <c r="B964" s="84" t="s">
        <v>9</v>
      </c>
      <c r="C964" s="85">
        <v>6</v>
      </c>
      <c r="D964" s="85">
        <v>7</v>
      </c>
      <c r="E964" s="85">
        <v>6</v>
      </c>
      <c r="F964" s="85">
        <v>5</v>
      </c>
      <c r="G964" s="85">
        <v>6</v>
      </c>
      <c r="H964" s="85">
        <v>7</v>
      </c>
      <c r="I964" s="103">
        <f>SUM(C913:H913)</f>
        <v>34</v>
      </c>
      <c r="J964" s="40"/>
      <c r="L964" s="40"/>
      <c r="S964" s="72"/>
    </row>
    <row r="965" spans="1:19" ht="16.5" customHeight="1" x14ac:dyDescent="0.25">
      <c r="A965" s="1"/>
      <c r="B965" s="78" t="s">
        <v>10</v>
      </c>
      <c r="C965" s="5">
        <v>64</v>
      </c>
      <c r="D965" s="5">
        <v>70</v>
      </c>
      <c r="E965" s="5">
        <v>67</v>
      </c>
      <c r="F965" s="3"/>
      <c r="G965" s="5">
        <v>80</v>
      </c>
      <c r="H965" s="5">
        <v>74</v>
      </c>
      <c r="I965" s="61"/>
      <c r="J965" s="40"/>
      <c r="L965" s="40"/>
      <c r="S965" s="72"/>
    </row>
    <row r="966" spans="1:19" ht="16.5" customHeight="1" x14ac:dyDescent="0.25">
      <c r="A966" s="1"/>
      <c r="B966" s="78" t="s">
        <v>105</v>
      </c>
      <c r="C966" s="3"/>
      <c r="D966" s="5">
        <v>46</v>
      </c>
      <c r="E966" s="5">
        <v>62</v>
      </c>
      <c r="F966" s="3"/>
      <c r="G966" s="5">
        <v>70</v>
      </c>
      <c r="H966" s="5">
        <v>55</v>
      </c>
      <c r="I966" s="61"/>
      <c r="J966" s="40"/>
      <c r="L966" s="40"/>
      <c r="S966" s="72"/>
    </row>
    <row r="967" spans="1:19" ht="16.5" customHeight="1" x14ac:dyDescent="0.25">
      <c r="A967" s="1"/>
      <c r="B967" s="78" t="s">
        <v>106</v>
      </c>
      <c r="C967" s="3"/>
      <c r="D967" s="5">
        <v>16</v>
      </c>
      <c r="E967" s="5">
        <v>17</v>
      </c>
      <c r="F967" s="3"/>
      <c r="G967" s="3">
        <v>21.25</v>
      </c>
      <c r="H967" s="5">
        <v>21</v>
      </c>
      <c r="I967" s="61"/>
      <c r="J967" s="40"/>
      <c r="L967" s="40"/>
      <c r="S967" s="72"/>
    </row>
    <row r="968" spans="1:19" ht="16.5" customHeight="1" x14ac:dyDescent="0.25">
      <c r="A968" s="92"/>
      <c r="B968" s="93" t="s">
        <v>107</v>
      </c>
      <c r="C968" s="95">
        <f t="shared" ref="C968:H968" si="162">0.25*C962+0.25*C965+0.25*C966+C967</f>
        <v>35.75</v>
      </c>
      <c r="D968" s="95">
        <f t="shared" si="162"/>
        <v>68.5</v>
      </c>
      <c r="E968" s="95">
        <f t="shared" si="162"/>
        <v>64.75</v>
      </c>
      <c r="F968" s="95">
        <f t="shared" si="162"/>
        <v>19.5</v>
      </c>
      <c r="G968" s="95">
        <f t="shared" si="162"/>
        <v>77.625</v>
      </c>
      <c r="H968" s="95">
        <f t="shared" si="162"/>
        <v>76.5</v>
      </c>
      <c r="I968" s="61"/>
      <c r="J968" s="40"/>
      <c r="L968" s="40"/>
      <c r="S968" s="72"/>
    </row>
    <row r="969" spans="1:19" ht="16.5" customHeight="1" x14ac:dyDescent="0.25">
      <c r="A969" s="96"/>
      <c r="B969" s="97" t="s">
        <v>108</v>
      </c>
      <c r="C969" s="98"/>
      <c r="D969" s="99">
        <v>5</v>
      </c>
      <c r="E969" s="99">
        <v>5</v>
      </c>
      <c r="F969" s="98"/>
      <c r="G969" s="99">
        <v>6</v>
      </c>
      <c r="H969" s="99">
        <v>7</v>
      </c>
      <c r="I969" s="61"/>
      <c r="J969" s="40"/>
      <c r="L969" s="40"/>
      <c r="S969" s="72"/>
    </row>
    <row r="970" spans="1:19" ht="16.5" customHeight="1" x14ac:dyDescent="0.25">
      <c r="A970" s="1"/>
      <c r="B970" s="78"/>
      <c r="C970" s="3"/>
      <c r="D970" s="5"/>
      <c r="E970" s="5"/>
      <c r="F970" s="3"/>
      <c r="G970" s="5"/>
      <c r="H970" s="5"/>
      <c r="I970" s="61"/>
      <c r="J970" s="40"/>
      <c r="L970" s="40"/>
      <c r="S970" s="72"/>
    </row>
    <row r="971" spans="1:19" ht="16.5" customHeight="1" x14ac:dyDescent="0.25">
      <c r="A971" s="73"/>
      <c r="B971" s="48" t="s">
        <v>194</v>
      </c>
      <c r="C971" s="75" t="s">
        <v>12</v>
      </c>
      <c r="D971" s="49" t="s">
        <v>115</v>
      </c>
      <c r="E971" s="49" t="s">
        <v>116</v>
      </c>
      <c r="F971" s="75" t="s">
        <v>14</v>
      </c>
      <c r="G971" s="49" t="s">
        <v>140</v>
      </c>
      <c r="H971" s="49" t="s">
        <v>15</v>
      </c>
      <c r="I971" s="61"/>
      <c r="J971" s="40"/>
      <c r="L971" s="40"/>
      <c r="S971" s="72"/>
    </row>
    <row r="972" spans="1:19" ht="16.5" customHeight="1" x14ac:dyDescent="0.25">
      <c r="A972" s="1">
        <v>0.05</v>
      </c>
      <c r="B972" s="78" t="s">
        <v>0</v>
      </c>
      <c r="C972" s="5">
        <v>70</v>
      </c>
      <c r="D972" s="5">
        <v>90</v>
      </c>
      <c r="E972" s="5">
        <v>77</v>
      </c>
      <c r="F972" s="5">
        <v>34</v>
      </c>
      <c r="G972" s="5">
        <v>68</v>
      </c>
      <c r="H972" s="5">
        <v>50</v>
      </c>
      <c r="I972" s="61"/>
      <c r="J972" s="40"/>
      <c r="L972" s="40"/>
      <c r="S972" s="72"/>
    </row>
    <row r="973" spans="1:19" ht="16.5" customHeight="1" x14ac:dyDescent="0.25">
      <c r="A973" s="1">
        <v>0.1</v>
      </c>
      <c r="B973" s="78" t="s">
        <v>1</v>
      </c>
      <c r="C973" s="5">
        <v>62</v>
      </c>
      <c r="D973" s="5">
        <v>70</v>
      </c>
      <c r="E973" s="5">
        <v>67</v>
      </c>
      <c r="F973" s="5">
        <v>61</v>
      </c>
      <c r="G973" s="5">
        <v>58</v>
      </c>
      <c r="H973" s="5">
        <v>58</v>
      </c>
      <c r="I973" s="61"/>
      <c r="J973" s="40"/>
      <c r="L973" s="40"/>
      <c r="S973" s="72"/>
    </row>
    <row r="974" spans="1:19" ht="16.5" customHeight="1" x14ac:dyDescent="0.25">
      <c r="A974" s="1">
        <v>1</v>
      </c>
      <c r="B974" s="78" t="s">
        <v>104</v>
      </c>
      <c r="C974" s="5">
        <v>6</v>
      </c>
      <c r="D974" s="5">
        <v>7</v>
      </c>
      <c r="E974" s="5">
        <v>5</v>
      </c>
      <c r="F974" s="3">
        <v>7.5</v>
      </c>
      <c r="G974" s="3">
        <v>5.7</v>
      </c>
      <c r="H974" s="5">
        <v>6</v>
      </c>
      <c r="I974" s="61"/>
      <c r="J974" s="40"/>
      <c r="L974" s="40"/>
      <c r="S974" s="72"/>
    </row>
    <row r="975" spans="1:19" ht="16.5" customHeight="1" x14ac:dyDescent="0.25">
      <c r="A975" s="1">
        <v>0.4</v>
      </c>
      <c r="B975" s="78" t="s">
        <v>3</v>
      </c>
      <c r="C975" s="5">
        <v>67</v>
      </c>
      <c r="D975" s="5">
        <v>84</v>
      </c>
      <c r="E975" s="5">
        <v>75</v>
      </c>
      <c r="F975" s="5">
        <v>77</v>
      </c>
      <c r="G975" s="5">
        <v>79</v>
      </c>
      <c r="H975" s="5">
        <v>70</v>
      </c>
      <c r="I975" s="61"/>
      <c r="J975" s="40"/>
      <c r="L975" s="40"/>
      <c r="S975" s="72"/>
    </row>
    <row r="976" spans="1:19" ht="16.5" customHeight="1" x14ac:dyDescent="0.25">
      <c r="A976" s="1"/>
      <c r="B976" s="78" t="s">
        <v>4</v>
      </c>
      <c r="C976" s="3">
        <f t="shared" ref="C976:H976" si="163">0.2*C972+0.2*C973+C974+0.5*C975</f>
        <v>65.900000000000006</v>
      </c>
      <c r="D976" s="5">
        <f t="shared" si="163"/>
        <v>81</v>
      </c>
      <c r="E976" s="3">
        <f t="shared" si="163"/>
        <v>71.3</v>
      </c>
      <c r="F976" s="5">
        <f t="shared" si="163"/>
        <v>65</v>
      </c>
      <c r="G976" s="3">
        <f t="shared" si="163"/>
        <v>70.400000000000006</v>
      </c>
      <c r="H976" s="3">
        <f t="shared" si="163"/>
        <v>62.6</v>
      </c>
      <c r="I976" s="61"/>
      <c r="J976" s="40"/>
      <c r="L976" s="40"/>
      <c r="S976" s="72"/>
    </row>
    <row r="977" spans="1:19" ht="16.5" customHeight="1" x14ac:dyDescent="0.25">
      <c r="A977" s="6"/>
      <c r="B977" s="83" t="s">
        <v>5</v>
      </c>
      <c r="C977" s="18">
        <v>6</v>
      </c>
      <c r="D977" s="18">
        <v>7</v>
      </c>
      <c r="E977" s="18">
        <v>6</v>
      </c>
      <c r="F977" s="18">
        <v>5</v>
      </c>
      <c r="G977" s="18">
        <v>6</v>
      </c>
      <c r="H977" s="18">
        <v>5</v>
      </c>
      <c r="I977" s="61"/>
      <c r="J977" s="40"/>
      <c r="L977" s="40"/>
      <c r="S977" s="72"/>
    </row>
    <row r="978" spans="1:19" ht="16.5" customHeight="1" x14ac:dyDescent="0.25">
      <c r="A978" s="1">
        <v>1</v>
      </c>
      <c r="B978" s="78" t="s">
        <v>6</v>
      </c>
      <c r="C978" s="5">
        <v>5</v>
      </c>
      <c r="D978" s="5">
        <v>7</v>
      </c>
      <c r="E978" s="5">
        <v>6</v>
      </c>
      <c r="F978" s="3">
        <v>7.5</v>
      </c>
      <c r="G978" s="3">
        <v>5.3</v>
      </c>
      <c r="H978" s="5">
        <v>6</v>
      </c>
      <c r="I978" s="61"/>
      <c r="J978" s="40"/>
      <c r="L978" s="40"/>
      <c r="S978" s="72"/>
    </row>
    <row r="979" spans="1:19" ht="16.5" customHeight="1" x14ac:dyDescent="0.25">
      <c r="A979" s="1">
        <v>0.25</v>
      </c>
      <c r="B979" s="52" t="s">
        <v>7</v>
      </c>
      <c r="C979" s="5">
        <v>72</v>
      </c>
      <c r="D979" s="5">
        <v>94</v>
      </c>
      <c r="E979" s="5">
        <v>84</v>
      </c>
      <c r="F979" s="5">
        <v>77</v>
      </c>
      <c r="G979" s="3">
        <v>67.400000000000006</v>
      </c>
      <c r="H979" s="5">
        <v>65</v>
      </c>
      <c r="I979" s="61"/>
      <c r="J979" s="40"/>
      <c r="L979" s="40"/>
      <c r="S979" s="72"/>
    </row>
    <row r="980" spans="1:19" ht="16.5" customHeight="1" x14ac:dyDescent="0.25">
      <c r="A980" s="1"/>
      <c r="B980" s="78" t="s">
        <v>8</v>
      </c>
      <c r="C980" s="3">
        <f t="shared" ref="C980:H980" si="164">0.05*C972+0.1*C973+C974+0.4*C975+C978+0.25*C979</f>
        <v>65.5</v>
      </c>
      <c r="D980" s="3">
        <f t="shared" si="164"/>
        <v>82.6</v>
      </c>
      <c r="E980" s="3">
        <f t="shared" si="164"/>
        <v>72.55</v>
      </c>
      <c r="F980" s="3">
        <f t="shared" si="164"/>
        <v>72.849999999999994</v>
      </c>
      <c r="G980" s="3">
        <f t="shared" si="164"/>
        <v>68.650000000000006</v>
      </c>
      <c r="H980" s="3">
        <f t="shared" si="164"/>
        <v>64.55</v>
      </c>
      <c r="I980" s="61"/>
      <c r="J980" s="40"/>
      <c r="L980" s="40"/>
      <c r="S980" s="72"/>
    </row>
    <row r="981" spans="1:19" ht="16.5" customHeight="1" x14ac:dyDescent="0.25">
      <c r="A981" s="1"/>
      <c r="B981" s="84" t="s">
        <v>9</v>
      </c>
      <c r="C981" s="85">
        <v>6</v>
      </c>
      <c r="D981" s="85">
        <v>7</v>
      </c>
      <c r="E981" s="85">
        <v>6</v>
      </c>
      <c r="F981" s="85">
        <v>6</v>
      </c>
      <c r="G981" s="85">
        <v>5</v>
      </c>
      <c r="H981" s="85">
        <v>6</v>
      </c>
      <c r="I981" s="103">
        <f>SUM(C930:H930)</f>
        <v>22</v>
      </c>
      <c r="J981" s="40"/>
      <c r="L981" s="40"/>
      <c r="S981" s="72"/>
    </row>
    <row r="982" spans="1:19" ht="16.5" customHeight="1" x14ac:dyDescent="0.25">
      <c r="A982" s="1"/>
      <c r="B982" s="78" t="s">
        <v>10</v>
      </c>
      <c r="C982" s="5">
        <v>68</v>
      </c>
      <c r="D982" s="5">
        <v>87</v>
      </c>
      <c r="E982" s="5">
        <v>68</v>
      </c>
      <c r="F982" s="5">
        <v>69</v>
      </c>
      <c r="G982" s="3">
        <v>65.542000000000002</v>
      </c>
      <c r="H982" s="5"/>
      <c r="I982" s="61"/>
      <c r="J982" s="40"/>
      <c r="L982" s="40"/>
      <c r="S982" s="72"/>
    </row>
    <row r="983" spans="1:19" ht="16.5" customHeight="1" x14ac:dyDescent="0.25">
      <c r="A983" s="1"/>
      <c r="B983" s="78" t="s">
        <v>105</v>
      </c>
      <c r="C983" s="3"/>
      <c r="D983" s="5">
        <v>0</v>
      </c>
      <c r="E983" s="5">
        <v>0</v>
      </c>
      <c r="F983" s="5">
        <v>0</v>
      </c>
      <c r="G983" s="3">
        <v>13.33</v>
      </c>
      <c r="H983" s="5"/>
      <c r="I983" s="61"/>
      <c r="J983" s="40"/>
      <c r="L983" s="40"/>
      <c r="S983" s="72"/>
    </row>
    <row r="984" spans="1:19" ht="16.5" customHeight="1" x14ac:dyDescent="0.25">
      <c r="A984" s="1"/>
      <c r="B984" s="78" t="s">
        <v>106</v>
      </c>
      <c r="C984" s="3"/>
      <c r="D984" s="5"/>
      <c r="E984" s="5">
        <v>18</v>
      </c>
      <c r="F984" s="5">
        <v>14</v>
      </c>
      <c r="G984" s="3">
        <v>11.67</v>
      </c>
      <c r="H984" s="5"/>
      <c r="I984" s="61"/>
      <c r="J984" s="40"/>
      <c r="L984" s="40"/>
      <c r="S984" s="72"/>
    </row>
    <row r="985" spans="1:19" ht="16.5" customHeight="1" x14ac:dyDescent="0.25">
      <c r="A985" s="92"/>
      <c r="B985" s="93" t="s">
        <v>107</v>
      </c>
      <c r="C985" s="94">
        <f t="shared" ref="C985:H985" si="165">0.25*C979+0.25*C982+0.25*C983+C984</f>
        <v>35</v>
      </c>
      <c r="D985" s="95">
        <f t="shared" si="165"/>
        <v>45.25</v>
      </c>
      <c r="E985" s="94">
        <f t="shared" si="165"/>
        <v>56</v>
      </c>
      <c r="F985" s="95">
        <f t="shared" si="165"/>
        <v>50.5</v>
      </c>
      <c r="G985" s="95">
        <f t="shared" si="165"/>
        <v>48.238000000000007</v>
      </c>
      <c r="H985" s="95">
        <f t="shared" si="165"/>
        <v>16.25</v>
      </c>
      <c r="I985" s="61"/>
      <c r="J985" s="40"/>
      <c r="L985" s="40"/>
      <c r="S985" s="72"/>
    </row>
    <row r="986" spans="1:19" ht="16.5" customHeight="1" x14ac:dyDescent="0.25">
      <c r="A986" s="96"/>
      <c r="B986" s="97" t="s">
        <v>108</v>
      </c>
      <c r="C986" s="98"/>
      <c r="D986" s="99"/>
      <c r="E986" s="99">
        <v>5</v>
      </c>
      <c r="F986" s="99">
        <v>5</v>
      </c>
      <c r="G986" s="99">
        <v>4</v>
      </c>
      <c r="H986" s="99"/>
      <c r="I986" s="61"/>
      <c r="J986" s="40"/>
      <c r="L986" s="40"/>
      <c r="S986" s="72"/>
    </row>
    <row r="987" spans="1:19" ht="16.5" customHeight="1" x14ac:dyDescent="0.25">
      <c r="A987" s="1"/>
      <c r="B987" s="78"/>
      <c r="C987" s="3"/>
      <c r="D987" s="5"/>
      <c r="E987" s="5"/>
      <c r="F987" s="3"/>
      <c r="G987" s="5"/>
      <c r="H987" s="5"/>
      <c r="I987" s="61"/>
      <c r="J987" s="40"/>
      <c r="L987" s="40"/>
      <c r="S987" s="72"/>
    </row>
    <row r="988" spans="1:19" ht="16.5" customHeight="1" x14ac:dyDescent="0.25">
      <c r="A988" s="105">
        <v>12934</v>
      </c>
      <c r="B988" s="48" t="s">
        <v>195</v>
      </c>
      <c r="C988" s="75" t="s">
        <v>15</v>
      </c>
      <c r="D988" s="49" t="s">
        <v>14</v>
      </c>
      <c r="E988" s="49" t="s">
        <v>112</v>
      </c>
      <c r="F988" s="75" t="s">
        <v>115</v>
      </c>
      <c r="G988" s="49" t="s">
        <v>140</v>
      </c>
      <c r="H988" s="49" t="s">
        <v>129</v>
      </c>
      <c r="I988" s="61"/>
      <c r="J988" s="40"/>
      <c r="L988" s="40"/>
      <c r="S988" s="72"/>
    </row>
    <row r="989" spans="1:19" ht="16.5" customHeight="1" x14ac:dyDescent="0.25">
      <c r="A989" s="1">
        <v>0.05</v>
      </c>
      <c r="B989" s="78" t="s">
        <v>0</v>
      </c>
      <c r="C989" s="5">
        <v>79</v>
      </c>
      <c r="D989" s="5">
        <v>36</v>
      </c>
      <c r="E989" s="5">
        <v>76</v>
      </c>
      <c r="F989" s="5">
        <v>88</v>
      </c>
      <c r="G989" s="5">
        <v>69</v>
      </c>
      <c r="H989" s="5">
        <v>84</v>
      </c>
      <c r="I989" s="61"/>
      <c r="J989" s="40"/>
      <c r="L989" s="40"/>
      <c r="S989" s="72"/>
    </row>
    <row r="990" spans="1:19" ht="16.5" customHeight="1" x14ac:dyDescent="0.25">
      <c r="A990" s="1">
        <v>0.1</v>
      </c>
      <c r="B990" s="78" t="s">
        <v>1</v>
      </c>
      <c r="C990" s="5">
        <v>72</v>
      </c>
      <c r="D990" s="5">
        <v>71</v>
      </c>
      <c r="E990" s="5">
        <v>79</v>
      </c>
      <c r="F990" s="5">
        <v>95</v>
      </c>
      <c r="G990" s="5">
        <v>64</v>
      </c>
      <c r="H990" s="5">
        <v>91</v>
      </c>
      <c r="I990" s="61"/>
      <c r="J990" s="40"/>
      <c r="L990" s="40"/>
      <c r="S990" s="72"/>
    </row>
    <row r="991" spans="1:19" ht="16.5" customHeight="1" x14ac:dyDescent="0.25">
      <c r="A991" s="1">
        <v>1</v>
      </c>
      <c r="B991" s="78" t="s">
        <v>104</v>
      </c>
      <c r="C991" s="5">
        <v>7</v>
      </c>
      <c r="D991" s="5">
        <v>10</v>
      </c>
      <c r="E991" s="5">
        <v>7</v>
      </c>
      <c r="F991" s="5">
        <v>8</v>
      </c>
      <c r="G991" s="5">
        <v>6</v>
      </c>
      <c r="H991" s="5">
        <v>7</v>
      </c>
      <c r="I991" s="61"/>
      <c r="J991" s="40"/>
      <c r="L991" s="40"/>
      <c r="S991" s="72"/>
    </row>
    <row r="992" spans="1:19" ht="16.5" customHeight="1" x14ac:dyDescent="0.25">
      <c r="A992" s="1">
        <v>0.4</v>
      </c>
      <c r="B992" s="78" t="s">
        <v>3</v>
      </c>
      <c r="C992" s="5">
        <v>75</v>
      </c>
      <c r="D992" s="5">
        <v>75</v>
      </c>
      <c r="E992" s="5">
        <v>76</v>
      </c>
      <c r="F992" s="5">
        <v>84</v>
      </c>
      <c r="G992" s="5">
        <v>76</v>
      </c>
      <c r="H992" s="5">
        <v>79</v>
      </c>
      <c r="I992" s="61"/>
      <c r="J992" s="40"/>
      <c r="L992" s="40"/>
      <c r="S992" s="72"/>
    </row>
    <row r="993" spans="1:19" ht="16.5" customHeight="1" x14ac:dyDescent="0.25">
      <c r="A993" s="1"/>
      <c r="B993" s="78" t="s">
        <v>4</v>
      </c>
      <c r="C993" s="3">
        <f t="shared" ref="C993:H993" si="166">0.2*C989+0.2*C990+C991+0.5*C992</f>
        <v>74.7</v>
      </c>
      <c r="D993" s="3">
        <f t="shared" si="166"/>
        <v>68.900000000000006</v>
      </c>
      <c r="E993" s="5">
        <f t="shared" si="166"/>
        <v>76</v>
      </c>
      <c r="F993" s="3">
        <f t="shared" si="166"/>
        <v>86.6</v>
      </c>
      <c r="G993" s="3">
        <f t="shared" si="166"/>
        <v>70.599999999999994</v>
      </c>
      <c r="H993" s="3">
        <f t="shared" si="166"/>
        <v>81.5</v>
      </c>
      <c r="I993" s="61"/>
      <c r="J993" s="40"/>
      <c r="L993" s="40"/>
      <c r="S993" s="72"/>
    </row>
    <row r="994" spans="1:19" ht="16.5" customHeight="1" x14ac:dyDescent="0.25">
      <c r="A994" s="6"/>
      <c r="B994" s="83" t="s">
        <v>5</v>
      </c>
      <c r="C994" s="18">
        <v>7</v>
      </c>
      <c r="D994" s="18">
        <v>7</v>
      </c>
      <c r="E994" s="18">
        <v>5</v>
      </c>
      <c r="F994" s="18">
        <v>7</v>
      </c>
      <c r="G994" s="18">
        <v>6</v>
      </c>
      <c r="H994" s="18">
        <v>7</v>
      </c>
      <c r="I994" s="61"/>
      <c r="J994" s="40"/>
      <c r="L994" s="40"/>
      <c r="S994" s="72"/>
    </row>
    <row r="995" spans="1:19" ht="16.5" customHeight="1" x14ac:dyDescent="0.25">
      <c r="A995" s="1">
        <v>1</v>
      </c>
      <c r="B995" s="78" t="s">
        <v>6</v>
      </c>
      <c r="C995" s="5">
        <v>7</v>
      </c>
      <c r="D995" s="5">
        <v>10</v>
      </c>
      <c r="E995" s="5">
        <v>8</v>
      </c>
      <c r="F995" s="5">
        <v>9</v>
      </c>
      <c r="G995" s="5">
        <v>7</v>
      </c>
      <c r="H995" s="5">
        <v>6</v>
      </c>
      <c r="I995" s="61"/>
      <c r="J995" s="40"/>
      <c r="L995" s="40"/>
      <c r="S995" s="72"/>
    </row>
    <row r="996" spans="1:19" ht="16.5" customHeight="1" x14ac:dyDescent="0.25">
      <c r="A996" s="1">
        <v>0.25</v>
      </c>
      <c r="B996" s="52" t="s">
        <v>7</v>
      </c>
      <c r="C996" s="5">
        <v>78</v>
      </c>
      <c r="D996" s="5">
        <v>74</v>
      </c>
      <c r="E996" s="5">
        <v>80</v>
      </c>
      <c r="F996" s="5">
        <v>87</v>
      </c>
      <c r="G996" s="5">
        <v>66</v>
      </c>
      <c r="H996" s="5">
        <v>81</v>
      </c>
      <c r="I996" s="61"/>
      <c r="J996" s="40"/>
      <c r="L996" s="40"/>
      <c r="S996" s="72"/>
    </row>
    <row r="997" spans="1:19" ht="16.5" customHeight="1" x14ac:dyDescent="0.25">
      <c r="A997" s="1"/>
      <c r="B997" s="78" t="s">
        <v>8</v>
      </c>
      <c r="C997" s="3">
        <f t="shared" ref="C997:H997" si="167">0.05*C989+0.1*C990+C991+0.4*C992+C995+0.25*C996</f>
        <v>74.650000000000006</v>
      </c>
      <c r="D997" s="3">
        <f t="shared" si="167"/>
        <v>77.400000000000006</v>
      </c>
      <c r="E997" s="3">
        <f t="shared" si="167"/>
        <v>77.100000000000009</v>
      </c>
      <c r="F997" s="3">
        <f t="shared" si="167"/>
        <v>86.25</v>
      </c>
      <c r="G997" s="3">
        <f t="shared" si="167"/>
        <v>69.75</v>
      </c>
      <c r="H997" s="3">
        <f t="shared" si="167"/>
        <v>78.150000000000006</v>
      </c>
      <c r="I997" s="61"/>
      <c r="J997" s="40"/>
      <c r="L997" s="40"/>
      <c r="S997" s="72"/>
    </row>
    <row r="998" spans="1:19" ht="16.5" customHeight="1" x14ac:dyDescent="0.25">
      <c r="A998" s="108"/>
      <c r="B998" s="84" t="s">
        <v>9</v>
      </c>
      <c r="C998" s="129"/>
      <c r="D998" s="85">
        <v>6</v>
      </c>
      <c r="E998" s="85">
        <v>6</v>
      </c>
      <c r="F998" s="85">
        <v>7</v>
      </c>
      <c r="G998" s="85">
        <v>5</v>
      </c>
      <c r="H998" s="85">
        <v>7</v>
      </c>
      <c r="I998" s="103">
        <f>SUM(C947:H947)</f>
        <v>40</v>
      </c>
      <c r="J998" s="40"/>
      <c r="L998" s="40"/>
      <c r="S998" s="72"/>
    </row>
    <row r="999" spans="1:19" ht="16.5" customHeight="1" x14ac:dyDescent="0.25">
      <c r="A999" s="1"/>
      <c r="B999" s="78" t="s">
        <v>10</v>
      </c>
      <c r="C999" s="5">
        <v>75</v>
      </c>
      <c r="D999" s="5"/>
      <c r="E999" s="5"/>
      <c r="F999" s="5">
        <v>88</v>
      </c>
      <c r="G999" s="5">
        <v>81</v>
      </c>
      <c r="H999" s="5">
        <v>87</v>
      </c>
      <c r="I999" s="61"/>
      <c r="J999" s="40"/>
      <c r="L999" s="40"/>
      <c r="S999" s="72"/>
    </row>
    <row r="1000" spans="1:19" ht="16.5" customHeight="1" x14ac:dyDescent="0.25">
      <c r="A1000" s="1"/>
      <c r="B1000" s="78" t="s">
        <v>105</v>
      </c>
      <c r="C1000" s="5">
        <v>75</v>
      </c>
      <c r="D1000" s="5"/>
      <c r="E1000" s="5"/>
      <c r="F1000" s="3"/>
      <c r="G1000" s="5">
        <v>71</v>
      </c>
      <c r="H1000" s="5">
        <v>70</v>
      </c>
      <c r="I1000" s="61"/>
      <c r="J1000" s="40"/>
      <c r="L1000" s="40"/>
      <c r="S1000" s="72"/>
    </row>
    <row r="1001" spans="1:19" ht="16.5" customHeight="1" x14ac:dyDescent="0.25">
      <c r="A1001" s="1"/>
      <c r="B1001" s="78" t="s">
        <v>106</v>
      </c>
      <c r="C1001" s="5">
        <v>18</v>
      </c>
      <c r="D1001" s="5"/>
      <c r="E1001" s="5"/>
      <c r="F1001" s="3"/>
      <c r="G1001" s="5">
        <v>23</v>
      </c>
      <c r="H1001" s="5">
        <v>20</v>
      </c>
      <c r="I1001" s="61"/>
      <c r="J1001" s="40"/>
      <c r="L1001" s="40"/>
      <c r="S1001" s="72"/>
    </row>
    <row r="1002" spans="1:19" ht="16.5" customHeight="1" x14ac:dyDescent="0.25">
      <c r="A1002" s="92"/>
      <c r="B1002" s="93" t="s">
        <v>107</v>
      </c>
      <c r="C1002" s="94">
        <f t="shared" ref="C1002:H1002" si="168">0.25*C996+0.25*C999+0.25*C1000+C1001</f>
        <v>75</v>
      </c>
      <c r="D1002" s="95">
        <f t="shared" si="168"/>
        <v>18.5</v>
      </c>
      <c r="E1002" s="94">
        <f t="shared" si="168"/>
        <v>20</v>
      </c>
      <c r="F1002" s="95">
        <f t="shared" si="168"/>
        <v>43.75</v>
      </c>
      <c r="G1002" s="95">
        <f t="shared" si="168"/>
        <v>77.5</v>
      </c>
      <c r="H1002" s="95">
        <f t="shared" si="168"/>
        <v>79.5</v>
      </c>
      <c r="I1002" s="61"/>
      <c r="J1002" s="40"/>
      <c r="L1002" s="40"/>
      <c r="S1002" s="72"/>
    </row>
    <row r="1003" spans="1:19" ht="16.5" customHeight="1" x14ac:dyDescent="0.25">
      <c r="A1003" s="96"/>
      <c r="B1003" s="97" t="s">
        <v>108</v>
      </c>
      <c r="C1003" s="99">
        <v>6</v>
      </c>
      <c r="D1003" s="99"/>
      <c r="E1003" s="99"/>
      <c r="F1003" s="98"/>
      <c r="G1003" s="99">
        <v>6</v>
      </c>
      <c r="H1003" s="99">
        <v>7</v>
      </c>
      <c r="I1003" s="61"/>
      <c r="J1003" s="40"/>
      <c r="L1003" s="40"/>
      <c r="S1003" s="72"/>
    </row>
    <row r="1004" spans="1:19" ht="16.5" customHeight="1" x14ac:dyDescent="0.25">
      <c r="A1004" s="1"/>
      <c r="B1004" s="78"/>
      <c r="C1004" s="3"/>
      <c r="D1004" s="5"/>
      <c r="E1004" s="5"/>
      <c r="F1004" s="3"/>
      <c r="G1004" s="5"/>
      <c r="H1004" s="5"/>
      <c r="I1004" s="61"/>
      <c r="J1004" s="40"/>
      <c r="L1004" s="40"/>
      <c r="S1004" s="72"/>
    </row>
    <row r="1005" spans="1:19" ht="16.5" customHeight="1" x14ac:dyDescent="0.25">
      <c r="A1005" s="73"/>
      <c r="B1005" s="48" t="s">
        <v>196</v>
      </c>
      <c r="C1005" s="75" t="s">
        <v>13</v>
      </c>
      <c r="D1005" s="49" t="s">
        <v>116</v>
      </c>
      <c r="E1005" s="49" t="s">
        <v>115</v>
      </c>
      <c r="F1005" s="75" t="s">
        <v>143</v>
      </c>
      <c r="G1005" s="49" t="s">
        <v>111</v>
      </c>
      <c r="H1005" s="49" t="s">
        <v>144</v>
      </c>
      <c r="I1005" s="61"/>
      <c r="J1005" s="40"/>
      <c r="L1005" s="40"/>
      <c r="S1005" s="72"/>
    </row>
    <row r="1006" spans="1:19" ht="16.5" customHeight="1" x14ac:dyDescent="0.25">
      <c r="A1006" s="1">
        <v>0.05</v>
      </c>
      <c r="B1006" s="78" t="s">
        <v>0</v>
      </c>
      <c r="C1006" s="5">
        <v>46</v>
      </c>
      <c r="D1006" s="5">
        <v>45</v>
      </c>
      <c r="E1006" s="5">
        <v>71</v>
      </c>
      <c r="F1006" s="5">
        <v>63</v>
      </c>
      <c r="G1006" s="5">
        <v>64</v>
      </c>
      <c r="H1006" s="5">
        <v>50</v>
      </c>
      <c r="I1006" s="61"/>
      <c r="J1006" s="40"/>
      <c r="L1006" s="40"/>
      <c r="S1006" s="72"/>
    </row>
    <row r="1007" spans="1:19" ht="16.5" customHeight="1" x14ac:dyDescent="0.25">
      <c r="A1007" s="1">
        <v>0.1</v>
      </c>
      <c r="B1007" s="78" t="s">
        <v>1</v>
      </c>
      <c r="C1007" s="5">
        <v>37</v>
      </c>
      <c r="D1007" s="5">
        <v>51</v>
      </c>
      <c r="E1007" s="5">
        <v>85</v>
      </c>
      <c r="F1007" s="5">
        <v>52</v>
      </c>
      <c r="G1007" s="5">
        <v>71</v>
      </c>
      <c r="H1007" s="5">
        <v>50</v>
      </c>
      <c r="I1007" s="61"/>
      <c r="J1007" s="40"/>
      <c r="L1007" s="40"/>
      <c r="S1007" s="72"/>
    </row>
    <row r="1008" spans="1:19" ht="16.5" customHeight="1" x14ac:dyDescent="0.25">
      <c r="A1008" s="1">
        <v>1</v>
      </c>
      <c r="B1008" s="78" t="s">
        <v>104</v>
      </c>
      <c r="C1008" s="5">
        <v>8</v>
      </c>
      <c r="D1008" s="5">
        <v>5</v>
      </c>
      <c r="E1008" s="5">
        <v>7</v>
      </c>
      <c r="F1008" s="3">
        <v>6.5</v>
      </c>
      <c r="G1008" s="5">
        <v>6</v>
      </c>
      <c r="H1008" s="5">
        <v>7</v>
      </c>
      <c r="I1008" s="61"/>
      <c r="J1008" s="40"/>
      <c r="L1008" s="40"/>
      <c r="S1008" s="72"/>
    </row>
    <row r="1009" spans="1:19" ht="16.5" customHeight="1" x14ac:dyDescent="0.25">
      <c r="A1009" s="1">
        <v>0.4</v>
      </c>
      <c r="B1009" s="78" t="s">
        <v>3</v>
      </c>
      <c r="C1009" s="5">
        <v>51</v>
      </c>
      <c r="D1009" s="5">
        <v>42</v>
      </c>
      <c r="E1009" s="5">
        <v>50</v>
      </c>
      <c r="F1009" s="5">
        <v>54</v>
      </c>
      <c r="G1009" s="5">
        <v>60</v>
      </c>
      <c r="H1009" s="5">
        <v>46</v>
      </c>
      <c r="I1009" s="61"/>
      <c r="J1009" s="40"/>
      <c r="L1009" s="40"/>
      <c r="S1009" s="72"/>
    </row>
    <row r="1010" spans="1:19" ht="16.5" customHeight="1" x14ac:dyDescent="0.25">
      <c r="A1010" s="1"/>
      <c r="B1010" s="78" t="s">
        <v>4</v>
      </c>
      <c r="C1010" s="3">
        <f t="shared" ref="C1010:H1010" si="169">0.2*C1006+0.2*C1007+C1008+0.5*C1009</f>
        <v>50.1</v>
      </c>
      <c r="D1010" s="3">
        <f t="shared" si="169"/>
        <v>45.2</v>
      </c>
      <c r="E1010" s="3">
        <f t="shared" si="169"/>
        <v>63.2</v>
      </c>
      <c r="F1010" s="3">
        <f t="shared" si="169"/>
        <v>56.5</v>
      </c>
      <c r="G1010" s="5">
        <f t="shared" si="169"/>
        <v>63</v>
      </c>
      <c r="H1010" s="5">
        <f t="shared" si="169"/>
        <v>50</v>
      </c>
      <c r="I1010" s="61"/>
      <c r="J1010" s="40"/>
      <c r="L1010" s="40"/>
      <c r="S1010" s="72"/>
    </row>
    <row r="1011" spans="1:19" ht="16.5" customHeight="1" x14ac:dyDescent="0.25">
      <c r="A1011" s="6"/>
      <c r="B1011" s="83" t="s">
        <v>5</v>
      </c>
      <c r="C1011" s="18">
        <v>4</v>
      </c>
      <c r="D1011" s="18">
        <v>4</v>
      </c>
      <c r="E1011" s="18">
        <v>6</v>
      </c>
      <c r="F1011" s="18">
        <v>5</v>
      </c>
      <c r="G1011" s="18">
        <v>5</v>
      </c>
      <c r="H1011" s="18">
        <v>4</v>
      </c>
      <c r="I1011" s="61"/>
      <c r="J1011" s="40"/>
      <c r="L1011" s="40"/>
      <c r="S1011" s="72"/>
    </row>
    <row r="1012" spans="1:19" ht="16.5" customHeight="1" x14ac:dyDescent="0.25">
      <c r="A1012" s="1">
        <v>1</v>
      </c>
      <c r="B1012" s="78" t="s">
        <v>6</v>
      </c>
      <c r="C1012" s="5">
        <v>7</v>
      </c>
      <c r="D1012" s="5">
        <v>5</v>
      </c>
      <c r="E1012" s="5">
        <v>6</v>
      </c>
      <c r="F1012" s="5">
        <v>4</v>
      </c>
      <c r="G1012" s="5">
        <v>5</v>
      </c>
      <c r="H1012" s="5">
        <v>5</v>
      </c>
      <c r="I1012" s="61"/>
      <c r="J1012" s="40"/>
      <c r="L1012" s="40"/>
      <c r="S1012" s="72"/>
    </row>
    <row r="1013" spans="1:19" ht="16.5" customHeight="1" x14ac:dyDescent="0.25">
      <c r="A1013" s="1">
        <v>0.25</v>
      </c>
      <c r="B1013" s="52" t="s">
        <v>7</v>
      </c>
      <c r="C1013" s="5">
        <v>56</v>
      </c>
      <c r="D1013" s="5">
        <v>65</v>
      </c>
      <c r="E1013" s="5">
        <v>58</v>
      </c>
      <c r="F1013" s="5">
        <v>61</v>
      </c>
      <c r="G1013" s="5">
        <v>53</v>
      </c>
      <c r="H1013" s="5">
        <v>45</v>
      </c>
      <c r="I1013" s="61"/>
      <c r="J1013" s="40"/>
      <c r="L1013" s="40"/>
      <c r="S1013" s="72"/>
    </row>
    <row r="1014" spans="1:19" ht="16.5" customHeight="1" x14ac:dyDescent="0.25">
      <c r="A1014" s="1"/>
      <c r="B1014" s="78" t="s">
        <v>8</v>
      </c>
      <c r="C1014" s="3">
        <f t="shared" ref="C1014:H1014" si="170">0.05*C1006+0.1*C1007+C1008+0.4*C1009+C1012+0.25*C1013</f>
        <v>55.400000000000006</v>
      </c>
      <c r="D1014" s="3">
        <f t="shared" si="170"/>
        <v>50.400000000000006</v>
      </c>
      <c r="E1014" s="3">
        <f t="shared" si="170"/>
        <v>59.55</v>
      </c>
      <c r="F1014" s="3">
        <f t="shared" si="170"/>
        <v>55.7</v>
      </c>
      <c r="G1014" s="3">
        <f t="shared" si="170"/>
        <v>58.55</v>
      </c>
      <c r="H1014" s="3">
        <f t="shared" si="170"/>
        <v>49.150000000000006</v>
      </c>
      <c r="I1014" s="61"/>
      <c r="J1014" s="40"/>
      <c r="L1014" s="40"/>
      <c r="S1014" s="72"/>
    </row>
    <row r="1015" spans="1:19" ht="16.5" customHeight="1" x14ac:dyDescent="0.25">
      <c r="A1015" s="1"/>
      <c r="B1015" s="84" t="s">
        <v>9</v>
      </c>
      <c r="C1015" s="85">
        <v>4</v>
      </c>
      <c r="D1015" s="85">
        <v>5</v>
      </c>
      <c r="E1015" s="85">
        <v>5</v>
      </c>
      <c r="F1015" s="85">
        <v>4</v>
      </c>
      <c r="G1015" s="85">
        <v>5</v>
      </c>
      <c r="H1015" s="85">
        <v>4</v>
      </c>
      <c r="I1015" s="103">
        <f>SUM(C964:H964)</f>
        <v>37</v>
      </c>
      <c r="J1015" s="40"/>
      <c r="L1015" s="40"/>
      <c r="S1015" s="72"/>
    </row>
    <row r="1016" spans="1:19" ht="16.5" customHeight="1" x14ac:dyDescent="0.25">
      <c r="A1016" s="1"/>
      <c r="B1016" s="78" t="s">
        <v>10</v>
      </c>
      <c r="C1016" s="5">
        <v>35</v>
      </c>
      <c r="D1016" s="5">
        <v>68</v>
      </c>
      <c r="E1016" s="5">
        <v>63</v>
      </c>
      <c r="F1016" s="5">
        <v>44</v>
      </c>
      <c r="G1016" s="5"/>
      <c r="H1016" s="5"/>
      <c r="I1016" s="61"/>
      <c r="J1016" s="40"/>
      <c r="L1016" s="40"/>
      <c r="S1016" s="72"/>
    </row>
    <row r="1017" spans="1:19" ht="16.5" customHeight="1" x14ac:dyDescent="0.25">
      <c r="A1017" s="1"/>
      <c r="B1017" s="78" t="s">
        <v>105</v>
      </c>
      <c r="C1017" s="5">
        <v>19</v>
      </c>
      <c r="D1017" s="5">
        <v>37</v>
      </c>
      <c r="E1017" s="5"/>
      <c r="F1017" s="5">
        <v>0</v>
      </c>
      <c r="G1017" s="5"/>
      <c r="H1017" s="5"/>
      <c r="I1017" s="61"/>
      <c r="J1017" s="40"/>
      <c r="L1017" s="40"/>
      <c r="S1017" s="72"/>
    </row>
    <row r="1018" spans="1:19" ht="16.5" customHeight="1" x14ac:dyDescent="0.25">
      <c r="A1018" s="1"/>
      <c r="B1018" s="78" t="s">
        <v>106</v>
      </c>
      <c r="C1018" s="5">
        <v>9</v>
      </c>
      <c r="D1018" s="5">
        <v>12</v>
      </c>
      <c r="E1018" s="5"/>
      <c r="F1018" s="5">
        <v>18</v>
      </c>
      <c r="G1018" s="5"/>
      <c r="H1018" s="5"/>
      <c r="I1018" s="61"/>
      <c r="J1018" s="40"/>
      <c r="L1018" s="40"/>
      <c r="S1018" s="72"/>
    </row>
    <row r="1019" spans="1:19" ht="16.5" customHeight="1" x14ac:dyDescent="0.25">
      <c r="A1019" s="92"/>
      <c r="B1019" s="93" t="s">
        <v>107</v>
      </c>
      <c r="C1019" s="95">
        <f t="shared" ref="C1019:H1019" si="171">0.25*C1013+0.25*C1016+0.25*C1017+C1018</f>
        <v>36.5</v>
      </c>
      <c r="D1019" s="95">
        <f t="shared" si="171"/>
        <v>54.5</v>
      </c>
      <c r="E1019" s="95">
        <f t="shared" si="171"/>
        <v>30.25</v>
      </c>
      <c r="F1019" s="95">
        <f t="shared" si="171"/>
        <v>44.25</v>
      </c>
      <c r="G1019" s="95">
        <f t="shared" si="171"/>
        <v>13.25</v>
      </c>
      <c r="H1019" s="95">
        <f t="shared" si="171"/>
        <v>11.25</v>
      </c>
      <c r="I1019" s="61"/>
      <c r="J1019" s="40"/>
      <c r="L1019" s="40"/>
      <c r="S1019" s="72"/>
    </row>
    <row r="1020" spans="1:19" ht="16.5" customHeight="1" x14ac:dyDescent="0.25">
      <c r="A1020" s="96"/>
      <c r="B1020" s="97" t="s">
        <v>108</v>
      </c>
      <c r="C1020" s="99">
        <v>3</v>
      </c>
      <c r="D1020" s="99">
        <v>5</v>
      </c>
      <c r="E1020" s="99"/>
      <c r="F1020" s="99">
        <v>4</v>
      </c>
      <c r="G1020" s="99"/>
      <c r="H1020" s="99"/>
      <c r="I1020" s="61"/>
      <c r="J1020" s="40"/>
      <c r="L1020" s="40"/>
      <c r="S1020" s="72"/>
    </row>
    <row r="1021" spans="1:19" ht="16.5" customHeight="1" x14ac:dyDescent="0.25">
      <c r="A1021" s="1"/>
      <c r="B1021" s="78"/>
      <c r="C1021" s="3"/>
      <c r="D1021" s="5"/>
      <c r="E1021" s="5"/>
      <c r="F1021" s="3"/>
      <c r="G1021" s="5"/>
      <c r="H1021" s="5"/>
      <c r="I1021" s="61"/>
      <c r="J1021" s="40"/>
      <c r="L1021" s="40"/>
      <c r="S1021" s="72"/>
    </row>
    <row r="1022" spans="1:19" ht="16.5" customHeight="1" x14ac:dyDescent="0.25">
      <c r="A1022" s="73"/>
      <c r="B1022" s="106" t="s">
        <v>197</v>
      </c>
      <c r="C1022" s="75" t="s">
        <v>115</v>
      </c>
      <c r="D1022" s="49" t="s">
        <v>116</v>
      </c>
      <c r="E1022" s="49" t="s">
        <v>15</v>
      </c>
      <c r="F1022" s="75" t="s">
        <v>113</v>
      </c>
      <c r="G1022" s="49" t="s">
        <v>14</v>
      </c>
      <c r="H1022" s="49" t="s">
        <v>129</v>
      </c>
      <c r="I1022" s="61"/>
      <c r="J1022" s="40"/>
      <c r="L1022" s="40"/>
      <c r="S1022" s="72"/>
    </row>
    <row r="1023" spans="1:19" ht="16.5" customHeight="1" x14ac:dyDescent="0.25">
      <c r="A1023" s="1">
        <v>0.05</v>
      </c>
      <c r="B1023" s="78" t="s">
        <v>0</v>
      </c>
      <c r="C1023" s="5">
        <v>88</v>
      </c>
      <c r="D1023" s="5">
        <v>71</v>
      </c>
      <c r="E1023" s="5">
        <v>49</v>
      </c>
      <c r="F1023" s="5">
        <v>76</v>
      </c>
      <c r="G1023" s="5">
        <v>46</v>
      </c>
      <c r="H1023" s="5">
        <v>53</v>
      </c>
      <c r="I1023" s="61"/>
      <c r="J1023" s="40"/>
      <c r="L1023" s="40"/>
      <c r="S1023" s="72"/>
    </row>
    <row r="1024" spans="1:19" ht="16.5" customHeight="1" x14ac:dyDescent="0.25">
      <c r="A1024" s="1">
        <v>0.1</v>
      </c>
      <c r="B1024" s="78" t="s">
        <v>1</v>
      </c>
      <c r="C1024" s="5">
        <v>51</v>
      </c>
      <c r="D1024" s="5">
        <v>64</v>
      </c>
      <c r="E1024" s="5">
        <v>48</v>
      </c>
      <c r="F1024" s="5">
        <v>77</v>
      </c>
      <c r="G1024" s="5">
        <v>64</v>
      </c>
      <c r="H1024" s="5">
        <v>50</v>
      </c>
      <c r="I1024" s="61"/>
      <c r="J1024" s="40"/>
      <c r="L1024" s="40"/>
      <c r="S1024" s="72"/>
    </row>
    <row r="1025" spans="1:19" ht="16.5" customHeight="1" x14ac:dyDescent="0.25">
      <c r="A1025" s="1">
        <v>1</v>
      </c>
      <c r="B1025" s="78" t="s">
        <v>104</v>
      </c>
      <c r="C1025" s="5">
        <v>4</v>
      </c>
      <c r="D1025" s="5">
        <v>4</v>
      </c>
      <c r="E1025" s="5">
        <v>6</v>
      </c>
      <c r="F1025" s="3">
        <v>4.7</v>
      </c>
      <c r="G1025" s="3">
        <v>6.5</v>
      </c>
      <c r="H1025" s="5">
        <v>5</v>
      </c>
      <c r="I1025" s="61"/>
      <c r="J1025" s="40"/>
      <c r="L1025" s="40"/>
      <c r="S1025" s="72"/>
    </row>
    <row r="1026" spans="1:19" ht="16.5" customHeight="1" x14ac:dyDescent="0.25">
      <c r="A1026" s="1">
        <v>0.4</v>
      </c>
      <c r="B1026" s="78" t="s">
        <v>3</v>
      </c>
      <c r="C1026" s="5">
        <v>60</v>
      </c>
      <c r="D1026" s="5">
        <v>72</v>
      </c>
      <c r="E1026" s="5">
        <v>52</v>
      </c>
      <c r="F1026" s="5">
        <v>62</v>
      </c>
      <c r="G1026" s="5">
        <v>61</v>
      </c>
      <c r="H1026" s="5">
        <v>62</v>
      </c>
      <c r="I1026" s="61"/>
      <c r="J1026" s="40"/>
      <c r="L1026" s="40"/>
      <c r="S1026" s="72"/>
    </row>
    <row r="1027" spans="1:19" ht="16.5" customHeight="1" x14ac:dyDescent="0.25">
      <c r="A1027" s="1"/>
      <c r="B1027" s="78" t="s">
        <v>4</v>
      </c>
      <c r="C1027" s="3">
        <f t="shared" ref="C1027:H1027" si="172">0.2*C1023+0.2*C1024+C1025+0.5*C1026</f>
        <v>61.800000000000004</v>
      </c>
      <c r="D1027" s="5">
        <f t="shared" si="172"/>
        <v>67</v>
      </c>
      <c r="E1027" s="3">
        <f t="shared" si="172"/>
        <v>51.400000000000006</v>
      </c>
      <c r="F1027" s="3">
        <f t="shared" si="172"/>
        <v>66.300000000000011</v>
      </c>
      <c r="G1027" s="5">
        <f t="shared" si="172"/>
        <v>59</v>
      </c>
      <c r="H1027" s="3">
        <f t="shared" si="172"/>
        <v>56.6</v>
      </c>
      <c r="I1027" s="61"/>
      <c r="J1027" s="40"/>
      <c r="L1027" s="40"/>
      <c r="S1027" s="72"/>
    </row>
    <row r="1028" spans="1:19" ht="16.5" customHeight="1" x14ac:dyDescent="0.25">
      <c r="A1028" s="6"/>
      <c r="B1028" s="83" t="s">
        <v>5</v>
      </c>
      <c r="C1028" s="18">
        <v>6</v>
      </c>
      <c r="D1028" s="18">
        <v>6</v>
      </c>
      <c r="E1028" s="18">
        <v>4</v>
      </c>
      <c r="F1028" s="18">
        <v>5</v>
      </c>
      <c r="G1028" s="18">
        <v>5</v>
      </c>
      <c r="H1028" s="18">
        <v>5</v>
      </c>
      <c r="I1028" s="61"/>
      <c r="J1028" s="40"/>
      <c r="L1028" s="40"/>
      <c r="S1028" s="72"/>
    </row>
    <row r="1029" spans="1:19" ht="16.5" customHeight="1" x14ac:dyDescent="0.25">
      <c r="A1029" s="1">
        <v>1</v>
      </c>
      <c r="B1029" s="78" t="s">
        <v>6</v>
      </c>
      <c r="C1029" s="5">
        <v>6</v>
      </c>
      <c r="D1029" s="5">
        <v>1</v>
      </c>
      <c r="E1029" s="5">
        <v>5</v>
      </c>
      <c r="F1029" s="5">
        <v>4</v>
      </c>
      <c r="G1029" s="5">
        <v>2</v>
      </c>
      <c r="H1029" s="5">
        <v>4</v>
      </c>
      <c r="I1029" s="61"/>
      <c r="J1029" s="40"/>
      <c r="L1029" s="40"/>
      <c r="S1029" s="72"/>
    </row>
    <row r="1030" spans="1:19" ht="16.5" customHeight="1" x14ac:dyDescent="0.25">
      <c r="A1030" s="1">
        <v>0.25</v>
      </c>
      <c r="B1030" s="52" t="s">
        <v>7</v>
      </c>
      <c r="C1030" s="5">
        <v>7</v>
      </c>
      <c r="D1030" s="5">
        <v>78</v>
      </c>
      <c r="E1030" s="5">
        <v>34</v>
      </c>
      <c r="F1030" s="5">
        <v>66</v>
      </c>
      <c r="G1030" s="5">
        <v>55</v>
      </c>
      <c r="H1030" s="5">
        <v>35</v>
      </c>
      <c r="I1030" s="61"/>
      <c r="J1030" s="40"/>
      <c r="L1030" s="40"/>
      <c r="S1030" s="72"/>
    </row>
    <row r="1031" spans="1:19" ht="16.5" customHeight="1" x14ac:dyDescent="0.25">
      <c r="A1031" s="1"/>
      <c r="B1031" s="78" t="s">
        <v>8</v>
      </c>
      <c r="C1031" s="3">
        <f t="shared" ref="C1031:H1031" si="173">0.05*C1023+0.1*C1024+C1025+0.4*C1026+C1029+0.25*C1030</f>
        <v>45.25</v>
      </c>
      <c r="D1031" s="3">
        <f t="shared" si="173"/>
        <v>63.25</v>
      </c>
      <c r="E1031" s="3">
        <f t="shared" si="173"/>
        <v>47.55</v>
      </c>
      <c r="F1031" s="3">
        <f t="shared" si="173"/>
        <v>61.5</v>
      </c>
      <c r="G1031" s="3">
        <f t="shared" si="173"/>
        <v>55.35</v>
      </c>
      <c r="H1031" s="3">
        <f t="shared" si="173"/>
        <v>50.2</v>
      </c>
      <c r="I1031" s="61"/>
      <c r="J1031" s="40"/>
      <c r="L1031" s="40"/>
      <c r="S1031" s="72"/>
    </row>
    <row r="1032" spans="1:19" ht="16.5" customHeight="1" x14ac:dyDescent="0.25">
      <c r="A1032" s="1"/>
      <c r="B1032" s="84" t="s">
        <v>9</v>
      </c>
      <c r="C1032" s="85">
        <v>4</v>
      </c>
      <c r="D1032" s="85">
        <v>6</v>
      </c>
      <c r="E1032" s="85">
        <v>4</v>
      </c>
      <c r="F1032" s="85">
        <v>5</v>
      </c>
      <c r="G1032" s="85">
        <v>4</v>
      </c>
      <c r="H1032" s="85">
        <v>5</v>
      </c>
      <c r="I1032" s="103">
        <f>SUM(C981:H981)</f>
        <v>36</v>
      </c>
      <c r="J1032" s="40"/>
      <c r="L1032" s="40"/>
      <c r="S1032" s="72"/>
    </row>
    <row r="1033" spans="1:19" ht="16.5" customHeight="1" x14ac:dyDescent="0.25">
      <c r="A1033" s="1"/>
      <c r="B1033" s="78" t="s">
        <v>10</v>
      </c>
      <c r="C1033" s="5">
        <v>0</v>
      </c>
      <c r="D1033" s="5">
        <v>0</v>
      </c>
      <c r="E1033" s="5">
        <v>53</v>
      </c>
      <c r="F1033" s="5">
        <v>0</v>
      </c>
      <c r="G1033" s="5">
        <v>57</v>
      </c>
      <c r="H1033" s="5">
        <v>0</v>
      </c>
      <c r="I1033" s="61"/>
      <c r="J1033" s="40"/>
      <c r="L1033" s="40"/>
      <c r="S1033" s="72"/>
    </row>
    <row r="1034" spans="1:19" ht="16.5" customHeight="1" x14ac:dyDescent="0.25">
      <c r="A1034" s="1"/>
      <c r="B1034" s="78" t="s">
        <v>105</v>
      </c>
      <c r="C1034" s="5">
        <v>0</v>
      </c>
      <c r="D1034" s="5">
        <v>0</v>
      </c>
      <c r="E1034" s="5">
        <v>0</v>
      </c>
      <c r="F1034" s="3"/>
      <c r="G1034" s="5">
        <v>0</v>
      </c>
      <c r="H1034" s="5">
        <v>0</v>
      </c>
      <c r="I1034" s="61"/>
      <c r="J1034" s="40"/>
      <c r="L1034" s="40"/>
      <c r="S1034" s="72"/>
    </row>
    <row r="1035" spans="1:19" ht="16.5" customHeight="1" x14ac:dyDescent="0.25">
      <c r="A1035" s="1"/>
      <c r="B1035" s="78" t="s">
        <v>106</v>
      </c>
      <c r="C1035" s="3"/>
      <c r="D1035" s="5">
        <v>17</v>
      </c>
      <c r="E1035" s="5">
        <v>14</v>
      </c>
      <c r="F1035" s="3"/>
      <c r="G1035" s="5">
        <v>18</v>
      </c>
      <c r="H1035" s="5">
        <v>14</v>
      </c>
      <c r="I1035" s="61"/>
      <c r="J1035" s="40"/>
      <c r="L1035" s="40"/>
      <c r="S1035" s="72"/>
    </row>
    <row r="1036" spans="1:19" ht="16.5" customHeight="1" x14ac:dyDescent="0.25">
      <c r="A1036" s="92"/>
      <c r="B1036" s="93" t="s">
        <v>107</v>
      </c>
      <c r="C1036" s="95">
        <f t="shared" ref="C1036:H1036" si="174">0.25*C1030+0.25*C1033+0.25*C1034+C1035</f>
        <v>1.75</v>
      </c>
      <c r="D1036" s="95">
        <f t="shared" si="174"/>
        <v>36.5</v>
      </c>
      <c r="E1036" s="95">
        <f t="shared" si="174"/>
        <v>35.75</v>
      </c>
      <c r="F1036" s="95">
        <f t="shared" si="174"/>
        <v>16.5</v>
      </c>
      <c r="G1036" s="94">
        <f t="shared" si="174"/>
        <v>46</v>
      </c>
      <c r="H1036" s="95">
        <f t="shared" si="174"/>
        <v>22.75</v>
      </c>
      <c r="I1036" s="61"/>
      <c r="J1036" s="40"/>
      <c r="L1036" s="40"/>
      <c r="S1036" s="72"/>
    </row>
    <row r="1037" spans="1:19" ht="16.5" customHeight="1" x14ac:dyDescent="0.25">
      <c r="A1037" s="96"/>
      <c r="B1037" s="97" t="s">
        <v>108</v>
      </c>
      <c r="C1037" s="98"/>
      <c r="D1037" s="99">
        <v>3</v>
      </c>
      <c r="E1037" s="99">
        <v>4</v>
      </c>
      <c r="F1037" s="98"/>
      <c r="G1037" s="99">
        <v>4</v>
      </c>
      <c r="H1037" s="99"/>
      <c r="I1037" s="61"/>
      <c r="J1037" s="40"/>
      <c r="L1037" s="40"/>
      <c r="S1037" s="72"/>
    </row>
    <row r="1038" spans="1:19" ht="16.5" customHeight="1" x14ac:dyDescent="0.25">
      <c r="A1038" s="1"/>
      <c r="B1038" s="78"/>
      <c r="C1038" s="3"/>
      <c r="D1038" s="5"/>
      <c r="E1038" s="5"/>
      <c r="F1038" s="3"/>
      <c r="G1038" s="5"/>
      <c r="H1038" s="5"/>
      <c r="I1038" s="61"/>
      <c r="J1038" s="40"/>
      <c r="L1038" s="40"/>
      <c r="S1038" s="72"/>
    </row>
    <row r="1039" spans="1:19" ht="16.5" customHeight="1" x14ac:dyDescent="0.25">
      <c r="A1039" s="73"/>
      <c r="B1039" s="48" t="s">
        <v>198</v>
      </c>
      <c r="C1039" s="75" t="s">
        <v>14</v>
      </c>
      <c r="D1039" s="49" t="s">
        <v>116</v>
      </c>
      <c r="E1039" s="49" t="s">
        <v>115</v>
      </c>
      <c r="F1039" s="75" t="s">
        <v>136</v>
      </c>
      <c r="G1039" s="49" t="s">
        <v>13</v>
      </c>
      <c r="H1039" s="49" t="s">
        <v>15</v>
      </c>
      <c r="I1039" s="61"/>
      <c r="J1039" s="40"/>
      <c r="L1039" s="40"/>
      <c r="S1039" s="72"/>
    </row>
    <row r="1040" spans="1:19" ht="16.5" customHeight="1" x14ac:dyDescent="0.25">
      <c r="A1040" s="1">
        <v>0.05</v>
      </c>
      <c r="B1040" s="78" t="s">
        <v>0</v>
      </c>
      <c r="C1040" s="5">
        <v>49</v>
      </c>
      <c r="D1040" s="5">
        <v>67</v>
      </c>
      <c r="E1040" s="5">
        <v>77</v>
      </c>
      <c r="F1040" s="5">
        <v>83</v>
      </c>
      <c r="G1040" s="5">
        <v>43</v>
      </c>
      <c r="H1040" s="5">
        <v>59</v>
      </c>
      <c r="I1040" s="61"/>
      <c r="J1040" s="40"/>
      <c r="L1040" s="40"/>
      <c r="S1040" s="72"/>
    </row>
    <row r="1041" spans="1:19" ht="16.5" customHeight="1" x14ac:dyDescent="0.25">
      <c r="A1041" s="1">
        <v>0.1</v>
      </c>
      <c r="B1041" s="78" t="s">
        <v>1</v>
      </c>
      <c r="C1041" s="5">
        <v>39</v>
      </c>
      <c r="D1041" s="5">
        <v>57</v>
      </c>
      <c r="E1041" s="5">
        <v>83</v>
      </c>
      <c r="F1041" s="5">
        <v>80</v>
      </c>
      <c r="G1041" s="5">
        <v>47</v>
      </c>
      <c r="H1041" s="5">
        <v>63</v>
      </c>
      <c r="I1041" s="61"/>
      <c r="J1041" s="40"/>
      <c r="L1041" s="40"/>
      <c r="S1041" s="72"/>
    </row>
    <row r="1042" spans="1:19" ht="16.5" customHeight="1" x14ac:dyDescent="0.25">
      <c r="A1042" s="1">
        <v>1</v>
      </c>
      <c r="B1042" s="78" t="s">
        <v>104</v>
      </c>
      <c r="C1042" s="3">
        <v>7.5</v>
      </c>
      <c r="D1042" s="5">
        <v>4</v>
      </c>
      <c r="E1042" s="5">
        <v>6</v>
      </c>
      <c r="F1042" s="5">
        <v>2</v>
      </c>
      <c r="G1042" s="5">
        <v>6</v>
      </c>
      <c r="H1042" s="5">
        <v>5</v>
      </c>
      <c r="I1042" s="61"/>
      <c r="J1042" s="40"/>
      <c r="L1042" s="40"/>
      <c r="S1042" s="72"/>
    </row>
    <row r="1043" spans="1:19" ht="16.5" customHeight="1" x14ac:dyDescent="0.25">
      <c r="A1043" s="1">
        <v>0.4</v>
      </c>
      <c r="B1043" s="78" t="s">
        <v>3</v>
      </c>
      <c r="C1043" s="5">
        <v>64</v>
      </c>
      <c r="D1043" s="5">
        <v>71</v>
      </c>
      <c r="E1043" s="5">
        <v>70</v>
      </c>
      <c r="F1043" s="5">
        <v>73</v>
      </c>
      <c r="G1043" s="5">
        <v>55</v>
      </c>
      <c r="H1043" s="5">
        <v>48</v>
      </c>
      <c r="I1043" s="61"/>
      <c r="J1043" s="40"/>
      <c r="L1043" s="40"/>
      <c r="S1043" s="72"/>
    </row>
    <row r="1044" spans="1:19" ht="16.5" customHeight="1" x14ac:dyDescent="0.25">
      <c r="A1044" s="1"/>
      <c r="B1044" s="78" t="s">
        <v>4</v>
      </c>
      <c r="C1044" s="3">
        <f t="shared" ref="C1044:H1044" si="175">0.2*C1040+0.2*C1041+C1042+0.5*C1043</f>
        <v>57.1</v>
      </c>
      <c r="D1044" s="3">
        <f t="shared" si="175"/>
        <v>64.3</v>
      </c>
      <c r="E1044" s="5">
        <f t="shared" si="175"/>
        <v>73</v>
      </c>
      <c r="F1044" s="3">
        <f t="shared" si="175"/>
        <v>71.099999999999994</v>
      </c>
      <c r="G1044" s="3">
        <f t="shared" si="175"/>
        <v>51.5</v>
      </c>
      <c r="H1044" s="3">
        <f t="shared" si="175"/>
        <v>53.400000000000006</v>
      </c>
      <c r="I1044" s="61"/>
      <c r="J1044" s="40"/>
      <c r="L1044" s="40"/>
      <c r="S1044" s="72"/>
    </row>
    <row r="1045" spans="1:19" ht="16.5" customHeight="1" x14ac:dyDescent="0.25">
      <c r="A1045" s="6"/>
      <c r="B1045" s="83" t="s">
        <v>5</v>
      </c>
      <c r="C1045" s="18">
        <v>5</v>
      </c>
      <c r="D1045" s="18">
        <v>5</v>
      </c>
      <c r="E1045" s="18">
        <v>7</v>
      </c>
      <c r="F1045" s="18">
        <v>6</v>
      </c>
      <c r="G1045" s="18">
        <v>4</v>
      </c>
      <c r="H1045" s="18">
        <v>5</v>
      </c>
      <c r="I1045" s="61"/>
      <c r="J1045" s="40"/>
      <c r="L1045" s="40"/>
      <c r="S1045" s="72"/>
    </row>
    <row r="1046" spans="1:19" ht="16.5" customHeight="1" x14ac:dyDescent="0.25">
      <c r="A1046" s="1">
        <v>1</v>
      </c>
      <c r="B1046" s="78" t="s">
        <v>6</v>
      </c>
      <c r="C1046" s="5">
        <v>6</v>
      </c>
      <c r="D1046" s="5">
        <v>3</v>
      </c>
      <c r="E1046" s="5">
        <v>5</v>
      </c>
      <c r="F1046" s="5">
        <v>6</v>
      </c>
      <c r="G1046" s="5">
        <v>6</v>
      </c>
      <c r="H1046" s="5">
        <v>6</v>
      </c>
      <c r="I1046" s="61"/>
      <c r="J1046" s="40"/>
      <c r="L1046" s="40"/>
      <c r="S1046" s="72"/>
    </row>
    <row r="1047" spans="1:19" ht="16.5" customHeight="1" x14ac:dyDescent="0.25">
      <c r="A1047" s="1">
        <v>0.25</v>
      </c>
      <c r="B1047" s="52" t="s">
        <v>7</v>
      </c>
      <c r="C1047" s="5">
        <v>57</v>
      </c>
      <c r="D1047" s="5">
        <v>83</v>
      </c>
      <c r="E1047" s="5">
        <v>74</v>
      </c>
      <c r="F1047" s="5">
        <v>71</v>
      </c>
      <c r="G1047" s="5">
        <v>76</v>
      </c>
      <c r="H1047" s="5">
        <v>55</v>
      </c>
      <c r="I1047" s="61"/>
      <c r="J1047" s="40"/>
      <c r="L1047" s="40"/>
      <c r="S1047" s="72"/>
    </row>
    <row r="1048" spans="1:19" ht="16.5" customHeight="1" x14ac:dyDescent="0.25">
      <c r="A1048" s="1"/>
      <c r="B1048" s="78" t="s">
        <v>8</v>
      </c>
      <c r="C1048" s="3">
        <f t="shared" ref="C1048:H1048" si="176">0.05*C1040+0.1*C1041+C1042+0.4*C1043+C1046+0.25*C1047</f>
        <v>59.7</v>
      </c>
      <c r="D1048" s="3">
        <f t="shared" si="176"/>
        <v>65.2</v>
      </c>
      <c r="E1048" s="3">
        <f t="shared" si="176"/>
        <v>69.650000000000006</v>
      </c>
      <c r="F1048" s="3">
        <f t="shared" si="176"/>
        <v>67.099999999999994</v>
      </c>
      <c r="G1048" s="3">
        <f t="shared" si="176"/>
        <v>59.85</v>
      </c>
      <c r="H1048" s="3">
        <f t="shared" si="176"/>
        <v>53.2</v>
      </c>
      <c r="I1048" s="61"/>
      <c r="J1048" s="40"/>
      <c r="L1048" s="40"/>
      <c r="S1048" s="72"/>
    </row>
    <row r="1049" spans="1:19" ht="16.5" customHeight="1" x14ac:dyDescent="0.25">
      <c r="A1049" s="1"/>
      <c r="B1049" s="78" t="s">
        <v>9</v>
      </c>
      <c r="C1049" s="85">
        <v>5</v>
      </c>
      <c r="D1049" s="85">
        <v>6</v>
      </c>
      <c r="E1049" s="85">
        <v>6</v>
      </c>
      <c r="F1049" s="85">
        <v>5</v>
      </c>
      <c r="G1049" s="85">
        <v>5</v>
      </c>
      <c r="H1049" s="85">
        <v>5</v>
      </c>
      <c r="I1049" s="61"/>
      <c r="J1049" s="40"/>
      <c r="L1049" s="40"/>
      <c r="S1049" s="72"/>
    </row>
    <row r="1050" spans="1:19" ht="16.5" customHeight="1" x14ac:dyDescent="0.25">
      <c r="A1050" s="1"/>
      <c r="B1050" s="78" t="s">
        <v>10</v>
      </c>
      <c r="C1050" s="3"/>
      <c r="D1050" s="5">
        <v>68</v>
      </c>
      <c r="E1050" s="5">
        <v>59</v>
      </c>
      <c r="F1050" s="5">
        <v>56</v>
      </c>
      <c r="G1050" s="5">
        <v>53</v>
      </c>
      <c r="H1050" s="5">
        <v>55</v>
      </c>
      <c r="I1050" s="61"/>
      <c r="J1050" s="40"/>
      <c r="L1050" s="40"/>
      <c r="S1050" s="72"/>
    </row>
    <row r="1051" spans="1:19" ht="16.5" customHeight="1" x14ac:dyDescent="0.25">
      <c r="A1051" s="1"/>
      <c r="B1051" s="78" t="s">
        <v>105</v>
      </c>
      <c r="C1051" s="3"/>
      <c r="D1051" s="5">
        <v>0</v>
      </c>
      <c r="E1051" s="5"/>
      <c r="F1051" s="5">
        <v>61</v>
      </c>
      <c r="G1051" s="5">
        <v>35</v>
      </c>
      <c r="H1051" s="5"/>
      <c r="I1051" s="61"/>
      <c r="J1051" s="40"/>
      <c r="L1051" s="40"/>
      <c r="S1051" s="72"/>
    </row>
    <row r="1052" spans="1:19" ht="16.5" customHeight="1" x14ac:dyDescent="0.25">
      <c r="A1052" s="1"/>
      <c r="B1052" s="78" t="s">
        <v>106</v>
      </c>
      <c r="C1052" s="3"/>
      <c r="D1052" s="5">
        <v>17</v>
      </c>
      <c r="E1052" s="5"/>
      <c r="F1052" s="5">
        <v>15</v>
      </c>
      <c r="G1052" s="5">
        <v>5</v>
      </c>
      <c r="H1052" s="5">
        <v>14</v>
      </c>
      <c r="I1052" s="61"/>
      <c r="J1052" s="40"/>
      <c r="L1052" s="40"/>
      <c r="S1052" s="72"/>
    </row>
    <row r="1053" spans="1:19" ht="16.5" customHeight="1" x14ac:dyDescent="0.25">
      <c r="A1053" s="92"/>
      <c r="B1053" s="93" t="s">
        <v>107</v>
      </c>
      <c r="C1053" s="95">
        <f t="shared" ref="C1053:H1053" si="177">0.25*C1047+0.25*C1050+0.25*C1051+C1052</f>
        <v>14.25</v>
      </c>
      <c r="D1053" s="95">
        <f t="shared" si="177"/>
        <v>54.75</v>
      </c>
      <c r="E1053" s="95">
        <f t="shared" si="177"/>
        <v>33.25</v>
      </c>
      <c r="F1053" s="94">
        <f t="shared" si="177"/>
        <v>62</v>
      </c>
      <c r="G1053" s="94">
        <f t="shared" si="177"/>
        <v>46</v>
      </c>
      <c r="H1053" s="95">
        <f t="shared" si="177"/>
        <v>41.5</v>
      </c>
      <c r="I1053" s="61"/>
      <c r="J1053" s="40"/>
      <c r="L1053" s="40"/>
      <c r="S1053" s="72"/>
    </row>
    <row r="1054" spans="1:19" ht="16.5" customHeight="1" x14ac:dyDescent="0.25">
      <c r="A1054" s="96"/>
      <c r="B1054" s="97" t="s">
        <v>108</v>
      </c>
      <c r="C1054" s="98"/>
      <c r="D1054" s="99">
        <v>5</v>
      </c>
      <c r="E1054" s="99"/>
      <c r="F1054" s="99">
        <v>5</v>
      </c>
      <c r="G1054" s="99">
        <v>3</v>
      </c>
      <c r="H1054" s="99">
        <v>4</v>
      </c>
      <c r="I1054" s="61"/>
      <c r="J1054" s="40"/>
      <c r="L1054" s="40"/>
      <c r="S1054" s="72"/>
    </row>
    <row r="1055" spans="1:19" ht="16.5" customHeight="1" x14ac:dyDescent="0.25">
      <c r="A1055" s="1"/>
      <c r="B1055" s="78"/>
      <c r="C1055" s="3"/>
      <c r="D1055" s="5"/>
      <c r="E1055" s="5"/>
      <c r="F1055" s="3"/>
      <c r="G1055" s="5"/>
      <c r="H1055" s="5"/>
      <c r="I1055" s="61"/>
      <c r="J1055" s="40"/>
      <c r="L1055" s="40"/>
      <c r="S1055" s="72"/>
    </row>
    <row r="1056" spans="1:19" ht="16.5" customHeight="1" x14ac:dyDescent="0.25">
      <c r="A1056" s="73"/>
      <c r="B1056" s="106" t="s">
        <v>199</v>
      </c>
      <c r="C1056" s="75" t="s">
        <v>134</v>
      </c>
      <c r="D1056" s="49" t="s">
        <v>133</v>
      </c>
      <c r="E1056" s="49" t="s">
        <v>13</v>
      </c>
      <c r="F1056" s="75" t="s">
        <v>113</v>
      </c>
      <c r="G1056" s="49" t="s">
        <v>15</v>
      </c>
      <c r="H1056" s="49" t="s">
        <v>116</v>
      </c>
      <c r="I1056" s="61"/>
      <c r="J1056" s="40"/>
      <c r="L1056" s="40"/>
      <c r="S1056" s="72"/>
    </row>
    <row r="1057" spans="1:19" ht="16.5" customHeight="1" x14ac:dyDescent="0.25">
      <c r="A1057" s="1">
        <v>0.05</v>
      </c>
      <c r="B1057" s="78" t="s">
        <v>0</v>
      </c>
      <c r="C1057" s="5">
        <v>90</v>
      </c>
      <c r="D1057" s="5">
        <v>48</v>
      </c>
      <c r="E1057" s="5">
        <v>56</v>
      </c>
      <c r="F1057" s="5">
        <v>88</v>
      </c>
      <c r="G1057" s="5">
        <v>80</v>
      </c>
      <c r="H1057" s="5">
        <v>70</v>
      </c>
      <c r="I1057" s="61"/>
      <c r="J1057" s="40"/>
      <c r="L1057" s="40"/>
      <c r="S1057" s="72"/>
    </row>
    <row r="1058" spans="1:19" ht="16.5" customHeight="1" x14ac:dyDescent="0.25">
      <c r="A1058" s="1">
        <v>0.1</v>
      </c>
      <c r="B1058" s="78" t="s">
        <v>1</v>
      </c>
      <c r="C1058" s="5">
        <v>91</v>
      </c>
      <c r="D1058" s="5">
        <v>69</v>
      </c>
      <c r="E1058" s="5">
        <v>77</v>
      </c>
      <c r="F1058" s="5">
        <v>81</v>
      </c>
      <c r="G1058" s="5">
        <v>73</v>
      </c>
      <c r="H1058" s="5">
        <v>75</v>
      </c>
      <c r="I1058" s="61"/>
      <c r="J1058" s="40"/>
      <c r="L1058" s="40"/>
      <c r="S1058" s="72"/>
    </row>
    <row r="1059" spans="1:19" ht="16.5" customHeight="1" x14ac:dyDescent="0.25">
      <c r="A1059" s="1">
        <v>1</v>
      </c>
      <c r="B1059" s="78" t="s">
        <v>104</v>
      </c>
      <c r="C1059" s="5">
        <v>9</v>
      </c>
      <c r="D1059" s="5">
        <v>7</v>
      </c>
      <c r="E1059" s="5">
        <v>8</v>
      </c>
      <c r="F1059" s="5">
        <v>7</v>
      </c>
      <c r="G1059" s="5">
        <v>8</v>
      </c>
      <c r="H1059" s="5">
        <v>7</v>
      </c>
      <c r="I1059" s="61"/>
      <c r="J1059" s="40"/>
      <c r="L1059" s="40"/>
      <c r="S1059" s="72"/>
    </row>
    <row r="1060" spans="1:19" ht="16.5" customHeight="1" x14ac:dyDescent="0.25">
      <c r="A1060" s="1">
        <v>0.4</v>
      </c>
      <c r="B1060" s="78" t="s">
        <v>3</v>
      </c>
      <c r="C1060" s="5">
        <v>81</v>
      </c>
      <c r="D1060" s="5">
        <v>83</v>
      </c>
      <c r="E1060" s="5">
        <v>80</v>
      </c>
      <c r="F1060" s="5">
        <v>85</v>
      </c>
      <c r="G1060" s="5">
        <v>68</v>
      </c>
      <c r="H1060" s="5">
        <v>80</v>
      </c>
      <c r="I1060" s="61"/>
      <c r="J1060" s="40"/>
      <c r="L1060" s="40"/>
      <c r="S1060" s="72"/>
    </row>
    <row r="1061" spans="1:19" ht="16.5" customHeight="1" x14ac:dyDescent="0.25">
      <c r="A1061" s="1"/>
      <c r="B1061" s="78" t="s">
        <v>4</v>
      </c>
      <c r="C1061" s="3">
        <f t="shared" ref="C1061:H1061" si="178">0.2*C1057+0.2*C1058+C1059+0.5*C1060</f>
        <v>85.7</v>
      </c>
      <c r="D1061" s="3">
        <f t="shared" si="178"/>
        <v>71.900000000000006</v>
      </c>
      <c r="E1061" s="3">
        <f t="shared" si="178"/>
        <v>74.599999999999994</v>
      </c>
      <c r="F1061" s="3">
        <f t="shared" si="178"/>
        <v>83.3</v>
      </c>
      <c r="G1061" s="3">
        <f t="shared" si="178"/>
        <v>72.599999999999994</v>
      </c>
      <c r="H1061" s="5">
        <f t="shared" si="178"/>
        <v>76</v>
      </c>
      <c r="I1061" s="61"/>
      <c r="J1061" s="40"/>
      <c r="L1061" s="40"/>
      <c r="S1061" s="72"/>
    </row>
    <row r="1062" spans="1:19" ht="16.5" customHeight="1" x14ac:dyDescent="0.25">
      <c r="A1062" s="6"/>
      <c r="B1062" s="83" t="s">
        <v>5</v>
      </c>
      <c r="C1062" s="18">
        <v>7</v>
      </c>
      <c r="D1062" s="18">
        <v>7</v>
      </c>
      <c r="E1062" s="18">
        <v>6</v>
      </c>
      <c r="F1062" s="18">
        <v>7</v>
      </c>
      <c r="G1062" s="18">
        <v>6</v>
      </c>
      <c r="H1062" s="18">
        <v>6</v>
      </c>
      <c r="I1062" s="61"/>
      <c r="J1062" s="40"/>
      <c r="L1062" s="40"/>
      <c r="S1062" s="72"/>
    </row>
    <row r="1063" spans="1:19" ht="16.5" customHeight="1" x14ac:dyDescent="0.25">
      <c r="A1063" s="1">
        <v>1</v>
      </c>
      <c r="B1063" s="78" t="s">
        <v>6</v>
      </c>
      <c r="C1063" s="5">
        <v>9</v>
      </c>
      <c r="D1063" s="5">
        <v>5</v>
      </c>
      <c r="E1063" s="5">
        <v>5</v>
      </c>
      <c r="F1063" s="5">
        <v>9</v>
      </c>
      <c r="G1063" s="3">
        <v>7.5</v>
      </c>
      <c r="H1063" s="5">
        <v>7</v>
      </c>
      <c r="I1063" s="61"/>
      <c r="J1063" s="40"/>
      <c r="L1063" s="40"/>
      <c r="S1063" s="72"/>
    </row>
    <row r="1064" spans="1:19" ht="16.5" customHeight="1" x14ac:dyDescent="0.25">
      <c r="A1064" s="1">
        <v>0.25</v>
      </c>
      <c r="B1064" s="52" t="s">
        <v>7</v>
      </c>
      <c r="C1064" s="5">
        <v>92</v>
      </c>
      <c r="D1064" s="5">
        <v>89</v>
      </c>
      <c r="E1064" s="5">
        <v>92</v>
      </c>
      <c r="F1064" s="5">
        <v>85</v>
      </c>
      <c r="G1064" s="5">
        <v>80</v>
      </c>
      <c r="H1064" s="5">
        <v>85</v>
      </c>
      <c r="I1064" s="61"/>
      <c r="J1064" s="40"/>
      <c r="L1064" s="40"/>
      <c r="S1064" s="72"/>
    </row>
    <row r="1065" spans="1:19" ht="16.5" customHeight="1" x14ac:dyDescent="0.25">
      <c r="A1065" s="1"/>
      <c r="B1065" s="78" t="s">
        <v>8</v>
      </c>
      <c r="C1065" s="5">
        <f t="shared" ref="C1065:H1065" si="179">0.05*C1057+0.1*C1058+C1059+0.4*C1060+C1063+0.25*C1064</f>
        <v>87</v>
      </c>
      <c r="D1065" s="3">
        <f t="shared" si="179"/>
        <v>76.75</v>
      </c>
      <c r="E1065" s="3">
        <f t="shared" si="179"/>
        <v>78.5</v>
      </c>
      <c r="F1065" s="3">
        <f t="shared" si="179"/>
        <v>83.75</v>
      </c>
      <c r="G1065" s="5">
        <f t="shared" si="179"/>
        <v>74</v>
      </c>
      <c r="H1065" s="3">
        <f t="shared" si="179"/>
        <v>78.25</v>
      </c>
      <c r="I1065" s="61"/>
      <c r="J1065" s="40"/>
      <c r="L1065" s="40"/>
      <c r="S1065" s="72"/>
    </row>
    <row r="1066" spans="1:19" ht="16.5" customHeight="1" x14ac:dyDescent="0.25">
      <c r="A1066" s="1"/>
      <c r="B1066" s="84" t="s">
        <v>9</v>
      </c>
      <c r="C1066" s="85">
        <v>7</v>
      </c>
      <c r="D1066" s="85">
        <v>7</v>
      </c>
      <c r="E1066" s="85">
        <v>6</v>
      </c>
      <c r="F1066" s="85">
        <v>6</v>
      </c>
      <c r="G1066" s="85">
        <v>6</v>
      </c>
      <c r="H1066" s="85">
        <v>7</v>
      </c>
      <c r="I1066" s="103">
        <f>SUM(C1015:H1015)</f>
        <v>27</v>
      </c>
      <c r="J1066" s="40"/>
      <c r="L1066" s="40"/>
      <c r="S1066" s="72"/>
    </row>
    <row r="1067" spans="1:19" ht="16.5" customHeight="1" x14ac:dyDescent="0.25">
      <c r="A1067" s="1"/>
      <c r="B1067" s="78" t="s">
        <v>10</v>
      </c>
      <c r="C1067" s="5">
        <v>84</v>
      </c>
      <c r="D1067" s="5">
        <v>81</v>
      </c>
      <c r="E1067" s="5">
        <v>93</v>
      </c>
      <c r="F1067" s="5">
        <v>78</v>
      </c>
      <c r="G1067" s="5"/>
      <c r="H1067" s="5">
        <v>73</v>
      </c>
      <c r="I1067" s="61"/>
      <c r="J1067" s="40"/>
      <c r="L1067" s="40"/>
      <c r="S1067" s="72"/>
    </row>
    <row r="1068" spans="1:19" ht="16.5" customHeight="1" x14ac:dyDescent="0.25">
      <c r="A1068" s="1"/>
      <c r="B1068" s="78" t="s">
        <v>105</v>
      </c>
      <c r="C1068" s="5">
        <v>62</v>
      </c>
      <c r="D1068" s="5">
        <v>66</v>
      </c>
      <c r="E1068" s="5">
        <v>96</v>
      </c>
      <c r="F1068" s="5">
        <v>69</v>
      </c>
      <c r="G1068" s="5"/>
      <c r="H1068" s="5">
        <v>0</v>
      </c>
      <c r="I1068" s="61"/>
      <c r="J1068" s="40"/>
      <c r="L1068" s="40"/>
      <c r="S1068" s="72"/>
    </row>
    <row r="1069" spans="1:19" ht="16.5" customHeight="1" x14ac:dyDescent="0.25">
      <c r="A1069" s="1"/>
      <c r="B1069" s="78" t="s">
        <v>106</v>
      </c>
      <c r="C1069" s="5">
        <v>20</v>
      </c>
      <c r="D1069" s="5">
        <v>20</v>
      </c>
      <c r="E1069" s="5">
        <v>11</v>
      </c>
      <c r="F1069" s="5">
        <v>24</v>
      </c>
      <c r="G1069" s="5"/>
      <c r="H1069" s="5">
        <v>20</v>
      </c>
      <c r="I1069" s="61"/>
      <c r="J1069" s="40"/>
      <c r="L1069" s="40"/>
      <c r="S1069" s="72"/>
    </row>
    <row r="1070" spans="1:19" ht="16.5" customHeight="1" x14ac:dyDescent="0.25">
      <c r="A1070" s="92"/>
      <c r="B1070" s="93" t="s">
        <v>107</v>
      </c>
      <c r="C1070" s="95">
        <f t="shared" ref="C1070:H1070" si="180">0.25*C1064+0.25*C1067+0.25*C1068+C1069</f>
        <v>79.5</v>
      </c>
      <c r="D1070" s="94">
        <f t="shared" si="180"/>
        <v>79</v>
      </c>
      <c r="E1070" s="104">
        <f t="shared" si="180"/>
        <v>81.25</v>
      </c>
      <c r="F1070" s="94">
        <f t="shared" si="180"/>
        <v>82</v>
      </c>
      <c r="G1070" s="94">
        <f t="shared" si="180"/>
        <v>20</v>
      </c>
      <c r="H1070" s="95">
        <f t="shared" si="180"/>
        <v>59.5</v>
      </c>
      <c r="I1070" s="61"/>
      <c r="J1070" s="40"/>
      <c r="L1070" s="40"/>
      <c r="S1070" s="72"/>
    </row>
    <row r="1071" spans="1:19" ht="16.5" customHeight="1" x14ac:dyDescent="0.25">
      <c r="A1071" s="96"/>
      <c r="B1071" s="97" t="s">
        <v>108</v>
      </c>
      <c r="C1071" s="99">
        <v>7</v>
      </c>
      <c r="D1071" s="99">
        <v>7</v>
      </c>
      <c r="E1071" s="99">
        <v>7</v>
      </c>
      <c r="F1071" s="99">
        <v>6</v>
      </c>
      <c r="G1071" s="99"/>
      <c r="H1071" s="99">
        <v>5</v>
      </c>
      <c r="I1071" s="61"/>
      <c r="J1071" s="40"/>
      <c r="L1071" s="40"/>
      <c r="S1071" s="72"/>
    </row>
    <row r="1072" spans="1:19" ht="16.5" customHeight="1" x14ac:dyDescent="0.25">
      <c r="A1072" s="1"/>
      <c r="B1072" s="78"/>
      <c r="C1072" s="3"/>
      <c r="D1072" s="5"/>
      <c r="E1072" s="5"/>
      <c r="F1072" s="3"/>
      <c r="G1072" s="5"/>
      <c r="H1072" s="5"/>
      <c r="I1072" s="61"/>
      <c r="J1072" s="40"/>
      <c r="L1072" s="40"/>
      <c r="S1072" s="72"/>
    </row>
    <row r="1073" spans="1:19" ht="16.5" customHeight="1" x14ac:dyDescent="0.25">
      <c r="A1073" s="73"/>
      <c r="B1073" s="106" t="s">
        <v>200</v>
      </c>
      <c r="C1073" s="75" t="s">
        <v>12</v>
      </c>
      <c r="D1073" s="49" t="s">
        <v>110</v>
      </c>
      <c r="E1073" s="49" t="s">
        <v>15</v>
      </c>
      <c r="F1073" s="75" t="s">
        <v>111</v>
      </c>
      <c r="G1073" s="49" t="s">
        <v>13</v>
      </c>
      <c r="H1073" s="49" t="s">
        <v>103</v>
      </c>
      <c r="I1073" s="61"/>
      <c r="J1073" s="40"/>
      <c r="L1073" s="40"/>
      <c r="S1073" s="72"/>
    </row>
    <row r="1074" spans="1:19" ht="16.5" customHeight="1" x14ac:dyDescent="0.25">
      <c r="A1074" s="1">
        <v>0.05</v>
      </c>
      <c r="B1074" s="78" t="s">
        <v>0</v>
      </c>
      <c r="C1074" s="5">
        <v>65</v>
      </c>
      <c r="D1074" s="5">
        <v>67</v>
      </c>
      <c r="E1074" s="5">
        <v>67</v>
      </c>
      <c r="F1074" s="5">
        <v>84</v>
      </c>
      <c r="G1074" s="5">
        <v>50</v>
      </c>
      <c r="H1074" s="5">
        <v>54</v>
      </c>
      <c r="I1074" s="61"/>
      <c r="J1074" s="40"/>
      <c r="L1074" s="40"/>
      <c r="S1074" s="72"/>
    </row>
    <row r="1075" spans="1:19" ht="16.5" customHeight="1" x14ac:dyDescent="0.25">
      <c r="A1075" s="1">
        <v>0.1</v>
      </c>
      <c r="B1075" s="78" t="s">
        <v>1</v>
      </c>
      <c r="C1075" s="5">
        <v>71</v>
      </c>
      <c r="D1075" s="5">
        <v>67</v>
      </c>
      <c r="E1075" s="5">
        <v>67</v>
      </c>
      <c r="F1075" s="5">
        <v>75</v>
      </c>
      <c r="G1075" s="5">
        <v>48</v>
      </c>
      <c r="H1075" s="5">
        <v>54</v>
      </c>
      <c r="I1075" s="61"/>
      <c r="J1075" s="40"/>
      <c r="L1075" s="40"/>
      <c r="S1075" s="72"/>
    </row>
    <row r="1076" spans="1:19" ht="16.5" customHeight="1" x14ac:dyDescent="0.25">
      <c r="A1076" s="1">
        <v>1</v>
      </c>
      <c r="B1076" s="78" t="s">
        <v>104</v>
      </c>
      <c r="C1076" s="5">
        <v>7</v>
      </c>
      <c r="D1076" s="5">
        <v>8</v>
      </c>
      <c r="E1076" s="5">
        <v>7</v>
      </c>
      <c r="F1076" s="5">
        <v>9</v>
      </c>
      <c r="G1076" s="5">
        <v>8</v>
      </c>
      <c r="H1076" s="5">
        <v>9</v>
      </c>
      <c r="I1076" s="61"/>
      <c r="J1076" s="40"/>
      <c r="L1076" s="40"/>
      <c r="S1076" s="72"/>
    </row>
    <row r="1077" spans="1:19" ht="16.5" customHeight="1" x14ac:dyDescent="0.25">
      <c r="A1077" s="1">
        <v>0.4</v>
      </c>
      <c r="B1077" s="78" t="s">
        <v>3</v>
      </c>
      <c r="C1077" s="5">
        <v>51</v>
      </c>
      <c r="D1077" s="5">
        <v>80</v>
      </c>
      <c r="E1077" s="5">
        <v>62</v>
      </c>
      <c r="F1077" s="5">
        <v>88</v>
      </c>
      <c r="G1077" s="5">
        <v>40</v>
      </c>
      <c r="H1077" s="5">
        <v>41</v>
      </c>
      <c r="I1077" s="61"/>
      <c r="J1077" s="40"/>
      <c r="L1077" s="40"/>
      <c r="S1077" s="72"/>
    </row>
    <row r="1078" spans="1:19" ht="16.5" customHeight="1" x14ac:dyDescent="0.25">
      <c r="A1078" s="1"/>
      <c r="B1078" s="78" t="s">
        <v>4</v>
      </c>
      <c r="C1078" s="3">
        <f t="shared" ref="C1078:H1078" si="181">0.2*C1074+0.2*C1075+C1076+0.5*C1077</f>
        <v>59.7</v>
      </c>
      <c r="D1078" s="3">
        <f t="shared" si="181"/>
        <v>74.8</v>
      </c>
      <c r="E1078" s="3">
        <f t="shared" si="181"/>
        <v>64.8</v>
      </c>
      <c r="F1078" s="3">
        <f t="shared" si="181"/>
        <v>84.8</v>
      </c>
      <c r="G1078" s="3">
        <f t="shared" si="181"/>
        <v>47.6</v>
      </c>
      <c r="H1078" s="3">
        <f t="shared" si="181"/>
        <v>51.1</v>
      </c>
      <c r="I1078" s="61"/>
      <c r="J1078" s="40"/>
      <c r="L1078" s="40"/>
      <c r="S1078" s="72"/>
    </row>
    <row r="1079" spans="1:19" ht="16.5" customHeight="1" x14ac:dyDescent="0.25">
      <c r="A1079" s="6"/>
      <c r="B1079" s="83" t="s">
        <v>5</v>
      </c>
      <c r="C1079" s="18">
        <v>5</v>
      </c>
      <c r="D1079" s="18">
        <v>7</v>
      </c>
      <c r="E1079" s="18">
        <v>5</v>
      </c>
      <c r="F1079" s="18">
        <v>6</v>
      </c>
      <c r="G1079" s="18">
        <v>4</v>
      </c>
      <c r="H1079" s="18">
        <v>4</v>
      </c>
      <c r="I1079" s="61"/>
      <c r="J1079" s="40"/>
      <c r="L1079" s="40"/>
      <c r="S1079" s="72"/>
    </row>
    <row r="1080" spans="1:19" ht="16.5" customHeight="1" x14ac:dyDescent="0.25">
      <c r="A1080" s="1">
        <v>1</v>
      </c>
      <c r="B1080" s="78" t="s">
        <v>6</v>
      </c>
      <c r="C1080" s="5">
        <v>6</v>
      </c>
      <c r="D1080" s="5">
        <v>9</v>
      </c>
      <c r="E1080" s="5">
        <v>8</v>
      </c>
      <c r="F1080" s="5">
        <v>9</v>
      </c>
      <c r="G1080" s="5">
        <v>10</v>
      </c>
      <c r="H1080" s="5">
        <v>9</v>
      </c>
      <c r="I1080" s="61"/>
      <c r="J1080" s="40"/>
      <c r="L1080" s="40"/>
      <c r="S1080" s="72"/>
    </row>
    <row r="1081" spans="1:19" ht="16.5" customHeight="1" x14ac:dyDescent="0.25">
      <c r="A1081" s="1">
        <v>0.25</v>
      </c>
      <c r="B1081" s="52" t="s">
        <v>7</v>
      </c>
      <c r="C1081" s="5">
        <v>69</v>
      </c>
      <c r="D1081" s="5">
        <v>76</v>
      </c>
      <c r="E1081" s="5">
        <v>71</v>
      </c>
      <c r="F1081" s="5">
        <v>75</v>
      </c>
      <c r="G1081" s="5">
        <v>60</v>
      </c>
      <c r="H1081" s="5">
        <v>82</v>
      </c>
      <c r="I1081" s="61"/>
      <c r="J1081" s="40"/>
      <c r="L1081" s="40"/>
      <c r="S1081" s="72"/>
    </row>
    <row r="1082" spans="1:19" ht="16.5" customHeight="1" x14ac:dyDescent="0.25">
      <c r="A1082" s="1"/>
      <c r="B1082" s="78" t="s">
        <v>8</v>
      </c>
      <c r="C1082" s="5">
        <f t="shared" ref="C1082:H1082" si="182">0.05*C1074+0.1*C1075+C1076+0.4*C1077+C1080+0.25*C1081</f>
        <v>61</v>
      </c>
      <c r="D1082" s="3">
        <f t="shared" si="182"/>
        <v>78.05</v>
      </c>
      <c r="E1082" s="3">
        <f t="shared" si="182"/>
        <v>67.599999999999994</v>
      </c>
      <c r="F1082" s="3">
        <f t="shared" si="182"/>
        <v>83.65</v>
      </c>
      <c r="G1082" s="3">
        <f t="shared" si="182"/>
        <v>56.3</v>
      </c>
      <c r="H1082" s="5">
        <f t="shared" si="182"/>
        <v>63</v>
      </c>
      <c r="I1082" s="61"/>
      <c r="J1082" s="40"/>
      <c r="L1082" s="40"/>
      <c r="S1082" s="72"/>
    </row>
    <row r="1083" spans="1:19" ht="16.5" customHeight="1" x14ac:dyDescent="0.25">
      <c r="A1083" s="88"/>
      <c r="B1083" s="130" t="s">
        <v>9</v>
      </c>
      <c r="C1083" s="124">
        <v>6</v>
      </c>
      <c r="D1083" s="124">
        <v>7</v>
      </c>
      <c r="E1083" s="124">
        <v>6</v>
      </c>
      <c r="F1083" s="124">
        <v>6</v>
      </c>
      <c r="G1083" s="124">
        <v>5</v>
      </c>
      <c r="H1083" s="124">
        <v>5</v>
      </c>
      <c r="I1083" s="103">
        <f>SUM(C1032:H1032)</f>
        <v>28</v>
      </c>
      <c r="J1083" s="40"/>
      <c r="L1083" s="40"/>
      <c r="S1083" s="72"/>
    </row>
    <row r="1084" spans="1:19" ht="16.5" customHeight="1" x14ac:dyDescent="0.25">
      <c r="A1084" s="1"/>
      <c r="B1084" s="78" t="s">
        <v>10</v>
      </c>
      <c r="C1084" s="3"/>
      <c r="D1084" s="5">
        <v>73</v>
      </c>
      <c r="E1084" s="5">
        <v>78</v>
      </c>
      <c r="F1084" s="3"/>
      <c r="G1084" s="5">
        <v>81</v>
      </c>
      <c r="H1084" s="5">
        <v>83</v>
      </c>
      <c r="I1084" s="61"/>
      <c r="J1084" s="40"/>
      <c r="L1084" s="40"/>
      <c r="S1084" s="72"/>
    </row>
    <row r="1085" spans="1:19" ht="16.5" customHeight="1" x14ac:dyDescent="0.25">
      <c r="A1085" s="1"/>
      <c r="B1085" s="78" t="s">
        <v>105</v>
      </c>
      <c r="C1085" s="131"/>
      <c r="D1085" s="119">
        <v>66</v>
      </c>
      <c r="E1085" s="119">
        <v>73</v>
      </c>
      <c r="F1085" s="131"/>
      <c r="G1085" s="119">
        <v>31</v>
      </c>
      <c r="H1085" s="119">
        <v>31</v>
      </c>
      <c r="I1085" s="61"/>
      <c r="J1085" s="40"/>
      <c r="L1085" s="40"/>
      <c r="S1085" s="72"/>
    </row>
    <row r="1086" spans="1:19" ht="16.5" customHeight="1" x14ac:dyDescent="0.25">
      <c r="A1086" s="1"/>
      <c r="B1086" s="78" t="s">
        <v>106</v>
      </c>
      <c r="C1086" s="3"/>
      <c r="D1086" s="5">
        <v>20</v>
      </c>
      <c r="E1086" s="5">
        <v>18</v>
      </c>
      <c r="F1086" s="3"/>
      <c r="G1086" s="5">
        <v>15</v>
      </c>
      <c r="H1086" s="5">
        <v>20</v>
      </c>
      <c r="I1086" s="61"/>
      <c r="J1086" s="40"/>
      <c r="L1086" s="40"/>
      <c r="S1086" s="72"/>
    </row>
    <row r="1087" spans="1:19" ht="16.5" customHeight="1" x14ac:dyDescent="0.25">
      <c r="A1087" s="92"/>
      <c r="B1087" s="93" t="s">
        <v>107</v>
      </c>
      <c r="C1087" s="95">
        <f t="shared" ref="C1087:H1087" si="183">0.25*C1081+0.25*C1084+0.25*C1085+C1086</f>
        <v>17.25</v>
      </c>
      <c r="D1087" s="95">
        <f t="shared" si="183"/>
        <v>73.75</v>
      </c>
      <c r="E1087" s="95">
        <f t="shared" si="183"/>
        <v>73.5</v>
      </c>
      <c r="F1087" s="95">
        <f t="shared" si="183"/>
        <v>18.75</v>
      </c>
      <c r="G1087" s="94">
        <f t="shared" si="183"/>
        <v>58</v>
      </c>
      <c r="H1087" s="94">
        <f t="shared" si="183"/>
        <v>69</v>
      </c>
      <c r="I1087" s="61"/>
      <c r="J1087" s="40"/>
      <c r="L1087" s="40"/>
      <c r="S1087" s="72"/>
    </row>
    <row r="1088" spans="1:19" ht="16.5" customHeight="1" x14ac:dyDescent="0.25">
      <c r="A1088" s="96"/>
      <c r="B1088" s="97" t="s">
        <v>108</v>
      </c>
      <c r="C1088" s="98"/>
      <c r="D1088" s="99">
        <v>6</v>
      </c>
      <c r="E1088" s="99">
        <v>6</v>
      </c>
      <c r="F1088" s="98"/>
      <c r="G1088" s="99">
        <v>4</v>
      </c>
      <c r="H1088" s="99">
        <v>6</v>
      </c>
      <c r="I1088" s="61"/>
      <c r="J1088" s="40"/>
      <c r="L1088" s="40"/>
      <c r="S1088" s="72"/>
    </row>
    <row r="1089" spans="1:19" ht="16.5" customHeight="1" x14ac:dyDescent="0.25">
      <c r="A1089" s="1"/>
      <c r="B1089" s="78"/>
      <c r="C1089" s="3"/>
      <c r="D1089" s="5"/>
      <c r="E1089" s="5"/>
      <c r="F1089" s="3"/>
      <c r="G1089" s="5"/>
      <c r="H1089" s="5"/>
      <c r="I1089" s="61"/>
      <c r="J1089" s="40"/>
      <c r="L1089" s="40"/>
      <c r="S1089" s="72"/>
    </row>
    <row r="1090" spans="1:19" ht="16.5" customHeight="1" x14ac:dyDescent="0.25">
      <c r="A1090" s="73"/>
      <c r="B1090" s="74" t="s">
        <v>201</v>
      </c>
      <c r="C1090" s="75" t="s">
        <v>112</v>
      </c>
      <c r="D1090" s="49" t="s">
        <v>14</v>
      </c>
      <c r="E1090" s="49" t="s">
        <v>13</v>
      </c>
      <c r="F1090" s="75" t="s">
        <v>110</v>
      </c>
      <c r="G1090" s="49" t="s">
        <v>15</v>
      </c>
      <c r="H1090" s="49" t="s">
        <v>113</v>
      </c>
      <c r="I1090" s="61"/>
      <c r="J1090" s="40"/>
      <c r="L1090" s="40"/>
      <c r="S1090" s="72"/>
    </row>
    <row r="1091" spans="1:19" ht="16.5" customHeight="1" x14ac:dyDescent="0.25">
      <c r="A1091" s="1">
        <v>0.05</v>
      </c>
      <c r="B1091" s="78" t="s">
        <v>0</v>
      </c>
      <c r="C1091" s="5">
        <v>92</v>
      </c>
      <c r="D1091" s="5">
        <v>69</v>
      </c>
      <c r="E1091" s="5">
        <v>90</v>
      </c>
      <c r="F1091" s="5">
        <v>58</v>
      </c>
      <c r="G1091" s="5">
        <v>85</v>
      </c>
      <c r="H1091" s="5">
        <v>78</v>
      </c>
      <c r="I1091" s="61"/>
      <c r="J1091" s="40"/>
      <c r="L1091" s="40"/>
      <c r="S1091" s="72"/>
    </row>
    <row r="1092" spans="1:19" ht="16.5" customHeight="1" x14ac:dyDescent="0.25">
      <c r="A1092" s="1">
        <v>0.1</v>
      </c>
      <c r="B1092" s="78" t="s">
        <v>1</v>
      </c>
      <c r="C1092" s="5">
        <v>85</v>
      </c>
      <c r="D1092" s="5">
        <v>61</v>
      </c>
      <c r="E1092" s="5">
        <v>76</v>
      </c>
      <c r="F1092" s="5">
        <v>75</v>
      </c>
      <c r="G1092" s="5">
        <v>78</v>
      </c>
      <c r="H1092" s="5">
        <v>78</v>
      </c>
      <c r="I1092" s="61"/>
      <c r="J1092" s="40"/>
      <c r="L1092" s="40"/>
      <c r="S1092" s="72"/>
    </row>
    <row r="1093" spans="1:19" ht="16.5" customHeight="1" x14ac:dyDescent="0.25">
      <c r="A1093" s="1">
        <v>1</v>
      </c>
      <c r="B1093" s="78" t="s">
        <v>104</v>
      </c>
      <c r="C1093" s="5">
        <v>8</v>
      </c>
      <c r="D1093" s="3">
        <v>7.5</v>
      </c>
      <c r="E1093" s="5">
        <v>7</v>
      </c>
      <c r="F1093" s="5">
        <v>7</v>
      </c>
      <c r="G1093" s="5">
        <v>8</v>
      </c>
      <c r="H1093" s="5">
        <v>5</v>
      </c>
      <c r="I1093" s="113" t="s">
        <v>145</v>
      </c>
      <c r="J1093" s="40"/>
      <c r="L1093" s="40"/>
      <c r="S1093" s="72"/>
    </row>
    <row r="1094" spans="1:19" ht="16.5" customHeight="1" x14ac:dyDescent="0.25">
      <c r="A1094" s="1">
        <v>0.4</v>
      </c>
      <c r="B1094" s="78" t="s">
        <v>3</v>
      </c>
      <c r="C1094" s="5">
        <v>85</v>
      </c>
      <c r="D1094" s="5">
        <v>73</v>
      </c>
      <c r="E1094" s="5">
        <v>66</v>
      </c>
      <c r="F1094" s="5">
        <v>89</v>
      </c>
      <c r="G1094" s="5">
        <v>82</v>
      </c>
      <c r="H1094" s="5">
        <v>72</v>
      </c>
      <c r="I1094" s="61"/>
      <c r="J1094" s="40"/>
      <c r="L1094" s="40"/>
      <c r="S1094" s="72"/>
    </row>
    <row r="1095" spans="1:19" ht="16.5" customHeight="1" x14ac:dyDescent="0.25">
      <c r="A1095" s="1"/>
      <c r="B1095" s="78" t="s">
        <v>4</v>
      </c>
      <c r="C1095" s="3">
        <f t="shared" ref="C1095:H1095" si="184">0.2*C1091+0.2*C1092+C1093+0.5*C1094</f>
        <v>85.9</v>
      </c>
      <c r="D1095" s="5">
        <f t="shared" si="184"/>
        <v>70</v>
      </c>
      <c r="E1095" s="3">
        <f t="shared" si="184"/>
        <v>73.2</v>
      </c>
      <c r="F1095" s="3">
        <f t="shared" si="184"/>
        <v>78.099999999999994</v>
      </c>
      <c r="G1095" s="3">
        <f t="shared" si="184"/>
        <v>81.599999999999994</v>
      </c>
      <c r="H1095" s="3">
        <f t="shared" si="184"/>
        <v>72.2</v>
      </c>
      <c r="I1095" s="61"/>
      <c r="J1095" s="40"/>
      <c r="L1095" s="40"/>
      <c r="S1095" s="72"/>
    </row>
    <row r="1096" spans="1:19" ht="16.5" customHeight="1" x14ac:dyDescent="0.25">
      <c r="A1096" s="6"/>
      <c r="B1096" s="83" t="s">
        <v>5</v>
      </c>
      <c r="C1096" s="18">
        <v>7</v>
      </c>
      <c r="D1096" s="18">
        <v>6</v>
      </c>
      <c r="E1096" s="18">
        <v>6</v>
      </c>
      <c r="F1096" s="18">
        <v>7</v>
      </c>
      <c r="G1096" s="18">
        <v>6</v>
      </c>
      <c r="H1096" s="18">
        <v>6</v>
      </c>
      <c r="I1096" s="61"/>
      <c r="J1096" s="40"/>
      <c r="L1096" s="40"/>
      <c r="S1096" s="72"/>
    </row>
    <row r="1097" spans="1:19" ht="16.5" customHeight="1" x14ac:dyDescent="0.25">
      <c r="A1097" s="1">
        <v>1</v>
      </c>
      <c r="B1097" s="78" t="s">
        <v>6</v>
      </c>
      <c r="C1097" s="5">
        <v>9</v>
      </c>
      <c r="D1097" s="5">
        <v>7</v>
      </c>
      <c r="E1097" s="5">
        <v>4</v>
      </c>
      <c r="F1097" s="5">
        <v>6</v>
      </c>
      <c r="G1097" s="5">
        <v>9</v>
      </c>
      <c r="H1097" s="5">
        <v>6</v>
      </c>
      <c r="I1097" s="61"/>
      <c r="J1097" s="40"/>
      <c r="L1097" s="40"/>
      <c r="S1097" s="72"/>
    </row>
    <row r="1098" spans="1:19" ht="16.5" customHeight="1" x14ac:dyDescent="0.25">
      <c r="A1098" s="1">
        <v>0.25</v>
      </c>
      <c r="B1098" s="52" t="s">
        <v>7</v>
      </c>
      <c r="C1098" s="5">
        <v>86</v>
      </c>
      <c r="D1098" s="5">
        <v>61</v>
      </c>
      <c r="E1098" s="5">
        <v>78</v>
      </c>
      <c r="F1098" s="5">
        <v>68</v>
      </c>
      <c r="G1098" s="5">
        <v>81</v>
      </c>
      <c r="H1098" s="5">
        <v>67</v>
      </c>
      <c r="I1098" s="61"/>
      <c r="J1098" s="40"/>
      <c r="L1098" s="40"/>
      <c r="S1098" s="72"/>
    </row>
    <row r="1099" spans="1:19" ht="16.5" customHeight="1" x14ac:dyDescent="0.25">
      <c r="A1099" s="1"/>
      <c r="B1099" s="78" t="s">
        <v>8</v>
      </c>
      <c r="C1099" s="3">
        <f t="shared" ref="C1099:H1099" si="185">0.05*C1091+0.1*C1092+C1093+0.4*C1094+C1097+0.25*C1098</f>
        <v>85.6</v>
      </c>
      <c r="D1099" s="3">
        <f t="shared" si="185"/>
        <v>68.5</v>
      </c>
      <c r="E1099" s="5">
        <f t="shared" si="185"/>
        <v>69</v>
      </c>
      <c r="F1099" s="5">
        <f t="shared" si="185"/>
        <v>76</v>
      </c>
      <c r="G1099" s="3">
        <f t="shared" si="185"/>
        <v>82.100000000000009</v>
      </c>
      <c r="H1099" s="3">
        <f t="shared" si="185"/>
        <v>68.25</v>
      </c>
      <c r="I1099" s="61"/>
      <c r="J1099" s="40"/>
      <c r="L1099" s="40"/>
      <c r="S1099" s="72"/>
    </row>
    <row r="1100" spans="1:19" ht="16.5" customHeight="1" x14ac:dyDescent="0.25">
      <c r="A1100" s="1"/>
      <c r="B1100" s="84" t="s">
        <v>9</v>
      </c>
      <c r="C1100" s="85">
        <v>7</v>
      </c>
      <c r="D1100" s="85">
        <v>6</v>
      </c>
      <c r="E1100" s="85">
        <v>6</v>
      </c>
      <c r="F1100" s="85">
        <v>7</v>
      </c>
      <c r="G1100" s="85">
        <v>6</v>
      </c>
      <c r="H1100" s="85">
        <v>5</v>
      </c>
      <c r="I1100" s="103">
        <f>SUM(C1049:H1049)</f>
        <v>32</v>
      </c>
      <c r="J1100" s="40"/>
      <c r="L1100" s="40"/>
      <c r="S1100" s="72"/>
    </row>
    <row r="1101" spans="1:19" ht="16.5" customHeight="1" x14ac:dyDescent="0.25">
      <c r="A1101" s="1"/>
      <c r="B1101" s="78" t="s">
        <v>10</v>
      </c>
      <c r="C1101" s="3"/>
      <c r="D1101" s="5"/>
      <c r="E1101" s="5">
        <v>83</v>
      </c>
      <c r="F1101" s="5">
        <v>69</v>
      </c>
      <c r="G1101" s="5"/>
      <c r="H1101" s="5">
        <v>40</v>
      </c>
      <c r="I1101" s="61"/>
      <c r="J1101" s="40"/>
      <c r="L1101" s="40"/>
      <c r="S1101" s="72"/>
    </row>
    <row r="1102" spans="1:19" ht="16.5" customHeight="1" x14ac:dyDescent="0.25">
      <c r="A1102" s="1"/>
      <c r="B1102" s="78" t="s">
        <v>105</v>
      </c>
      <c r="C1102" s="3"/>
      <c r="D1102" s="5"/>
      <c r="E1102" s="5">
        <v>58</v>
      </c>
      <c r="F1102" s="5">
        <v>57</v>
      </c>
      <c r="G1102" s="5">
        <v>80</v>
      </c>
      <c r="H1102" s="5">
        <v>51</v>
      </c>
      <c r="I1102" s="61"/>
      <c r="J1102" s="40"/>
      <c r="L1102" s="40"/>
      <c r="S1102" s="72"/>
    </row>
    <row r="1103" spans="1:19" ht="16.5" customHeight="1" x14ac:dyDescent="0.25">
      <c r="A1103" s="1"/>
      <c r="B1103" s="78" t="s">
        <v>106</v>
      </c>
      <c r="C1103" s="3"/>
      <c r="D1103" s="5"/>
      <c r="E1103" s="5">
        <v>16</v>
      </c>
      <c r="F1103" s="5">
        <v>17</v>
      </c>
      <c r="G1103" s="5">
        <v>21</v>
      </c>
      <c r="H1103" s="5">
        <v>23</v>
      </c>
      <c r="I1103" s="61"/>
      <c r="J1103" s="40"/>
      <c r="L1103" s="40"/>
      <c r="S1103" s="72"/>
    </row>
    <row r="1104" spans="1:19" ht="16.5" customHeight="1" x14ac:dyDescent="0.25">
      <c r="A1104" s="92"/>
      <c r="B1104" s="93" t="s">
        <v>107</v>
      </c>
      <c r="C1104" s="95">
        <f t="shared" ref="C1104:H1104" si="186">0.25*C1098+0.25*C1101+0.25*C1102+C1103</f>
        <v>21.5</v>
      </c>
      <c r="D1104" s="95">
        <f t="shared" si="186"/>
        <v>15.25</v>
      </c>
      <c r="E1104" s="104">
        <f t="shared" si="186"/>
        <v>70.75</v>
      </c>
      <c r="F1104" s="95">
        <f t="shared" si="186"/>
        <v>65.5</v>
      </c>
      <c r="G1104" s="95">
        <f t="shared" si="186"/>
        <v>61.25</v>
      </c>
      <c r="H1104" s="95">
        <f t="shared" si="186"/>
        <v>62.5</v>
      </c>
      <c r="I1104" s="61"/>
      <c r="J1104" s="40"/>
      <c r="L1104" s="40"/>
      <c r="S1104" s="72"/>
    </row>
    <row r="1105" spans="1:19" ht="16.5" customHeight="1" x14ac:dyDescent="0.25">
      <c r="A1105" s="96"/>
      <c r="B1105" s="97" t="s">
        <v>108</v>
      </c>
      <c r="C1105" s="98"/>
      <c r="D1105" s="99"/>
      <c r="E1105" s="99">
        <v>6</v>
      </c>
      <c r="F1105" s="99">
        <v>6</v>
      </c>
      <c r="G1105" s="99">
        <v>6</v>
      </c>
      <c r="H1105" s="99">
        <v>5</v>
      </c>
      <c r="I1105" s="61"/>
      <c r="J1105" s="40"/>
      <c r="L1105" s="40"/>
      <c r="S1105" s="72"/>
    </row>
    <row r="1106" spans="1:19" ht="16.5" customHeight="1" x14ac:dyDescent="0.25">
      <c r="A1106" s="1"/>
      <c r="B1106" s="78"/>
      <c r="C1106" s="3"/>
      <c r="D1106" s="5"/>
      <c r="E1106" s="5"/>
      <c r="F1106" s="3"/>
      <c r="G1106" s="5"/>
      <c r="H1106" s="5"/>
      <c r="I1106" s="61"/>
      <c r="J1106" s="40"/>
      <c r="L1106" s="40"/>
      <c r="S1106" s="72"/>
    </row>
    <row r="1107" spans="1:19" ht="16.5" customHeight="1" x14ac:dyDescent="0.25">
      <c r="A1107" s="105">
        <v>12776</v>
      </c>
      <c r="B1107" s="106" t="s">
        <v>202</v>
      </c>
      <c r="C1107" s="75" t="s">
        <v>103</v>
      </c>
      <c r="D1107" s="49" t="s">
        <v>17</v>
      </c>
      <c r="E1107" s="49" t="s">
        <v>117</v>
      </c>
      <c r="F1107" s="75" t="s">
        <v>120</v>
      </c>
      <c r="G1107" s="49" t="s">
        <v>111</v>
      </c>
      <c r="H1107" s="49" t="s">
        <v>116</v>
      </c>
      <c r="I1107" s="61"/>
      <c r="J1107" s="40"/>
      <c r="L1107" s="40"/>
      <c r="S1107" s="72"/>
    </row>
    <row r="1108" spans="1:19" ht="16.5" customHeight="1" x14ac:dyDescent="0.25">
      <c r="A1108" s="1">
        <v>0.05</v>
      </c>
      <c r="B1108" s="78" t="s">
        <v>0</v>
      </c>
      <c r="C1108" s="5">
        <v>75</v>
      </c>
      <c r="D1108" s="5">
        <v>46</v>
      </c>
      <c r="E1108" s="5">
        <v>85</v>
      </c>
      <c r="F1108" s="5">
        <v>90</v>
      </c>
      <c r="G1108" s="5">
        <v>80</v>
      </c>
      <c r="H1108" s="5">
        <v>80</v>
      </c>
      <c r="I1108" s="61"/>
      <c r="J1108" s="40"/>
      <c r="L1108" s="40"/>
      <c r="S1108" s="72"/>
    </row>
    <row r="1109" spans="1:19" ht="16.5" customHeight="1" x14ac:dyDescent="0.25">
      <c r="A1109" s="1">
        <v>0.1</v>
      </c>
      <c r="B1109" s="78" t="s">
        <v>1</v>
      </c>
      <c r="C1109" s="5">
        <v>98</v>
      </c>
      <c r="D1109" s="5">
        <v>77</v>
      </c>
      <c r="E1109" s="5">
        <v>92</v>
      </c>
      <c r="F1109" s="5">
        <v>78</v>
      </c>
      <c r="G1109" s="5">
        <v>93</v>
      </c>
      <c r="H1109" s="5">
        <v>81</v>
      </c>
      <c r="I1109" s="61"/>
      <c r="J1109" s="40"/>
      <c r="L1109" s="40"/>
      <c r="S1109" s="72"/>
    </row>
    <row r="1110" spans="1:19" ht="16.5" customHeight="1" x14ac:dyDescent="0.25">
      <c r="A1110" s="1">
        <v>1</v>
      </c>
      <c r="B1110" s="78" t="s">
        <v>104</v>
      </c>
      <c r="C1110" s="5">
        <v>8</v>
      </c>
      <c r="D1110" s="5">
        <v>8</v>
      </c>
      <c r="E1110" s="5">
        <v>9</v>
      </c>
      <c r="F1110" s="5">
        <v>8</v>
      </c>
      <c r="G1110" s="5">
        <v>7</v>
      </c>
      <c r="H1110" s="5">
        <v>8</v>
      </c>
      <c r="I1110" s="61"/>
      <c r="J1110" s="40"/>
      <c r="L1110" s="40"/>
      <c r="S1110" s="72"/>
    </row>
    <row r="1111" spans="1:19" ht="16.5" customHeight="1" x14ac:dyDescent="0.25">
      <c r="A1111" s="1">
        <v>0.4</v>
      </c>
      <c r="B1111" s="78" t="s">
        <v>3</v>
      </c>
      <c r="C1111" s="5">
        <v>92</v>
      </c>
      <c r="D1111" s="5">
        <v>80</v>
      </c>
      <c r="E1111" s="5">
        <v>79</v>
      </c>
      <c r="F1111" s="5">
        <v>62</v>
      </c>
      <c r="G1111" s="5">
        <v>71</v>
      </c>
      <c r="H1111" s="5">
        <v>80</v>
      </c>
      <c r="I1111" s="61"/>
      <c r="J1111" s="40"/>
      <c r="L1111" s="40"/>
      <c r="S1111" s="72"/>
    </row>
    <row r="1112" spans="1:19" ht="16.5" customHeight="1" x14ac:dyDescent="0.25">
      <c r="A1112" s="1"/>
      <c r="B1112" s="78" t="s">
        <v>4</v>
      </c>
      <c r="C1112" s="3">
        <f t="shared" ref="C1112:H1112" si="187">0.2*C1108+0.2*C1109+C1110+0.5*C1111</f>
        <v>88.6</v>
      </c>
      <c r="D1112" s="3">
        <f t="shared" si="187"/>
        <v>72.599999999999994</v>
      </c>
      <c r="E1112" s="3">
        <f t="shared" si="187"/>
        <v>83.9</v>
      </c>
      <c r="F1112" s="3">
        <f t="shared" si="187"/>
        <v>72.599999999999994</v>
      </c>
      <c r="G1112" s="3">
        <f t="shared" si="187"/>
        <v>77.099999999999994</v>
      </c>
      <c r="H1112" s="3">
        <f t="shared" si="187"/>
        <v>80.2</v>
      </c>
      <c r="I1112" s="61"/>
      <c r="J1112" s="40"/>
      <c r="L1112" s="40"/>
      <c r="S1112" s="72"/>
    </row>
    <row r="1113" spans="1:19" ht="16.5" customHeight="1" x14ac:dyDescent="0.25">
      <c r="A1113" s="6"/>
      <c r="B1113" s="83" t="s">
        <v>5</v>
      </c>
      <c r="C1113" s="18">
        <v>7</v>
      </c>
      <c r="D1113" s="18">
        <v>7</v>
      </c>
      <c r="E1113" s="18">
        <v>7</v>
      </c>
      <c r="F1113" s="18">
        <v>6</v>
      </c>
      <c r="G1113" s="18">
        <v>6</v>
      </c>
      <c r="H1113" s="18">
        <v>7</v>
      </c>
      <c r="I1113" s="61"/>
      <c r="J1113" s="40"/>
      <c r="L1113" s="40"/>
      <c r="S1113" s="72"/>
    </row>
    <row r="1114" spans="1:19" ht="16.5" customHeight="1" x14ac:dyDescent="0.25">
      <c r="A1114" s="1">
        <v>1</v>
      </c>
      <c r="B1114" s="78" t="s">
        <v>6</v>
      </c>
      <c r="C1114" s="5">
        <v>8</v>
      </c>
      <c r="D1114" s="5">
        <v>4</v>
      </c>
      <c r="E1114" s="5">
        <v>9</v>
      </c>
      <c r="F1114" s="5">
        <v>8</v>
      </c>
      <c r="G1114" s="5">
        <v>7</v>
      </c>
      <c r="H1114" s="5">
        <v>7</v>
      </c>
      <c r="I1114" s="61"/>
      <c r="J1114" s="40"/>
      <c r="L1114" s="40"/>
      <c r="S1114" s="72"/>
    </row>
    <row r="1115" spans="1:19" ht="16.5" customHeight="1" x14ac:dyDescent="0.25">
      <c r="A1115" s="1">
        <v>0.25</v>
      </c>
      <c r="B1115" s="52" t="s">
        <v>7</v>
      </c>
      <c r="C1115" s="5">
        <v>96</v>
      </c>
      <c r="D1115" s="5">
        <v>84</v>
      </c>
      <c r="E1115" s="5">
        <v>85</v>
      </c>
      <c r="F1115" s="5">
        <v>71</v>
      </c>
      <c r="G1115" s="5">
        <v>78</v>
      </c>
      <c r="H1115" s="5">
        <v>90</v>
      </c>
      <c r="I1115" s="61"/>
      <c r="J1115" s="40"/>
      <c r="L1115" s="40"/>
      <c r="S1115" s="72"/>
    </row>
    <row r="1116" spans="1:19" ht="16.5" customHeight="1" x14ac:dyDescent="0.25">
      <c r="A1116" s="1"/>
      <c r="B1116" s="78" t="s">
        <v>8</v>
      </c>
      <c r="C1116" s="3">
        <f t="shared" ref="C1116:H1116" si="188">0.05*C1108+0.1*C1109+C1110+0.4*C1111+C1114+0.25*C1115</f>
        <v>90.350000000000009</v>
      </c>
      <c r="D1116" s="5">
        <f t="shared" si="188"/>
        <v>75</v>
      </c>
      <c r="E1116" s="3">
        <f t="shared" si="188"/>
        <v>84.300000000000011</v>
      </c>
      <c r="F1116" s="3">
        <f t="shared" si="188"/>
        <v>70.849999999999994</v>
      </c>
      <c r="G1116" s="3">
        <f t="shared" si="188"/>
        <v>75.2</v>
      </c>
      <c r="H1116" s="3">
        <f t="shared" si="188"/>
        <v>81.599999999999994</v>
      </c>
      <c r="I1116" s="61"/>
      <c r="J1116" s="40"/>
      <c r="L1116" s="40"/>
      <c r="S1116" s="72"/>
    </row>
    <row r="1117" spans="1:19" ht="16.5" customHeight="1" x14ac:dyDescent="0.25">
      <c r="A1117" s="1"/>
      <c r="B1117" s="84" t="s">
        <v>9</v>
      </c>
      <c r="C1117" s="85">
        <v>7</v>
      </c>
      <c r="D1117" s="85">
        <v>7</v>
      </c>
      <c r="E1117" s="85">
        <v>7</v>
      </c>
      <c r="F1117" s="85">
        <v>6</v>
      </c>
      <c r="G1117" s="85">
        <v>6</v>
      </c>
      <c r="H1117" s="85">
        <v>7</v>
      </c>
      <c r="I1117" s="103">
        <f>SUM(C1066:H1066)</f>
        <v>39</v>
      </c>
      <c r="J1117" s="40"/>
      <c r="L1117" s="40"/>
      <c r="S1117" s="72"/>
    </row>
    <row r="1118" spans="1:19" ht="16.5" customHeight="1" x14ac:dyDescent="0.25">
      <c r="A1118" s="1"/>
      <c r="B1118" s="78" t="s">
        <v>10</v>
      </c>
      <c r="C1118" s="5">
        <v>91</v>
      </c>
      <c r="D1118" s="5">
        <v>84</v>
      </c>
      <c r="E1118" s="5">
        <v>79</v>
      </c>
      <c r="F1118" s="5">
        <v>80</v>
      </c>
      <c r="G1118" s="5"/>
      <c r="H1118" s="5">
        <v>85</v>
      </c>
      <c r="I1118" s="61"/>
      <c r="J1118" s="40"/>
      <c r="L1118" s="40"/>
      <c r="S1118" s="72"/>
    </row>
    <row r="1119" spans="1:19" ht="16.5" customHeight="1" x14ac:dyDescent="0.25">
      <c r="A1119" s="1"/>
      <c r="B1119" s="78" t="s">
        <v>105</v>
      </c>
      <c r="C1119" s="5">
        <v>60</v>
      </c>
      <c r="D1119" s="5">
        <v>45</v>
      </c>
      <c r="E1119" s="5">
        <v>60</v>
      </c>
      <c r="F1119" s="5">
        <v>80</v>
      </c>
      <c r="G1119" s="5"/>
      <c r="H1119" s="5">
        <v>76</v>
      </c>
      <c r="I1119" s="61"/>
      <c r="J1119" s="40"/>
      <c r="L1119" s="40"/>
      <c r="S1119" s="72"/>
    </row>
    <row r="1120" spans="1:19" ht="16.5" customHeight="1" x14ac:dyDescent="0.25">
      <c r="A1120" s="1"/>
      <c r="B1120" s="78" t="s">
        <v>106</v>
      </c>
      <c r="C1120" s="5">
        <v>20</v>
      </c>
      <c r="D1120" s="5">
        <v>17</v>
      </c>
      <c r="E1120" s="5"/>
      <c r="F1120" s="3">
        <v>22.5</v>
      </c>
      <c r="G1120" s="5"/>
      <c r="H1120" s="5">
        <v>20</v>
      </c>
      <c r="I1120" s="61"/>
      <c r="J1120" s="40"/>
      <c r="L1120" s="40"/>
      <c r="S1120" s="72"/>
    </row>
    <row r="1121" spans="1:19" ht="16.5" customHeight="1" x14ac:dyDescent="0.25">
      <c r="A1121" s="92"/>
      <c r="B1121" s="93" t="s">
        <v>107</v>
      </c>
      <c r="C1121" s="95">
        <f t="shared" ref="C1121:H1121" si="189">0.25*C1115+0.25*C1118+0.25*C1119+C1120</f>
        <v>81.75</v>
      </c>
      <c r="D1121" s="95">
        <f t="shared" si="189"/>
        <v>70.25</v>
      </c>
      <c r="E1121" s="94">
        <f t="shared" si="189"/>
        <v>56</v>
      </c>
      <c r="F1121" s="95">
        <f t="shared" si="189"/>
        <v>80.25</v>
      </c>
      <c r="G1121" s="95">
        <f t="shared" si="189"/>
        <v>19.5</v>
      </c>
      <c r="H1121" s="95">
        <f t="shared" si="189"/>
        <v>82.75</v>
      </c>
      <c r="I1121" s="61"/>
      <c r="J1121" s="40"/>
      <c r="L1121" s="40"/>
      <c r="S1121" s="72"/>
    </row>
    <row r="1122" spans="1:19" ht="16.5" customHeight="1" x14ac:dyDescent="0.25">
      <c r="A1122" s="96"/>
      <c r="B1122" s="97" t="s">
        <v>108</v>
      </c>
      <c r="C1122" s="99">
        <v>7</v>
      </c>
      <c r="D1122" s="99">
        <v>7</v>
      </c>
      <c r="E1122" s="99"/>
      <c r="F1122" s="99">
        <v>7</v>
      </c>
      <c r="G1122" s="99"/>
      <c r="H1122" s="99">
        <v>7</v>
      </c>
      <c r="I1122" s="61"/>
      <c r="J1122" s="40"/>
      <c r="L1122" s="40"/>
      <c r="S1122" s="72"/>
    </row>
    <row r="1123" spans="1:19" ht="16.5" customHeight="1" x14ac:dyDescent="0.25">
      <c r="A1123" s="1"/>
      <c r="B1123" s="78"/>
      <c r="C1123" s="3"/>
      <c r="D1123" s="5"/>
      <c r="E1123" s="5"/>
      <c r="F1123" s="3"/>
      <c r="G1123" s="5"/>
      <c r="H1123" s="5"/>
      <c r="I1123" s="61"/>
      <c r="J1123" s="40"/>
      <c r="L1123" s="40"/>
      <c r="S1123" s="72"/>
    </row>
    <row r="1124" spans="1:19" ht="16.5" customHeight="1" x14ac:dyDescent="0.25">
      <c r="A1124" s="73"/>
      <c r="B1124" s="106" t="s">
        <v>203</v>
      </c>
      <c r="C1124" s="75" t="s">
        <v>126</v>
      </c>
      <c r="D1124" s="49" t="s">
        <v>116</v>
      </c>
      <c r="E1124" s="49" t="s">
        <v>117</v>
      </c>
      <c r="F1124" s="75" t="s">
        <v>15</v>
      </c>
      <c r="G1124" s="49" t="s">
        <v>14</v>
      </c>
      <c r="H1124" s="49" t="s">
        <v>113</v>
      </c>
      <c r="I1124" s="61"/>
      <c r="J1124" s="40"/>
      <c r="L1124" s="40"/>
      <c r="S1124" s="72"/>
    </row>
    <row r="1125" spans="1:19" ht="16.5" customHeight="1" x14ac:dyDescent="0.25">
      <c r="A1125" s="1">
        <v>0.05</v>
      </c>
      <c r="B1125" s="78" t="s">
        <v>0</v>
      </c>
      <c r="C1125" s="5">
        <v>64</v>
      </c>
      <c r="D1125" s="5">
        <v>0</v>
      </c>
      <c r="E1125" s="5">
        <v>64</v>
      </c>
      <c r="F1125" s="5">
        <v>70</v>
      </c>
      <c r="G1125" s="5">
        <v>31</v>
      </c>
      <c r="H1125" s="5">
        <v>51</v>
      </c>
      <c r="I1125" s="61"/>
      <c r="J1125" s="40"/>
      <c r="L1125" s="40"/>
      <c r="S1125" s="72"/>
    </row>
    <row r="1126" spans="1:19" ht="16.5" customHeight="1" x14ac:dyDescent="0.25">
      <c r="A1126" s="1">
        <v>0.1</v>
      </c>
      <c r="B1126" s="78" t="s">
        <v>1</v>
      </c>
      <c r="C1126" s="5">
        <v>56</v>
      </c>
      <c r="D1126" s="5">
        <v>52</v>
      </c>
      <c r="E1126" s="5">
        <v>55</v>
      </c>
      <c r="F1126" s="5">
        <v>50</v>
      </c>
      <c r="G1126" s="5">
        <v>43</v>
      </c>
      <c r="H1126" s="5">
        <v>51</v>
      </c>
      <c r="I1126" s="61"/>
      <c r="J1126" s="40"/>
      <c r="L1126" s="40"/>
      <c r="S1126" s="72"/>
    </row>
    <row r="1127" spans="1:19" ht="16.5" customHeight="1" x14ac:dyDescent="0.25">
      <c r="A1127" s="1">
        <v>1</v>
      </c>
      <c r="B1127" s="78" t="s">
        <v>104</v>
      </c>
      <c r="C1127" s="5">
        <v>4</v>
      </c>
      <c r="D1127" s="5">
        <v>5</v>
      </c>
      <c r="E1127" s="5">
        <v>7</v>
      </c>
      <c r="F1127" s="3">
        <v>5.5</v>
      </c>
      <c r="G1127" s="3">
        <v>8.5</v>
      </c>
      <c r="H1127" s="5">
        <v>2</v>
      </c>
      <c r="I1127" s="61"/>
      <c r="J1127" s="40"/>
      <c r="L1127" s="40"/>
      <c r="S1127" s="72"/>
    </row>
    <row r="1128" spans="1:19" ht="16.5" customHeight="1" x14ac:dyDescent="0.25">
      <c r="A1128" s="1">
        <v>0.4</v>
      </c>
      <c r="B1128" s="78" t="s">
        <v>3</v>
      </c>
      <c r="C1128" s="5">
        <v>30</v>
      </c>
      <c r="D1128" s="5">
        <v>81</v>
      </c>
      <c r="E1128" s="5">
        <v>49</v>
      </c>
      <c r="F1128" s="5">
        <v>38</v>
      </c>
      <c r="G1128" s="5">
        <v>55</v>
      </c>
      <c r="H1128" s="5">
        <v>46</v>
      </c>
      <c r="I1128" s="61"/>
      <c r="J1128" s="40"/>
      <c r="L1128" s="40"/>
      <c r="S1128" s="72"/>
    </row>
    <row r="1129" spans="1:19" ht="16.5" customHeight="1" x14ac:dyDescent="0.25">
      <c r="A1129" s="1"/>
      <c r="B1129" s="78" t="s">
        <v>4</v>
      </c>
      <c r="C1129" s="5">
        <f t="shared" ref="C1129:H1129" si="190">0.2*C1125+0.2*C1126+C1127+0.5*C1128</f>
        <v>43</v>
      </c>
      <c r="D1129" s="3">
        <f t="shared" si="190"/>
        <v>55.9</v>
      </c>
      <c r="E1129" s="3">
        <f t="shared" si="190"/>
        <v>55.3</v>
      </c>
      <c r="F1129" s="3">
        <f t="shared" si="190"/>
        <v>48.5</v>
      </c>
      <c r="G1129" s="3">
        <f t="shared" si="190"/>
        <v>50.8</v>
      </c>
      <c r="H1129" s="3">
        <f t="shared" si="190"/>
        <v>45.400000000000006</v>
      </c>
      <c r="I1129" s="61"/>
      <c r="J1129" s="40"/>
      <c r="L1129" s="40"/>
      <c r="S1129" s="72"/>
    </row>
    <row r="1130" spans="1:19" ht="16.5" customHeight="1" x14ac:dyDescent="0.25">
      <c r="A1130" s="6"/>
      <c r="B1130" s="83" t="s">
        <v>5</v>
      </c>
      <c r="C1130" s="18">
        <v>4</v>
      </c>
      <c r="D1130" s="18">
        <v>5</v>
      </c>
      <c r="E1130" s="18">
        <v>5</v>
      </c>
      <c r="F1130" s="18">
        <v>4</v>
      </c>
      <c r="G1130" s="18">
        <v>4</v>
      </c>
      <c r="H1130" s="18">
        <v>3</v>
      </c>
      <c r="I1130" s="61"/>
      <c r="J1130" s="40"/>
      <c r="L1130" s="40"/>
      <c r="S1130" s="72"/>
    </row>
    <row r="1131" spans="1:19" ht="16.5" customHeight="1" x14ac:dyDescent="0.25">
      <c r="A1131" s="1">
        <v>1</v>
      </c>
      <c r="B1131" s="78" t="s">
        <v>6</v>
      </c>
      <c r="C1131" s="5">
        <v>6</v>
      </c>
      <c r="D1131" s="5">
        <v>6</v>
      </c>
      <c r="E1131" s="5">
        <v>6</v>
      </c>
      <c r="F1131" s="5">
        <v>6</v>
      </c>
      <c r="G1131" s="5">
        <v>7</v>
      </c>
      <c r="H1131" s="5">
        <v>6</v>
      </c>
      <c r="I1131" s="61"/>
      <c r="J1131" s="40"/>
      <c r="L1131" s="40"/>
      <c r="S1131" s="72"/>
    </row>
    <row r="1132" spans="1:19" ht="16.5" customHeight="1" x14ac:dyDescent="0.25">
      <c r="A1132" s="1">
        <v>0.25</v>
      </c>
      <c r="B1132" s="52" t="s">
        <v>7</v>
      </c>
      <c r="C1132" s="5">
        <v>68</v>
      </c>
      <c r="D1132" s="5">
        <v>78</v>
      </c>
      <c r="E1132" s="5">
        <v>38</v>
      </c>
      <c r="F1132" s="3">
        <v>63.5</v>
      </c>
      <c r="G1132" s="5">
        <v>57</v>
      </c>
      <c r="H1132" s="5">
        <v>61</v>
      </c>
      <c r="I1132" s="61"/>
      <c r="J1132" s="40"/>
      <c r="L1132" s="40"/>
      <c r="S1132" s="72"/>
    </row>
    <row r="1133" spans="1:19" ht="16.5" customHeight="1" x14ac:dyDescent="0.25">
      <c r="A1133" s="1"/>
      <c r="B1133" s="78" t="s">
        <v>8</v>
      </c>
      <c r="C1133" s="3">
        <f t="shared" ref="C1133:H1133" si="191">0.05*C1125+0.1*C1126+C1127+0.4*C1128+C1131+0.25*C1132</f>
        <v>47.8</v>
      </c>
      <c r="D1133" s="3">
        <f t="shared" si="191"/>
        <v>68.099999999999994</v>
      </c>
      <c r="E1133" s="3">
        <f t="shared" si="191"/>
        <v>50.8</v>
      </c>
      <c r="F1133" s="3">
        <f t="shared" si="191"/>
        <v>51.075000000000003</v>
      </c>
      <c r="G1133" s="3">
        <f t="shared" si="191"/>
        <v>57.6</v>
      </c>
      <c r="H1133" s="3">
        <f t="shared" si="191"/>
        <v>49.300000000000004</v>
      </c>
      <c r="I1133" s="61"/>
      <c r="J1133" s="40"/>
      <c r="L1133" s="40"/>
      <c r="S1133" s="72"/>
    </row>
    <row r="1134" spans="1:19" ht="16.5" customHeight="1" x14ac:dyDescent="0.25">
      <c r="A1134" s="1"/>
      <c r="B1134" s="84" t="s">
        <v>9</v>
      </c>
      <c r="C1134" s="85">
        <v>5</v>
      </c>
      <c r="D1134" s="85">
        <v>6</v>
      </c>
      <c r="E1134" s="85">
        <v>5</v>
      </c>
      <c r="F1134" s="85">
        <v>4</v>
      </c>
      <c r="G1134" s="85">
        <v>5</v>
      </c>
      <c r="H1134" s="85">
        <v>3</v>
      </c>
      <c r="I1134" s="103">
        <f>SUM(C1083:H1083)</f>
        <v>35</v>
      </c>
      <c r="J1134" s="40"/>
      <c r="L1134" s="40"/>
      <c r="S1134" s="72"/>
    </row>
    <row r="1135" spans="1:19" ht="16.5" customHeight="1" x14ac:dyDescent="0.25">
      <c r="A1135" s="1"/>
      <c r="B1135" s="78" t="s">
        <v>10</v>
      </c>
      <c r="C1135" s="5">
        <v>48</v>
      </c>
      <c r="D1135" s="5">
        <v>56</v>
      </c>
      <c r="E1135" s="5">
        <v>30</v>
      </c>
      <c r="F1135" s="5">
        <v>60</v>
      </c>
      <c r="G1135" s="5">
        <v>33</v>
      </c>
      <c r="H1135" s="5">
        <v>50</v>
      </c>
      <c r="I1135" s="61"/>
      <c r="J1135" s="40"/>
      <c r="L1135" s="40"/>
      <c r="S1135" s="72"/>
    </row>
    <row r="1136" spans="1:19" ht="16.5" customHeight="1" x14ac:dyDescent="0.25">
      <c r="A1136" s="1"/>
      <c r="B1136" s="78" t="s">
        <v>105</v>
      </c>
      <c r="C1136" s="5">
        <v>54</v>
      </c>
      <c r="D1136" s="5">
        <v>49</v>
      </c>
      <c r="E1136" s="5">
        <v>35</v>
      </c>
      <c r="F1136" s="5">
        <v>50</v>
      </c>
      <c r="G1136" s="5">
        <v>46</v>
      </c>
      <c r="H1136" s="5">
        <v>36</v>
      </c>
      <c r="I1136" s="61"/>
      <c r="J1136" s="40"/>
      <c r="L1136" s="40"/>
      <c r="S1136" s="72"/>
    </row>
    <row r="1137" spans="1:19" ht="16.5" customHeight="1" x14ac:dyDescent="0.25">
      <c r="A1137" s="1"/>
      <c r="B1137" s="78" t="s">
        <v>106</v>
      </c>
      <c r="C1137" s="3"/>
      <c r="D1137" s="5">
        <v>17</v>
      </c>
      <c r="E1137" s="5"/>
      <c r="F1137" s="3">
        <v>18.75</v>
      </c>
      <c r="G1137" s="5">
        <v>14</v>
      </c>
      <c r="H1137" s="5">
        <v>15</v>
      </c>
      <c r="I1137" s="61"/>
      <c r="J1137" s="40"/>
      <c r="L1137" s="40"/>
      <c r="S1137" s="72"/>
    </row>
    <row r="1138" spans="1:19" ht="16.5" customHeight="1" x14ac:dyDescent="0.25">
      <c r="A1138" s="92"/>
      <c r="B1138" s="93" t="s">
        <v>107</v>
      </c>
      <c r="C1138" s="95">
        <f t="shared" ref="C1138:H1138" si="192">0.25*C1132+0.25*C1135+0.25*C1136+C1137</f>
        <v>42.5</v>
      </c>
      <c r="D1138" s="95">
        <f t="shared" si="192"/>
        <v>62.75</v>
      </c>
      <c r="E1138" s="95">
        <f t="shared" si="192"/>
        <v>25.75</v>
      </c>
      <c r="F1138" s="95">
        <f t="shared" si="192"/>
        <v>62.125</v>
      </c>
      <c r="G1138" s="94">
        <f t="shared" si="192"/>
        <v>48</v>
      </c>
      <c r="H1138" s="95">
        <f t="shared" si="192"/>
        <v>51.75</v>
      </c>
      <c r="I1138" s="61"/>
      <c r="J1138" s="40"/>
      <c r="L1138" s="40"/>
      <c r="S1138" s="72"/>
    </row>
    <row r="1139" spans="1:19" ht="16.5" customHeight="1" x14ac:dyDescent="0.25">
      <c r="A1139" s="96"/>
      <c r="B1139" s="97" t="s">
        <v>108</v>
      </c>
      <c r="C1139" s="98"/>
      <c r="D1139" s="99">
        <v>5</v>
      </c>
      <c r="E1139" s="99"/>
      <c r="F1139" s="99">
        <v>5</v>
      </c>
      <c r="G1139" s="99">
        <v>4</v>
      </c>
      <c r="H1139" s="99">
        <v>4</v>
      </c>
      <c r="I1139" s="61"/>
      <c r="J1139" s="40"/>
      <c r="L1139" s="40"/>
      <c r="S1139" s="72"/>
    </row>
    <row r="1140" spans="1:19" ht="16.5" customHeight="1" x14ac:dyDescent="0.25">
      <c r="I1140" s="61"/>
      <c r="J1140" s="40"/>
      <c r="L1140" s="40"/>
      <c r="S1140" s="72"/>
    </row>
    <row r="1141" spans="1:19" ht="16.5" customHeight="1" x14ac:dyDescent="0.25">
      <c r="I1141" s="61"/>
      <c r="J1141" s="40"/>
      <c r="L1141" s="40"/>
      <c r="S1141" s="72"/>
    </row>
    <row r="1142" spans="1:19" ht="16.5" customHeight="1" x14ac:dyDescent="0.25">
      <c r="I1142" s="61"/>
      <c r="J1142" s="40"/>
      <c r="L1142" s="40"/>
      <c r="S1142" s="72"/>
    </row>
    <row r="1143" spans="1:19" ht="16.5" customHeight="1" x14ac:dyDescent="0.25">
      <c r="I1143" s="61"/>
      <c r="J1143" s="40"/>
      <c r="L1143" s="40"/>
      <c r="S1143" s="72"/>
    </row>
    <row r="1144" spans="1:19" ht="16.5" customHeight="1" x14ac:dyDescent="0.25">
      <c r="I1144" s="61"/>
      <c r="J1144" s="40"/>
      <c r="L1144" s="40"/>
      <c r="S1144" s="72"/>
    </row>
    <row r="1145" spans="1:19" ht="16.5" customHeight="1" x14ac:dyDescent="0.25">
      <c r="I1145" s="61"/>
      <c r="J1145" s="40"/>
      <c r="L1145" s="40"/>
      <c r="S1145" s="72"/>
    </row>
    <row r="1146" spans="1:19" ht="16.5" customHeight="1" x14ac:dyDescent="0.25">
      <c r="I1146" s="61"/>
      <c r="J1146" s="40"/>
      <c r="L1146" s="40"/>
      <c r="S1146" s="72"/>
    </row>
    <row r="1147" spans="1:19" ht="16.5" customHeight="1" x14ac:dyDescent="0.25">
      <c r="I1147" s="61"/>
      <c r="J1147" s="40"/>
      <c r="L1147" s="40"/>
      <c r="S1147" s="72"/>
    </row>
    <row r="1148" spans="1:19" ht="16.5" customHeight="1" x14ac:dyDescent="0.25">
      <c r="I1148" s="61"/>
      <c r="J1148" s="40"/>
      <c r="L1148" s="40"/>
      <c r="S1148" s="72"/>
    </row>
    <row r="1149" spans="1:19" ht="16.5" customHeight="1" x14ac:dyDescent="0.25">
      <c r="I1149" s="61"/>
      <c r="J1149" s="40"/>
      <c r="L1149" s="40"/>
      <c r="S1149" s="72"/>
    </row>
    <row r="1150" spans="1:19" ht="16.5" customHeight="1" x14ac:dyDescent="0.25">
      <c r="I1150" s="61"/>
      <c r="J1150" s="40"/>
      <c r="L1150" s="40"/>
      <c r="S1150" s="72"/>
    </row>
    <row r="1151" spans="1:19" ht="16.5" customHeight="1" x14ac:dyDescent="0.25">
      <c r="I1151" s="61"/>
      <c r="J1151" s="40"/>
      <c r="L1151" s="40"/>
      <c r="S1151" s="72"/>
    </row>
    <row r="1152" spans="1:19" ht="16.5" customHeight="1" x14ac:dyDescent="0.25">
      <c r="I1152" s="61"/>
      <c r="J1152" s="40"/>
      <c r="L1152" s="40"/>
      <c r="S1152" s="72"/>
    </row>
    <row r="1153" spans="1:19" ht="16.5" customHeight="1" x14ac:dyDescent="0.25">
      <c r="I1153" s="61"/>
      <c r="J1153" s="40"/>
      <c r="L1153" s="40"/>
      <c r="S1153" s="72"/>
    </row>
    <row r="1154" spans="1:19" ht="16.5" customHeight="1" x14ac:dyDescent="0.25">
      <c r="I1154" s="61"/>
      <c r="J1154" s="40"/>
      <c r="L1154" s="40"/>
      <c r="S1154" s="72"/>
    </row>
    <row r="1155" spans="1:19" ht="16.5" customHeight="1" x14ac:dyDescent="0.25">
      <c r="I1155" s="61"/>
      <c r="J1155" s="40"/>
      <c r="L1155" s="40"/>
      <c r="S1155" s="72"/>
    </row>
    <row r="1156" spans="1:19" ht="16.5" customHeight="1" x14ac:dyDescent="0.25">
      <c r="I1156" s="61"/>
      <c r="J1156" s="40"/>
      <c r="L1156" s="40"/>
      <c r="S1156" s="72"/>
    </row>
    <row r="1157" spans="1:19" ht="16.5" customHeight="1" x14ac:dyDescent="0.25">
      <c r="A1157" s="110"/>
      <c r="B1157" s="111"/>
      <c r="C1157" s="112"/>
      <c r="D1157" s="4"/>
      <c r="E1157" s="4"/>
      <c r="F1157" s="112"/>
      <c r="G1157" s="4"/>
      <c r="H1157" s="4"/>
      <c r="I1157" s="61"/>
      <c r="J1157" s="40"/>
      <c r="L1157" s="40"/>
      <c r="S1157" s="72"/>
    </row>
    <row r="1158" spans="1:19" ht="16.5" customHeight="1" x14ac:dyDescent="0.25">
      <c r="A1158" s="110"/>
      <c r="B1158" s="111"/>
      <c r="C1158" s="112"/>
      <c r="D1158" s="4"/>
      <c r="E1158" s="4"/>
      <c r="F1158" s="112"/>
      <c r="G1158" s="4"/>
      <c r="H1158" s="4"/>
      <c r="I1158" s="61"/>
      <c r="J1158" s="40"/>
      <c r="L1158" s="40"/>
      <c r="S1158" s="72"/>
    </row>
    <row r="1159" spans="1:19" ht="16.5" customHeight="1" x14ac:dyDescent="0.25">
      <c r="A1159" s="110"/>
      <c r="B1159" s="111"/>
      <c r="C1159" s="112"/>
      <c r="D1159" s="4"/>
      <c r="E1159" s="4"/>
      <c r="F1159" s="112"/>
      <c r="G1159" s="4"/>
      <c r="H1159" s="4"/>
      <c r="I1159" s="61"/>
      <c r="J1159" s="40"/>
      <c r="L1159" s="40"/>
      <c r="S1159" s="72"/>
    </row>
    <row r="1160" spans="1:19" ht="16.5" customHeight="1" x14ac:dyDescent="0.25">
      <c r="A1160" s="110"/>
      <c r="B1160" s="111"/>
      <c r="C1160" s="112"/>
      <c r="D1160" s="4"/>
      <c r="E1160" s="4"/>
      <c r="F1160" s="112"/>
      <c r="G1160" s="4"/>
      <c r="H1160" s="4"/>
      <c r="I1160" s="61"/>
      <c r="J1160" s="40"/>
      <c r="L1160" s="40"/>
      <c r="S1160" s="72"/>
    </row>
    <row r="1161" spans="1:19" ht="16.5" customHeight="1" x14ac:dyDescent="0.25">
      <c r="A1161" s="110"/>
      <c r="B1161" s="111"/>
      <c r="C1161" s="112"/>
      <c r="D1161" s="4"/>
      <c r="E1161" s="4"/>
      <c r="F1161" s="112"/>
      <c r="G1161" s="4"/>
      <c r="H1161" s="4"/>
      <c r="I1161" s="61"/>
      <c r="J1161" s="40"/>
      <c r="L1161" s="40"/>
      <c r="S1161" s="72"/>
    </row>
    <row r="1162" spans="1:19" ht="16.5" customHeight="1" x14ac:dyDescent="0.25">
      <c r="A1162" s="110"/>
      <c r="B1162" s="111"/>
      <c r="C1162" s="112"/>
      <c r="D1162" s="4"/>
      <c r="E1162" s="4"/>
      <c r="F1162" s="112"/>
      <c r="G1162" s="4"/>
      <c r="H1162" s="4"/>
      <c r="I1162" s="61"/>
      <c r="J1162" s="40"/>
      <c r="L1162" s="40"/>
      <c r="S1162" s="72"/>
    </row>
    <row r="1163" spans="1:19" ht="16.5" customHeight="1" x14ac:dyDescent="0.25">
      <c r="A1163" s="110"/>
      <c r="B1163" s="111"/>
      <c r="C1163" s="112"/>
      <c r="D1163" s="4"/>
      <c r="E1163" s="4"/>
      <c r="F1163" s="112"/>
      <c r="G1163" s="4"/>
      <c r="H1163" s="4"/>
      <c r="I1163" s="61"/>
      <c r="J1163" s="40"/>
      <c r="L1163" s="40"/>
      <c r="S1163" s="72"/>
    </row>
    <row r="1164" spans="1:19" ht="16.5" customHeight="1" x14ac:dyDescent="0.25">
      <c r="A1164" s="110"/>
      <c r="B1164" s="111"/>
      <c r="C1164" s="112"/>
      <c r="D1164" s="4"/>
      <c r="E1164" s="4"/>
      <c r="F1164" s="112"/>
      <c r="G1164" s="4"/>
      <c r="H1164" s="4"/>
      <c r="I1164" s="61"/>
      <c r="J1164" s="40"/>
      <c r="L1164" s="40"/>
      <c r="S1164" s="72"/>
    </row>
    <row r="1165" spans="1:19" ht="16.5" customHeight="1" x14ac:dyDescent="0.25">
      <c r="A1165" s="110"/>
      <c r="B1165" s="111"/>
      <c r="C1165" s="112"/>
      <c r="D1165" s="4"/>
      <c r="E1165" s="4"/>
      <c r="F1165" s="112"/>
      <c r="G1165" s="4"/>
      <c r="H1165" s="4"/>
      <c r="I1165" s="61"/>
      <c r="J1165" s="40"/>
      <c r="L1165" s="40"/>
      <c r="S1165" s="72"/>
    </row>
    <row r="1166" spans="1:19" ht="16.5" customHeight="1" x14ac:dyDescent="0.25">
      <c r="A1166" s="110"/>
      <c r="B1166" s="111"/>
      <c r="C1166" s="112"/>
      <c r="D1166" s="4"/>
      <c r="E1166" s="4"/>
      <c r="F1166" s="112"/>
      <c r="G1166" s="4"/>
      <c r="H1166" s="4"/>
      <c r="I1166" s="61"/>
      <c r="J1166" s="40"/>
      <c r="L1166" s="40"/>
      <c r="S1166" s="72"/>
    </row>
    <row r="1167" spans="1:19" ht="16.5" customHeight="1" x14ac:dyDescent="0.25">
      <c r="A1167" s="110"/>
      <c r="B1167" s="111"/>
      <c r="C1167" s="112"/>
      <c r="D1167" s="4"/>
      <c r="E1167" s="4"/>
      <c r="F1167" s="112"/>
      <c r="G1167" s="4"/>
      <c r="H1167" s="4"/>
      <c r="I1167" s="61"/>
      <c r="J1167" s="40"/>
      <c r="L1167" s="40"/>
      <c r="S1167" s="72"/>
    </row>
    <row r="1168" spans="1:19" ht="16.5" customHeight="1" x14ac:dyDescent="0.25">
      <c r="A1168" s="110"/>
      <c r="B1168" s="111"/>
      <c r="C1168" s="112"/>
      <c r="D1168" s="4"/>
      <c r="E1168" s="4"/>
      <c r="F1168" s="112"/>
      <c r="G1168" s="4"/>
      <c r="H1168" s="4"/>
      <c r="I1168" s="61"/>
      <c r="J1168" s="40"/>
      <c r="L1168" s="40"/>
      <c r="S1168" s="72"/>
    </row>
    <row r="1169" spans="1:19" ht="16.5" customHeight="1" x14ac:dyDescent="0.25">
      <c r="A1169" s="110"/>
      <c r="B1169" s="111"/>
      <c r="C1169" s="112"/>
      <c r="D1169" s="4"/>
      <c r="E1169" s="4"/>
      <c r="F1169" s="112"/>
      <c r="G1169" s="4"/>
      <c r="H1169" s="4"/>
      <c r="I1169" s="61"/>
      <c r="J1169" s="40"/>
      <c r="L1169" s="40"/>
      <c r="S1169" s="72"/>
    </row>
    <row r="1170" spans="1:19" ht="16.5" customHeight="1" x14ac:dyDescent="0.25">
      <c r="A1170" s="110"/>
      <c r="B1170" s="111"/>
      <c r="C1170" s="112"/>
      <c r="D1170" s="4"/>
      <c r="E1170" s="4"/>
      <c r="F1170" s="112"/>
      <c r="G1170" s="4"/>
      <c r="H1170" s="4"/>
      <c r="I1170" s="61"/>
      <c r="J1170" s="40"/>
      <c r="L1170" s="40"/>
      <c r="S1170" s="72"/>
    </row>
    <row r="1171" spans="1:19" ht="16.5" customHeight="1" x14ac:dyDescent="0.25">
      <c r="A1171" s="110"/>
      <c r="B1171" s="111"/>
      <c r="C1171" s="112"/>
      <c r="D1171" s="4"/>
      <c r="E1171" s="4"/>
      <c r="F1171" s="112"/>
      <c r="G1171" s="4"/>
      <c r="H1171" s="4"/>
      <c r="I1171" s="61"/>
      <c r="J1171" s="40"/>
      <c r="L1171" s="40"/>
      <c r="S1171" s="72"/>
    </row>
    <row r="1172" spans="1:19" ht="16.5" customHeight="1" x14ac:dyDescent="0.25">
      <c r="A1172" s="110"/>
      <c r="B1172" s="111"/>
      <c r="C1172" s="112"/>
      <c r="D1172" s="4"/>
      <c r="E1172" s="4"/>
      <c r="F1172" s="112"/>
      <c r="G1172" s="4"/>
      <c r="H1172" s="4"/>
      <c r="I1172" s="61"/>
      <c r="J1172" s="40"/>
      <c r="L1172" s="40"/>
      <c r="S1172" s="72"/>
    </row>
    <row r="1173" spans="1:19" ht="16.5" customHeight="1" x14ac:dyDescent="0.25">
      <c r="A1173" s="110"/>
      <c r="B1173" s="111"/>
      <c r="C1173" s="112"/>
      <c r="D1173" s="4"/>
      <c r="E1173" s="4"/>
      <c r="F1173" s="112"/>
      <c r="G1173" s="4"/>
      <c r="H1173" s="4"/>
      <c r="I1173" s="61"/>
      <c r="J1173" s="40"/>
      <c r="L1173" s="40"/>
      <c r="S1173" s="72"/>
    </row>
    <row r="1174" spans="1:19" ht="16.5" customHeight="1" x14ac:dyDescent="0.25">
      <c r="A1174" s="110"/>
      <c r="B1174" s="111"/>
      <c r="C1174" s="112"/>
      <c r="D1174" s="4"/>
      <c r="E1174" s="4"/>
      <c r="F1174" s="112"/>
      <c r="G1174" s="4"/>
      <c r="H1174" s="4"/>
      <c r="I1174" s="61"/>
      <c r="J1174" s="40"/>
      <c r="L1174" s="40"/>
      <c r="S1174" s="72"/>
    </row>
    <row r="1175" spans="1:19" ht="16.5" customHeight="1" x14ac:dyDescent="0.25">
      <c r="A1175" s="110"/>
      <c r="B1175" s="111"/>
      <c r="C1175" s="112"/>
      <c r="D1175" s="4"/>
      <c r="E1175" s="4"/>
      <c r="F1175" s="112"/>
      <c r="G1175" s="4"/>
      <c r="H1175" s="4"/>
      <c r="I1175" s="61"/>
      <c r="J1175" s="40"/>
      <c r="L1175" s="40"/>
      <c r="S1175" s="72"/>
    </row>
    <row r="1176" spans="1:19" ht="16.5" customHeight="1" x14ac:dyDescent="0.25">
      <c r="A1176" s="110"/>
      <c r="B1176" s="111"/>
      <c r="C1176" s="112"/>
      <c r="D1176" s="4"/>
      <c r="E1176" s="4"/>
      <c r="F1176" s="112"/>
      <c r="G1176" s="4"/>
      <c r="H1176" s="4"/>
      <c r="I1176" s="61"/>
      <c r="J1176" s="40"/>
      <c r="L1176" s="40"/>
      <c r="S1176" s="72"/>
    </row>
    <row r="1177" spans="1:19" ht="16.5" customHeight="1" x14ac:dyDescent="0.25">
      <c r="A1177" s="110"/>
      <c r="B1177" s="111"/>
      <c r="C1177" s="112"/>
      <c r="D1177" s="4"/>
      <c r="E1177" s="4"/>
      <c r="F1177" s="112"/>
      <c r="G1177" s="4"/>
      <c r="H1177" s="4"/>
      <c r="I1177" s="61"/>
      <c r="J1177" s="40"/>
      <c r="L1177" s="40"/>
      <c r="S1177" s="72"/>
    </row>
    <row r="1178" spans="1:19" ht="16.5" customHeight="1" x14ac:dyDescent="0.25">
      <c r="A1178" s="110"/>
      <c r="B1178" s="111"/>
      <c r="C1178" s="112"/>
      <c r="D1178" s="4"/>
      <c r="E1178" s="4"/>
      <c r="F1178" s="112"/>
      <c r="G1178" s="4"/>
      <c r="H1178" s="4"/>
      <c r="I1178" s="61"/>
      <c r="J1178" s="40"/>
      <c r="L1178" s="40"/>
      <c r="S1178" s="72"/>
    </row>
    <row r="1179" spans="1:19" ht="16.5" customHeight="1" x14ac:dyDescent="0.25">
      <c r="A1179" s="110"/>
      <c r="B1179" s="111"/>
      <c r="C1179" s="112"/>
      <c r="D1179" s="4"/>
      <c r="E1179" s="4"/>
      <c r="F1179" s="112"/>
      <c r="G1179" s="4"/>
      <c r="H1179" s="4"/>
      <c r="I1179" s="61"/>
      <c r="J1179" s="40"/>
      <c r="L1179" s="40"/>
      <c r="S1179" s="72"/>
    </row>
    <row r="1180" spans="1:19" ht="16.5" customHeight="1" x14ac:dyDescent="0.25">
      <c r="A1180" s="110"/>
      <c r="B1180" s="111"/>
      <c r="C1180" s="112"/>
      <c r="D1180" s="4"/>
      <c r="E1180" s="4"/>
      <c r="F1180" s="112"/>
      <c r="G1180" s="4"/>
      <c r="H1180" s="4"/>
      <c r="I1180" s="61"/>
      <c r="J1180" s="40"/>
      <c r="L1180" s="40"/>
      <c r="S1180" s="72"/>
    </row>
    <row r="1181" spans="1:19" ht="16.5" customHeight="1" x14ac:dyDescent="0.25">
      <c r="A1181" s="110"/>
      <c r="B1181" s="111"/>
      <c r="C1181" s="112"/>
      <c r="D1181" s="4"/>
      <c r="E1181" s="4"/>
      <c r="F1181" s="112"/>
      <c r="G1181" s="4"/>
      <c r="H1181" s="4"/>
      <c r="I1181" s="61"/>
      <c r="J1181" s="40"/>
      <c r="L1181" s="40"/>
      <c r="S1181" s="72"/>
    </row>
    <row r="1182" spans="1:19" ht="16.5" customHeight="1" x14ac:dyDescent="0.25">
      <c r="A1182" s="110"/>
      <c r="B1182" s="111"/>
      <c r="C1182" s="112"/>
      <c r="D1182" s="4"/>
      <c r="E1182" s="4"/>
      <c r="F1182" s="112"/>
      <c r="G1182" s="4"/>
      <c r="H1182" s="4"/>
      <c r="I1182" s="61"/>
      <c r="J1182" s="40"/>
      <c r="L1182" s="40"/>
      <c r="S1182" s="72"/>
    </row>
    <row r="1183" spans="1:19" ht="16.5" customHeight="1" x14ac:dyDescent="0.25">
      <c r="A1183" s="110"/>
      <c r="B1183" s="111"/>
      <c r="C1183" s="112"/>
      <c r="D1183" s="4"/>
      <c r="E1183" s="4"/>
      <c r="F1183" s="112"/>
      <c r="G1183" s="4"/>
      <c r="H1183" s="4"/>
      <c r="I1183" s="61"/>
      <c r="J1183" s="40"/>
      <c r="L1183" s="40"/>
      <c r="S1183" s="72"/>
    </row>
    <row r="1184" spans="1:19" ht="16.5" customHeight="1" x14ac:dyDescent="0.25">
      <c r="A1184" s="110"/>
      <c r="B1184" s="111"/>
      <c r="C1184" s="112"/>
      <c r="D1184" s="4"/>
      <c r="E1184" s="4"/>
      <c r="F1184" s="112"/>
      <c r="G1184" s="4"/>
      <c r="H1184" s="4"/>
      <c r="I1184" s="61"/>
      <c r="J1184" s="40"/>
      <c r="L1184" s="40"/>
      <c r="S1184" s="72"/>
    </row>
    <row r="1185" spans="1:19" ht="16.5" customHeight="1" x14ac:dyDescent="0.25">
      <c r="A1185" s="110"/>
      <c r="B1185" s="111"/>
      <c r="C1185" s="112"/>
      <c r="D1185" s="4"/>
      <c r="E1185" s="4"/>
      <c r="F1185" s="112"/>
      <c r="G1185" s="4"/>
      <c r="H1185" s="4"/>
      <c r="I1185" s="61"/>
      <c r="J1185" s="40"/>
      <c r="L1185" s="40"/>
      <c r="S1185" s="72"/>
    </row>
    <row r="1186" spans="1:19" ht="16.5" customHeight="1" x14ac:dyDescent="0.25">
      <c r="A1186" s="110"/>
      <c r="B1186" s="111"/>
      <c r="C1186" s="112"/>
      <c r="D1186" s="4"/>
      <c r="E1186" s="4"/>
      <c r="F1186" s="112"/>
      <c r="G1186" s="4"/>
      <c r="H1186" s="4"/>
      <c r="I1186" s="61"/>
      <c r="J1186" s="40"/>
      <c r="L1186" s="40"/>
      <c r="S1186" s="72"/>
    </row>
    <row r="1187" spans="1:19" ht="16.5" customHeight="1" x14ac:dyDescent="0.25">
      <c r="A1187" s="110"/>
      <c r="B1187" s="111"/>
      <c r="C1187" s="112"/>
      <c r="D1187" s="4"/>
      <c r="E1187" s="4"/>
      <c r="F1187" s="112"/>
      <c r="G1187" s="4"/>
      <c r="H1187" s="4"/>
      <c r="I1187" s="61"/>
      <c r="J1187" s="40"/>
      <c r="L1187" s="40"/>
      <c r="S1187" s="72"/>
    </row>
    <row r="1188" spans="1:19" ht="16.5" customHeight="1" x14ac:dyDescent="0.25">
      <c r="A1188" s="110"/>
      <c r="B1188" s="111"/>
      <c r="C1188" s="112"/>
      <c r="D1188" s="4"/>
      <c r="E1188" s="4"/>
      <c r="F1188" s="112"/>
      <c r="G1188" s="4"/>
      <c r="H1188" s="4"/>
      <c r="I1188" s="61"/>
      <c r="J1188" s="40"/>
      <c r="L1188" s="40"/>
      <c r="S1188" s="72"/>
    </row>
    <row r="1189" spans="1:19" ht="16.5" customHeight="1" x14ac:dyDescent="0.25">
      <c r="A1189" s="110"/>
      <c r="B1189" s="111"/>
      <c r="C1189" s="112"/>
      <c r="D1189" s="4"/>
      <c r="E1189" s="4"/>
      <c r="F1189" s="112"/>
      <c r="G1189" s="4"/>
      <c r="H1189" s="4"/>
      <c r="I1189" s="61"/>
      <c r="J1189" s="40"/>
      <c r="L1189" s="40"/>
      <c r="S1189" s="72"/>
    </row>
    <row r="1190" spans="1:19" ht="16.5" customHeight="1" x14ac:dyDescent="0.25">
      <c r="A1190" s="110"/>
      <c r="B1190" s="111"/>
      <c r="C1190" s="112"/>
      <c r="D1190" s="4"/>
      <c r="E1190" s="4"/>
      <c r="F1190" s="112"/>
      <c r="G1190" s="4"/>
      <c r="H1190" s="4"/>
      <c r="I1190" s="61"/>
      <c r="J1190" s="40"/>
      <c r="L1190" s="40"/>
      <c r="S1190" s="72"/>
    </row>
    <row r="1191" spans="1:19" ht="16.5" customHeight="1" x14ac:dyDescent="0.25">
      <c r="A1191" s="110"/>
      <c r="B1191" s="111"/>
      <c r="C1191" s="112"/>
      <c r="D1191" s="4"/>
      <c r="E1191" s="4"/>
      <c r="F1191" s="112"/>
      <c r="G1191" s="4"/>
      <c r="H1191" s="4"/>
      <c r="I1191" s="61"/>
      <c r="J1191" s="40"/>
      <c r="L1191" s="40"/>
      <c r="S1191" s="72"/>
    </row>
    <row r="1192" spans="1:19" ht="16.5" customHeight="1" x14ac:dyDescent="0.25">
      <c r="A1192" s="110"/>
      <c r="B1192" s="111"/>
      <c r="C1192" s="112"/>
      <c r="D1192" s="4"/>
      <c r="E1192" s="4"/>
      <c r="F1192" s="112"/>
      <c r="G1192" s="4"/>
      <c r="H1192" s="4"/>
      <c r="I1192" s="61"/>
      <c r="J1192" s="40"/>
      <c r="L1192" s="40"/>
      <c r="S1192" s="72"/>
    </row>
    <row r="1193" spans="1:19" ht="16.5" customHeight="1" x14ac:dyDescent="0.25">
      <c r="A1193" s="110"/>
      <c r="B1193" s="111"/>
      <c r="C1193" s="112"/>
      <c r="D1193" s="4"/>
      <c r="E1193" s="4"/>
      <c r="F1193" s="112"/>
      <c r="G1193" s="4"/>
      <c r="H1193" s="4"/>
      <c r="I1193" s="61"/>
      <c r="J1193" s="40"/>
      <c r="L1193" s="40"/>
      <c r="S1193" s="72"/>
    </row>
    <row r="1194" spans="1:19" ht="16.5" customHeight="1" x14ac:dyDescent="0.25">
      <c r="A1194" s="110"/>
      <c r="B1194" s="111"/>
      <c r="C1194" s="112"/>
      <c r="D1194" s="4"/>
      <c r="E1194" s="4"/>
      <c r="F1194" s="112"/>
      <c r="G1194" s="4"/>
      <c r="H1194" s="4"/>
      <c r="I1194" s="61"/>
      <c r="J1194" s="40"/>
      <c r="L1194" s="40"/>
      <c r="S1194" s="72"/>
    </row>
    <row r="1195" spans="1:19" ht="16.5" customHeight="1" x14ac:dyDescent="0.25">
      <c r="A1195" s="110"/>
      <c r="B1195" s="111"/>
      <c r="C1195" s="112"/>
      <c r="D1195" s="4"/>
      <c r="E1195" s="4"/>
      <c r="F1195" s="112"/>
      <c r="G1195" s="4"/>
      <c r="H1195" s="4"/>
      <c r="I1195" s="61"/>
      <c r="J1195" s="40"/>
      <c r="L1195" s="40"/>
      <c r="S1195" s="72"/>
    </row>
    <row r="1196" spans="1:19" ht="16.5" customHeight="1" x14ac:dyDescent="0.25">
      <c r="A1196" s="110"/>
      <c r="B1196" s="111"/>
      <c r="C1196" s="112"/>
      <c r="D1196" s="4"/>
      <c r="E1196" s="4"/>
      <c r="F1196" s="112"/>
      <c r="G1196" s="4"/>
      <c r="H1196" s="4"/>
      <c r="I1196" s="61"/>
      <c r="J1196" s="40"/>
      <c r="L1196" s="40"/>
      <c r="S1196" s="72"/>
    </row>
    <row r="1197" spans="1:19" ht="16.5" customHeight="1" x14ac:dyDescent="0.25">
      <c r="A1197" s="110"/>
      <c r="B1197" s="111"/>
      <c r="C1197" s="112"/>
      <c r="D1197" s="4"/>
      <c r="E1197" s="4"/>
      <c r="F1197" s="112"/>
      <c r="G1197" s="4"/>
      <c r="H1197" s="4"/>
      <c r="I1197" s="61"/>
      <c r="J1197" s="40"/>
      <c r="L1197" s="40"/>
      <c r="S1197" s="72"/>
    </row>
    <row r="1198" spans="1:19" ht="16.5" customHeight="1" x14ac:dyDescent="0.25">
      <c r="A1198" s="110"/>
      <c r="B1198" s="111"/>
      <c r="C1198" s="112"/>
      <c r="D1198" s="4"/>
      <c r="E1198" s="4"/>
      <c r="F1198" s="112"/>
      <c r="G1198" s="4"/>
      <c r="H1198" s="4"/>
      <c r="I1198" s="61"/>
      <c r="J1198" s="40"/>
      <c r="L1198" s="40"/>
      <c r="S1198" s="72"/>
    </row>
    <row r="1199" spans="1:19" ht="16.5" customHeight="1" x14ac:dyDescent="0.25">
      <c r="A1199" s="110"/>
      <c r="B1199" s="111"/>
      <c r="C1199" s="112"/>
      <c r="D1199" s="4"/>
      <c r="E1199" s="4"/>
      <c r="F1199" s="112"/>
      <c r="G1199" s="4"/>
      <c r="H1199" s="4"/>
      <c r="I1199" s="61"/>
      <c r="J1199" s="40"/>
      <c r="L1199" s="40"/>
      <c r="S1199" s="72"/>
    </row>
    <row r="1200" spans="1:19" ht="16.5" customHeight="1" x14ac:dyDescent="0.25">
      <c r="A1200" s="110"/>
      <c r="B1200" s="111"/>
      <c r="C1200" s="112"/>
      <c r="D1200" s="4"/>
      <c r="E1200" s="4"/>
      <c r="F1200" s="112"/>
      <c r="G1200" s="4"/>
      <c r="H1200" s="4"/>
      <c r="I1200" s="61"/>
      <c r="J1200" s="40"/>
      <c r="L1200" s="40"/>
      <c r="S1200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1"/>
  <sheetViews>
    <sheetView workbookViewId="0"/>
  </sheetViews>
  <sheetFormatPr defaultRowHeight="15" x14ac:dyDescent="0.25"/>
  <cols>
    <col min="1" max="9" width="9.140625" style="44" bestFit="1" customWidth="1"/>
    <col min="10" max="10" width="11.7109375" style="33" bestFit="1" customWidth="1"/>
    <col min="11" max="11" width="15" style="65" bestFit="1" customWidth="1"/>
    <col min="12" max="12" width="14.85546875" style="65" bestFit="1" customWidth="1"/>
    <col min="13" max="13" width="14.140625" style="65" bestFit="1" customWidth="1"/>
    <col min="14" max="14" width="14.85546875" style="65" bestFit="1" customWidth="1"/>
    <col min="15" max="15" width="13.85546875" style="65" bestFit="1" customWidth="1"/>
    <col min="16" max="16" width="10.85546875" style="66" bestFit="1" customWidth="1"/>
    <col min="17" max="17" width="8.140625" style="33" bestFit="1" customWidth="1"/>
    <col min="18" max="18" width="7.85546875" style="44" bestFit="1" customWidth="1"/>
    <col min="19" max="19" width="11.28515625" style="44" bestFit="1" customWidth="1"/>
    <col min="20" max="20" width="8.28515625" style="44" bestFit="1" customWidth="1"/>
    <col min="21" max="21" width="11.42578125" style="44" bestFit="1" customWidth="1"/>
    <col min="22" max="22" width="12.5703125" style="44" bestFit="1" customWidth="1"/>
  </cols>
  <sheetData>
    <row r="1" spans="1:22" s="45" customFormat="1" ht="15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"/>
      <c r="L1" s="4"/>
      <c r="M1" s="4"/>
      <c r="N1" s="4"/>
      <c r="O1" s="4"/>
      <c r="P1" s="46"/>
      <c r="Q1" s="47"/>
      <c r="R1" s="47"/>
      <c r="S1" s="47"/>
      <c r="T1" s="47"/>
      <c r="U1" s="47"/>
      <c r="V1" s="47"/>
    </row>
    <row r="2" spans="1:22" ht="38.25" customHeight="1" x14ac:dyDescent="0.25">
      <c r="J2" s="48"/>
      <c r="K2" s="49"/>
      <c r="L2" s="49"/>
      <c r="M2" s="49"/>
      <c r="N2" s="49"/>
      <c r="O2" s="49"/>
      <c r="P2" s="49"/>
      <c r="Q2" s="50"/>
      <c r="R2" s="40"/>
      <c r="S2" s="40"/>
      <c r="T2" s="40"/>
      <c r="U2" s="40"/>
      <c r="V2" s="51"/>
    </row>
    <row r="3" spans="1:22" ht="15" customHeight="1" x14ac:dyDescent="0.25">
      <c r="J3" s="52"/>
      <c r="K3" s="5">
        <v>79</v>
      </c>
      <c r="L3" s="5">
        <v>80</v>
      </c>
      <c r="M3" s="5">
        <v>75</v>
      </c>
      <c r="N3" s="5">
        <v>77</v>
      </c>
      <c r="O3" s="5">
        <v>88</v>
      </c>
      <c r="P3" s="5">
        <v>85</v>
      </c>
      <c r="Q3" s="50"/>
      <c r="R3" s="40"/>
      <c r="S3" s="40"/>
      <c r="T3" s="40"/>
      <c r="U3" s="40"/>
      <c r="V3" s="47"/>
    </row>
    <row r="4" spans="1:22" ht="15" customHeight="1" x14ac:dyDescent="0.25">
      <c r="J4" s="50"/>
      <c r="K4" s="53"/>
      <c r="L4" s="53"/>
      <c r="M4" s="53"/>
      <c r="N4" s="53"/>
      <c r="O4" s="53"/>
      <c r="P4" s="53"/>
      <c r="Q4" s="54"/>
      <c r="R4" s="40"/>
      <c r="S4" s="40"/>
      <c r="T4" s="40"/>
      <c r="U4" s="40"/>
      <c r="V4" s="47"/>
    </row>
    <row r="5" spans="1:22" ht="15" customHeight="1" x14ac:dyDescent="0.25">
      <c r="J5" s="50"/>
      <c r="K5" s="55"/>
      <c r="L5" s="55"/>
      <c r="M5" s="55"/>
      <c r="N5" s="55"/>
      <c r="O5" s="55"/>
      <c r="P5" s="56"/>
      <c r="Q5" s="57"/>
      <c r="R5" s="47"/>
      <c r="S5" s="47"/>
      <c r="T5" s="47"/>
      <c r="U5" s="47"/>
      <c r="V5" s="47"/>
    </row>
    <row r="6" spans="1:22" ht="15" customHeight="1" x14ac:dyDescent="0.25">
      <c r="J6" s="50"/>
      <c r="K6" s="53"/>
      <c r="L6" s="53"/>
      <c r="M6" s="53"/>
      <c r="N6" s="53"/>
      <c r="O6" s="53"/>
      <c r="P6" s="58"/>
      <c r="Q6" s="59"/>
      <c r="R6" s="47"/>
      <c r="S6" s="47"/>
      <c r="T6" s="47"/>
      <c r="U6" s="47"/>
      <c r="V6" s="47"/>
    </row>
    <row r="7" spans="1:22" ht="15" customHeight="1" x14ac:dyDescent="0.25">
      <c r="J7" s="50"/>
      <c r="K7" s="53"/>
      <c r="L7" s="53"/>
      <c r="M7" s="53"/>
      <c r="N7" s="53"/>
      <c r="O7" s="53"/>
      <c r="P7" s="58"/>
      <c r="Q7" s="59"/>
      <c r="R7" s="47"/>
      <c r="S7" s="47"/>
      <c r="T7" s="47"/>
      <c r="U7" s="47"/>
      <c r="V7" s="47"/>
    </row>
    <row r="8" spans="1:22" s="45" customFormat="1" ht="15" customHeight="1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"/>
      <c r="L8" s="4"/>
      <c r="M8" s="4"/>
      <c r="N8" s="4"/>
      <c r="O8" s="4"/>
      <c r="P8" s="60"/>
      <c r="Q8" s="47"/>
      <c r="R8" s="47"/>
      <c r="S8" s="47"/>
      <c r="T8" s="47"/>
      <c r="U8" s="47"/>
      <c r="V8" s="47"/>
    </row>
    <row r="9" spans="1:22" s="45" customFormat="1" ht="15" customHeight="1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"/>
      <c r="L9" s="4"/>
      <c r="M9" s="4"/>
      <c r="N9" s="4"/>
      <c r="O9" s="4"/>
      <c r="P9" s="60"/>
      <c r="Q9" s="47"/>
      <c r="R9" s="47"/>
      <c r="S9" s="47"/>
      <c r="T9" s="47"/>
      <c r="U9" s="47"/>
      <c r="V9" s="47"/>
    </row>
    <row r="10" spans="1:22" s="45" customFormat="1" ht="1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"/>
      <c r="L10" s="4"/>
      <c r="M10" s="4"/>
      <c r="N10" s="4"/>
      <c r="O10" s="4"/>
      <c r="P10" s="60"/>
      <c r="Q10" s="47"/>
      <c r="R10" s="47"/>
      <c r="S10" s="47"/>
      <c r="T10" s="47"/>
      <c r="U10" s="47"/>
      <c r="V10" s="47"/>
    </row>
    <row r="11" spans="1:22" s="45" customFormat="1" ht="1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8"/>
      <c r="K11" s="49"/>
      <c r="L11" s="49"/>
      <c r="M11" s="49"/>
      <c r="N11" s="49"/>
      <c r="O11" s="49"/>
      <c r="P11" s="49"/>
      <c r="Q11" s="47"/>
      <c r="R11" s="40"/>
      <c r="S11" s="47"/>
      <c r="T11" s="47"/>
      <c r="U11" s="47"/>
      <c r="V11" s="47"/>
    </row>
    <row r="12" spans="1:22" s="45" customFormat="1" ht="1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52"/>
      <c r="K12" s="5"/>
      <c r="L12" s="5"/>
      <c r="M12" s="5"/>
      <c r="N12" s="5"/>
      <c r="O12" s="5"/>
      <c r="P12" s="5"/>
      <c r="Q12" s="47"/>
      <c r="R12" s="40"/>
      <c r="S12" s="47"/>
      <c r="T12" s="47"/>
      <c r="U12" s="47"/>
      <c r="V12" s="47"/>
    </row>
    <row r="13" spans="1:22" s="45" customFormat="1" ht="1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"/>
      <c r="L13" s="4"/>
      <c r="M13" s="4"/>
      <c r="N13" s="4"/>
      <c r="O13" s="4"/>
      <c r="P13" s="60"/>
      <c r="Q13" s="47"/>
      <c r="R13" s="40"/>
      <c r="S13" s="47"/>
      <c r="T13" s="47"/>
      <c r="U13" s="47"/>
      <c r="V13" s="47"/>
    </row>
    <row r="14" spans="1:22" s="45" customFormat="1" ht="1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"/>
      <c r="L14" s="4"/>
      <c r="M14" s="4"/>
      <c r="N14" s="4"/>
      <c r="O14" s="4"/>
      <c r="P14" s="4"/>
      <c r="Q14" s="40"/>
      <c r="R14" s="40"/>
      <c r="S14" s="40"/>
      <c r="T14" s="40"/>
      <c r="U14" s="40"/>
      <c r="V14" s="47"/>
    </row>
    <row r="15" spans="1:22" s="45" customFormat="1" ht="1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52"/>
      <c r="K15" s="5"/>
      <c r="L15" s="5"/>
      <c r="M15" s="5"/>
      <c r="N15" s="5"/>
      <c r="O15" s="5"/>
      <c r="P15" s="4"/>
      <c r="Q15" s="40"/>
      <c r="R15" s="40"/>
      <c r="S15" s="40"/>
      <c r="T15" s="40"/>
      <c r="U15" s="40"/>
      <c r="V15" s="47"/>
    </row>
    <row r="16" spans="1:22" s="45" customFormat="1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"/>
      <c r="L16" s="4"/>
      <c r="M16" s="4"/>
      <c r="N16" s="4"/>
      <c r="O16" s="4"/>
      <c r="P16" s="60"/>
      <c r="Q16" s="47"/>
      <c r="R16" s="47"/>
      <c r="S16" s="47"/>
      <c r="T16" s="47"/>
      <c r="U16" s="47"/>
      <c r="V16" s="47"/>
    </row>
    <row r="17" spans="1:22" s="45" customFormat="1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"/>
      <c r="L17" s="4"/>
      <c r="M17" s="4"/>
      <c r="N17" s="4"/>
      <c r="O17" s="4"/>
      <c r="P17" s="60"/>
      <c r="Q17" s="47"/>
      <c r="R17" s="47"/>
      <c r="S17" s="47"/>
      <c r="T17" s="47"/>
      <c r="U17" s="47"/>
      <c r="V17" s="47"/>
    </row>
    <row r="18" spans="1:22" s="45" customFormat="1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"/>
      <c r="L18" s="4"/>
      <c r="M18" s="4"/>
      <c r="N18" s="4"/>
      <c r="O18" s="4"/>
      <c r="P18" s="60"/>
      <c r="Q18" s="47"/>
      <c r="R18" s="47"/>
      <c r="S18" s="47"/>
      <c r="T18" s="47"/>
      <c r="U18" s="47"/>
      <c r="V18" s="47"/>
    </row>
    <row r="19" spans="1:22" s="45" customFormat="1" ht="1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"/>
      <c r="L19" s="4"/>
      <c r="M19" s="4"/>
      <c r="N19" s="4"/>
      <c r="O19" s="4"/>
      <c r="P19" s="60"/>
      <c r="Q19" s="47"/>
      <c r="R19" s="47"/>
      <c r="S19" s="47"/>
      <c r="T19" s="47"/>
      <c r="U19" s="47"/>
      <c r="V19" s="47"/>
    </row>
    <row r="20" spans="1:22" s="45" customFormat="1" ht="1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"/>
      <c r="L20" s="4"/>
      <c r="M20" s="4"/>
      <c r="N20" s="4"/>
      <c r="O20" s="4"/>
      <c r="P20" s="60"/>
      <c r="Q20" s="47"/>
      <c r="R20" s="47"/>
      <c r="S20" s="47"/>
      <c r="T20" s="47"/>
      <c r="U20" s="47"/>
      <c r="V20" s="47"/>
    </row>
    <row r="21" spans="1:22" s="45" customFormat="1" ht="1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"/>
      <c r="L21" s="4"/>
      <c r="M21" s="4"/>
      <c r="N21" s="4"/>
      <c r="O21" s="4"/>
      <c r="P21" s="4"/>
      <c r="Q21" s="40"/>
      <c r="R21" s="47"/>
      <c r="S21" s="47"/>
      <c r="T21" s="47"/>
      <c r="U21" s="47"/>
      <c r="V21" s="47"/>
    </row>
    <row r="22" spans="1:22" ht="15" customHeight="1" x14ac:dyDescent="0.3">
      <c r="K22" s="61"/>
      <c r="L22" s="61"/>
      <c r="M22" s="61"/>
      <c r="N22" s="61"/>
      <c r="O22" s="61"/>
      <c r="P22" s="61"/>
      <c r="Q22" s="62"/>
      <c r="R22" s="63"/>
      <c r="S22" s="47"/>
      <c r="T22" s="47"/>
      <c r="U22" s="47"/>
      <c r="V22" s="47"/>
    </row>
    <row r="23" spans="1:22" ht="15" customHeight="1" x14ac:dyDescent="0.3">
      <c r="K23" s="61"/>
      <c r="L23" s="61"/>
      <c r="M23" s="61"/>
      <c r="N23" s="61"/>
      <c r="O23" s="61"/>
      <c r="P23" s="61"/>
      <c r="Q23" s="62"/>
      <c r="R23" s="63"/>
      <c r="S23" s="47"/>
      <c r="T23" s="47"/>
      <c r="U23" s="47"/>
      <c r="V23" s="47"/>
    </row>
    <row r="24" spans="1:22" ht="15" customHeight="1" x14ac:dyDescent="0.3">
      <c r="K24" s="61"/>
      <c r="L24" s="61"/>
      <c r="M24" s="61"/>
      <c r="N24" s="61"/>
      <c r="O24" s="61"/>
      <c r="P24" s="61"/>
      <c r="Q24" s="62"/>
      <c r="R24" s="63"/>
      <c r="S24" s="47"/>
      <c r="T24" s="47"/>
      <c r="U24" s="47"/>
      <c r="V24" s="47"/>
    </row>
    <row r="25" spans="1:22" ht="15" customHeight="1" x14ac:dyDescent="0.3">
      <c r="K25" s="61"/>
      <c r="L25" s="61"/>
      <c r="M25" s="61"/>
      <c r="N25" s="61"/>
      <c r="O25" s="61"/>
      <c r="P25" s="61"/>
      <c r="Q25" s="62"/>
      <c r="R25" s="63"/>
      <c r="S25" s="47"/>
      <c r="T25" s="47"/>
      <c r="U25" s="47"/>
      <c r="V25" s="47"/>
    </row>
    <row r="26" spans="1:22" ht="15" customHeight="1" x14ac:dyDescent="0.3">
      <c r="K26" s="61"/>
      <c r="L26" s="61"/>
      <c r="M26" s="61"/>
      <c r="N26" s="61"/>
      <c r="O26" s="61"/>
      <c r="P26" s="61"/>
      <c r="Q26" s="62"/>
      <c r="R26" s="63"/>
      <c r="S26" s="47"/>
      <c r="T26" s="47"/>
      <c r="U26" s="47"/>
      <c r="V26" s="47"/>
    </row>
    <row r="27" spans="1:22" ht="15" customHeight="1" x14ac:dyDescent="0.3">
      <c r="K27" s="61"/>
      <c r="L27" s="61"/>
      <c r="M27" s="61"/>
      <c r="N27" s="61"/>
      <c r="O27" s="61"/>
      <c r="P27" s="61"/>
      <c r="Q27" s="62"/>
      <c r="R27" s="63"/>
      <c r="S27" s="47"/>
      <c r="T27" s="47"/>
      <c r="U27" s="47"/>
      <c r="V27" s="47"/>
    </row>
    <row r="28" spans="1:22" s="45" customFormat="1" ht="15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"/>
      <c r="L28" s="4"/>
      <c r="M28" s="4"/>
      <c r="N28" s="4"/>
      <c r="O28" s="4"/>
      <c r="P28" s="60"/>
      <c r="Q28" s="47"/>
      <c r="R28" s="63"/>
      <c r="S28" s="47"/>
      <c r="T28" s="47"/>
      <c r="U28" s="47"/>
      <c r="V28" s="47"/>
    </row>
    <row r="29" spans="1:22" s="45" customFormat="1" ht="15" customHeight="1" x14ac:dyDescent="0.3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"/>
      <c r="L29" s="4"/>
      <c r="M29" s="4"/>
      <c r="N29" s="4"/>
      <c r="O29" s="4"/>
      <c r="P29" s="60"/>
      <c r="Q29" s="47"/>
      <c r="R29" s="47"/>
      <c r="S29" s="47"/>
      <c r="T29" s="47"/>
      <c r="U29" s="47"/>
      <c r="V29" s="47"/>
    </row>
    <row r="30" spans="1:22" s="45" customFormat="1" ht="15" customHeight="1" x14ac:dyDescent="0.3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"/>
      <c r="L30" s="4"/>
      <c r="M30" s="4"/>
      <c r="N30" s="4"/>
      <c r="O30" s="4"/>
      <c r="P30" s="60"/>
      <c r="Q30" s="47"/>
      <c r="R30" s="47"/>
      <c r="S30" s="47"/>
      <c r="T30" s="47"/>
      <c r="U30" s="47"/>
      <c r="V30" s="47"/>
    </row>
    <row r="31" spans="1:22" s="45" customFormat="1" ht="15" customHeight="1" x14ac:dyDescent="0.3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"/>
      <c r="L31" s="4"/>
      <c r="M31" s="4"/>
      <c r="N31" s="4"/>
      <c r="O31" s="4"/>
      <c r="P31" s="64" t="s">
        <v>52</v>
      </c>
      <c r="Q31" s="40"/>
      <c r="R31" s="40"/>
      <c r="S31" s="40"/>
      <c r="T31" s="40"/>
      <c r="U31" s="40"/>
      <c r="V3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87"/>
  <sheetViews>
    <sheetView workbookViewId="0"/>
  </sheetViews>
  <sheetFormatPr defaultRowHeight="15" x14ac:dyDescent="0.25"/>
  <cols>
    <col min="1" max="1" width="35" style="44" bestFit="1" customWidth="1"/>
    <col min="2" max="2" width="15.42578125" bestFit="1" customWidth="1"/>
    <col min="3" max="3" width="7" bestFit="1" customWidth="1"/>
    <col min="4" max="4" width="14.140625" bestFit="1" customWidth="1"/>
    <col min="5" max="5" width="22.7109375" bestFit="1" customWidth="1"/>
    <col min="6" max="7" width="14.140625" bestFit="1" customWidth="1"/>
    <col min="8" max="8" width="19" style="33" bestFit="1" customWidth="1"/>
    <col min="9" max="10" width="14.140625" style="33" bestFit="1" customWidth="1"/>
  </cols>
  <sheetData>
    <row r="1" spans="1:7" ht="15" customHeight="1" x14ac:dyDescent="0.25">
      <c r="A1" s="31" t="s">
        <v>19</v>
      </c>
      <c r="B1" s="32" t="s">
        <v>20</v>
      </c>
      <c r="C1" s="32" t="s">
        <v>21</v>
      </c>
    </row>
    <row r="2" spans="1:7" ht="15" customHeight="1" x14ac:dyDescent="0.25">
      <c r="A2" s="34" t="s">
        <v>22</v>
      </c>
      <c r="B2" s="35" t="s">
        <v>23</v>
      </c>
      <c r="C2" s="35" t="s">
        <v>23</v>
      </c>
    </row>
    <row r="3" spans="1:7" ht="15" customHeight="1" x14ac:dyDescent="0.25">
      <c r="A3" s="34" t="s">
        <v>24</v>
      </c>
      <c r="B3" s="35" t="s">
        <v>25</v>
      </c>
      <c r="C3" s="35" t="s">
        <v>25</v>
      </c>
    </row>
    <row r="4" spans="1:7" ht="15" customHeight="1" x14ac:dyDescent="0.25">
      <c r="A4" s="34" t="s">
        <v>26</v>
      </c>
      <c r="B4" s="35" t="s">
        <v>27</v>
      </c>
      <c r="C4" s="35" t="s">
        <v>25</v>
      </c>
    </row>
    <row r="5" spans="1:7" ht="15" customHeight="1" x14ac:dyDescent="0.25">
      <c r="A5" s="34" t="s">
        <v>28</v>
      </c>
      <c r="B5" s="35" t="s">
        <v>23</v>
      </c>
      <c r="C5" s="35" t="s">
        <v>25</v>
      </c>
      <c r="E5" s="36"/>
      <c r="F5" s="36"/>
      <c r="G5" s="36"/>
    </row>
    <row r="6" spans="1:7" ht="15" customHeight="1" x14ac:dyDescent="0.25">
      <c r="A6" s="34" t="s">
        <v>29</v>
      </c>
      <c r="B6" s="35" t="s">
        <v>25</v>
      </c>
      <c r="C6" s="35" t="s">
        <v>23</v>
      </c>
      <c r="E6" s="37"/>
      <c r="F6" s="38"/>
      <c r="G6" s="38"/>
    </row>
    <row r="7" spans="1:7" ht="15" customHeight="1" x14ac:dyDescent="0.25">
      <c r="A7" s="34" t="s">
        <v>30</v>
      </c>
      <c r="B7" s="35" t="s">
        <v>25</v>
      </c>
      <c r="C7" s="35" t="s">
        <v>25</v>
      </c>
      <c r="E7" s="37"/>
      <c r="F7" s="38"/>
      <c r="G7" s="38"/>
    </row>
    <row r="8" spans="1:7" ht="15" customHeight="1" x14ac:dyDescent="0.25">
      <c r="A8" s="34" t="s">
        <v>31</v>
      </c>
      <c r="B8" s="35" t="s">
        <v>23</v>
      </c>
      <c r="C8" s="35" t="s">
        <v>27</v>
      </c>
      <c r="E8" s="37"/>
      <c r="F8" s="38"/>
      <c r="G8" s="38"/>
    </row>
    <row r="9" spans="1:7" ht="15" customHeight="1" x14ac:dyDescent="0.25">
      <c r="A9" s="34" t="s">
        <v>32</v>
      </c>
      <c r="B9" s="35" t="s">
        <v>25</v>
      </c>
      <c r="C9" s="35" t="s">
        <v>25</v>
      </c>
      <c r="E9" s="37"/>
      <c r="F9" s="38"/>
      <c r="G9" s="38"/>
    </row>
    <row r="10" spans="1:7" ht="15" customHeight="1" x14ac:dyDescent="0.25">
      <c r="A10" s="34" t="s">
        <v>33</v>
      </c>
      <c r="B10" s="35" t="s">
        <v>25</v>
      </c>
      <c r="C10" s="35" t="s">
        <v>25</v>
      </c>
      <c r="E10" s="37"/>
      <c r="F10" s="38"/>
      <c r="G10" s="38"/>
    </row>
    <row r="11" spans="1:7" ht="15" customHeight="1" x14ac:dyDescent="0.25">
      <c r="A11" s="34" t="s">
        <v>34</v>
      </c>
      <c r="B11" s="35" t="s">
        <v>25</v>
      </c>
      <c r="C11" s="35" t="s">
        <v>25</v>
      </c>
      <c r="E11" s="37"/>
      <c r="F11" s="38"/>
      <c r="G11" s="38"/>
    </row>
    <row r="12" spans="1:7" ht="15" customHeight="1" x14ac:dyDescent="0.25">
      <c r="A12" s="34" t="s">
        <v>35</v>
      </c>
      <c r="B12" s="35" t="s">
        <v>23</v>
      </c>
      <c r="C12" s="35" t="s">
        <v>36</v>
      </c>
      <c r="E12" s="37"/>
      <c r="F12" s="38"/>
      <c r="G12" s="38"/>
    </row>
    <row r="13" spans="1:7" ht="15" customHeight="1" x14ac:dyDescent="0.25">
      <c r="A13" s="34" t="s">
        <v>37</v>
      </c>
      <c r="B13" s="35" t="s">
        <v>23</v>
      </c>
      <c r="C13" s="35" t="s">
        <v>25</v>
      </c>
      <c r="E13" s="37"/>
      <c r="F13" s="38"/>
      <c r="G13" s="38"/>
    </row>
    <row r="14" spans="1:7" ht="15" customHeight="1" x14ac:dyDescent="0.25">
      <c r="A14" s="34" t="s">
        <v>38</v>
      </c>
      <c r="B14" s="35" t="s">
        <v>23</v>
      </c>
      <c r="C14" s="35" t="s">
        <v>23</v>
      </c>
      <c r="E14" s="37"/>
      <c r="F14" s="38"/>
      <c r="G14" s="38"/>
    </row>
    <row r="15" spans="1:7" ht="15" customHeight="1" x14ac:dyDescent="0.25">
      <c r="A15" s="34" t="s">
        <v>39</v>
      </c>
      <c r="B15" s="35" t="s">
        <v>23</v>
      </c>
      <c r="C15" s="35" t="s">
        <v>23</v>
      </c>
      <c r="E15" s="37"/>
      <c r="F15" s="38"/>
      <c r="G15" s="38"/>
    </row>
    <row r="16" spans="1:7" ht="15" customHeight="1" x14ac:dyDescent="0.25">
      <c r="A16" s="34" t="s">
        <v>40</v>
      </c>
      <c r="B16" s="35" t="s">
        <v>27</v>
      </c>
      <c r="C16" s="35" t="s">
        <v>25</v>
      </c>
      <c r="E16" s="37"/>
      <c r="F16" s="38"/>
      <c r="G16" s="38"/>
    </row>
    <row r="17" spans="1:7" ht="15" customHeight="1" x14ac:dyDescent="0.25">
      <c r="A17" s="34" t="s">
        <v>41</v>
      </c>
      <c r="B17" s="35" t="s">
        <v>25</v>
      </c>
      <c r="C17" s="35" t="s">
        <v>25</v>
      </c>
      <c r="E17" s="37"/>
      <c r="F17" s="38"/>
      <c r="G17" s="38"/>
    </row>
    <row r="18" spans="1:7" ht="15" customHeight="1" x14ac:dyDescent="0.25">
      <c r="A18" s="34" t="s">
        <v>42</v>
      </c>
      <c r="B18" s="35" t="s">
        <v>27</v>
      </c>
      <c r="C18" s="35" t="s">
        <v>25</v>
      </c>
      <c r="E18" s="37"/>
      <c r="F18" s="38"/>
      <c r="G18" s="38"/>
    </row>
    <row r="19" spans="1:7" ht="15" customHeight="1" x14ac:dyDescent="0.25">
      <c r="A19" s="34" t="s">
        <v>43</v>
      </c>
      <c r="B19" s="35" t="s">
        <v>27</v>
      </c>
      <c r="C19" s="35" t="s">
        <v>27</v>
      </c>
      <c r="E19" s="37"/>
      <c r="F19" s="38"/>
      <c r="G19" s="38"/>
    </row>
    <row r="20" spans="1:7" ht="15" customHeight="1" x14ac:dyDescent="0.25">
      <c r="A20" s="34" t="s">
        <v>44</v>
      </c>
      <c r="B20" s="35" t="s">
        <v>23</v>
      </c>
      <c r="C20" s="35" t="s">
        <v>23</v>
      </c>
      <c r="E20" s="37"/>
      <c r="F20" s="38"/>
      <c r="G20" s="38"/>
    </row>
    <row r="21" spans="1:7" ht="15" customHeight="1" x14ac:dyDescent="0.25">
      <c r="A21" s="34" t="s">
        <v>45</v>
      </c>
      <c r="B21" s="35" t="s">
        <v>25</v>
      </c>
      <c r="C21" s="35" t="s">
        <v>23</v>
      </c>
    </row>
    <row r="22" spans="1:7" ht="15" customHeight="1" x14ac:dyDescent="0.25">
      <c r="A22" s="34" t="s">
        <v>46</v>
      </c>
      <c r="B22" s="35" t="s">
        <v>25</v>
      </c>
      <c r="C22" s="35" t="s">
        <v>25</v>
      </c>
    </row>
    <row r="23" spans="1:7" ht="15" customHeight="1" x14ac:dyDescent="0.25">
      <c r="A23" s="34" t="s">
        <v>47</v>
      </c>
      <c r="B23" s="35" t="s">
        <v>23</v>
      </c>
      <c r="C23" s="35" t="s">
        <v>25</v>
      </c>
    </row>
    <row r="24" spans="1:7" ht="15" customHeight="1" x14ac:dyDescent="0.25">
      <c r="A24" s="34" t="s">
        <v>48</v>
      </c>
      <c r="B24" s="35" t="s">
        <v>23</v>
      </c>
      <c r="C24" s="35" t="s">
        <v>25</v>
      </c>
    </row>
    <row r="25" spans="1:7" ht="15" customHeight="1" x14ac:dyDescent="0.25">
      <c r="A25" s="34" t="s">
        <v>49</v>
      </c>
      <c r="B25" s="35" t="s">
        <v>23</v>
      </c>
      <c r="C25" s="35" t="s">
        <v>23</v>
      </c>
    </row>
    <row r="26" spans="1:7" ht="15" customHeight="1" x14ac:dyDescent="0.25">
      <c r="A26" s="34" t="s">
        <v>50</v>
      </c>
      <c r="B26" s="35" t="s">
        <v>23</v>
      </c>
      <c r="C26" s="35" t="s">
        <v>23</v>
      </c>
    </row>
    <row r="27" spans="1:7" ht="15" customHeight="1" x14ac:dyDescent="0.25">
      <c r="A27" s="34" t="s">
        <v>51</v>
      </c>
      <c r="B27" s="35" t="s">
        <v>52</v>
      </c>
      <c r="C27" s="35" t="s">
        <v>36</v>
      </c>
    </row>
    <row r="28" spans="1:7" ht="15" customHeight="1" x14ac:dyDescent="0.25">
      <c r="A28" s="34" t="s">
        <v>53</v>
      </c>
      <c r="B28" s="35" t="s">
        <v>27</v>
      </c>
      <c r="C28" s="35" t="s">
        <v>54</v>
      </c>
    </row>
    <row r="29" spans="1:7" ht="15" customHeight="1" x14ac:dyDescent="0.25">
      <c r="A29" s="34" t="s">
        <v>55</v>
      </c>
      <c r="B29" s="35" t="s">
        <v>23</v>
      </c>
      <c r="C29" s="35" t="s">
        <v>25</v>
      </c>
    </row>
    <row r="30" spans="1:7" ht="15" customHeight="1" x14ac:dyDescent="0.25">
      <c r="A30" s="34" t="s">
        <v>56</v>
      </c>
      <c r="B30" s="35" t="s">
        <v>23</v>
      </c>
      <c r="C30" s="35" t="s">
        <v>23</v>
      </c>
    </row>
    <row r="31" spans="1:7" ht="15" customHeight="1" x14ac:dyDescent="0.25">
      <c r="A31" s="34" t="s">
        <v>57</v>
      </c>
      <c r="B31" s="35" t="s">
        <v>23</v>
      </c>
      <c r="C31" s="35" t="s">
        <v>23</v>
      </c>
    </row>
    <row r="32" spans="1:7" ht="15" customHeight="1" x14ac:dyDescent="0.25">
      <c r="A32" s="34" t="s">
        <v>58</v>
      </c>
      <c r="B32" s="35" t="s">
        <v>23</v>
      </c>
      <c r="C32" s="35" t="s">
        <v>25</v>
      </c>
    </row>
    <row r="33" spans="1:3" ht="15" customHeight="1" x14ac:dyDescent="0.25">
      <c r="A33" s="34" t="s">
        <v>59</v>
      </c>
      <c r="B33" s="35" t="s">
        <v>25</v>
      </c>
      <c r="C33" s="35" t="s">
        <v>23</v>
      </c>
    </row>
    <row r="34" spans="1:3" ht="15" customHeight="1" x14ac:dyDescent="0.25">
      <c r="A34" s="34" t="s">
        <v>60</v>
      </c>
      <c r="B34" s="35" t="s">
        <v>25</v>
      </c>
      <c r="C34" s="35" t="s">
        <v>23</v>
      </c>
    </row>
    <row r="35" spans="1:3" ht="15" customHeight="1" x14ac:dyDescent="0.25">
      <c r="A35" s="34" t="s">
        <v>61</v>
      </c>
      <c r="B35" s="35" t="s">
        <v>36</v>
      </c>
      <c r="C35" s="35" t="s">
        <v>23</v>
      </c>
    </row>
    <row r="36" spans="1:3" ht="15" customHeight="1" x14ac:dyDescent="0.25">
      <c r="A36" s="34" t="s">
        <v>62</v>
      </c>
      <c r="B36" s="35" t="s">
        <v>27</v>
      </c>
      <c r="C36" s="35" t="s">
        <v>27</v>
      </c>
    </row>
    <row r="37" spans="1:3" ht="15" customHeight="1" x14ac:dyDescent="0.25">
      <c r="A37" s="34" t="s">
        <v>63</v>
      </c>
      <c r="B37" s="35" t="s">
        <v>23</v>
      </c>
      <c r="C37" s="35" t="s">
        <v>23</v>
      </c>
    </row>
    <row r="38" spans="1:3" ht="15" customHeight="1" x14ac:dyDescent="0.25">
      <c r="A38" s="34" t="s">
        <v>64</v>
      </c>
      <c r="B38" s="35" t="s">
        <v>36</v>
      </c>
      <c r="C38" s="35" t="s">
        <v>36</v>
      </c>
    </row>
    <row r="39" spans="1:3" ht="15" customHeight="1" x14ac:dyDescent="0.25">
      <c r="A39" s="34" t="s">
        <v>65</v>
      </c>
      <c r="B39" s="35" t="s">
        <v>23</v>
      </c>
      <c r="C39" s="35" t="s">
        <v>54</v>
      </c>
    </row>
    <row r="40" spans="1:3" ht="15" customHeight="1" x14ac:dyDescent="0.25">
      <c r="A40" s="34" t="s">
        <v>66</v>
      </c>
      <c r="B40" s="35" t="s">
        <v>25</v>
      </c>
      <c r="C40" s="35" t="s">
        <v>23</v>
      </c>
    </row>
    <row r="41" spans="1:3" ht="15" customHeight="1" x14ac:dyDescent="0.25">
      <c r="A41" s="34" t="s">
        <v>67</v>
      </c>
      <c r="B41" s="35" t="s">
        <v>25</v>
      </c>
      <c r="C41" s="35" t="s">
        <v>27</v>
      </c>
    </row>
    <row r="42" spans="1:3" ht="15" customHeight="1" x14ac:dyDescent="0.25">
      <c r="A42" s="34" t="s">
        <v>68</v>
      </c>
      <c r="B42" s="35" t="s">
        <v>23</v>
      </c>
      <c r="C42" s="35" t="s">
        <v>23</v>
      </c>
    </row>
    <row r="43" spans="1:3" ht="15" customHeight="1" x14ac:dyDescent="0.25">
      <c r="A43" s="34" t="s">
        <v>69</v>
      </c>
      <c r="B43" s="35" t="s">
        <v>25</v>
      </c>
      <c r="C43" s="35" t="s">
        <v>23</v>
      </c>
    </row>
    <row r="44" spans="1:3" ht="15" customHeight="1" x14ac:dyDescent="0.25">
      <c r="A44" s="34" t="s">
        <v>70</v>
      </c>
      <c r="B44" s="35" t="s">
        <v>25</v>
      </c>
      <c r="C44" s="35" t="s">
        <v>23</v>
      </c>
    </row>
    <row r="45" spans="1:3" ht="15" customHeight="1" x14ac:dyDescent="0.25">
      <c r="A45" s="34" t="s">
        <v>71</v>
      </c>
      <c r="B45" s="35" t="s">
        <v>25</v>
      </c>
      <c r="C45" s="35" t="s">
        <v>27</v>
      </c>
    </row>
    <row r="46" spans="1:3" ht="15" customHeight="1" x14ac:dyDescent="0.25">
      <c r="A46" s="34" t="s">
        <v>72</v>
      </c>
      <c r="B46" s="35" t="s">
        <v>27</v>
      </c>
      <c r="C46" s="35" t="s">
        <v>23</v>
      </c>
    </row>
    <row r="47" spans="1:3" ht="15" customHeight="1" x14ac:dyDescent="0.25">
      <c r="A47" s="34" t="s">
        <v>73</v>
      </c>
      <c r="B47" s="35" t="s">
        <v>25</v>
      </c>
      <c r="C47" s="35" t="s">
        <v>36</v>
      </c>
    </row>
    <row r="48" spans="1:3" ht="15" customHeight="1" x14ac:dyDescent="0.25">
      <c r="A48" s="34" t="s">
        <v>74</v>
      </c>
      <c r="B48" s="35" t="s">
        <v>52</v>
      </c>
      <c r="C48" s="39" t="s">
        <v>52</v>
      </c>
    </row>
    <row r="49" spans="1:3" ht="15" customHeight="1" x14ac:dyDescent="0.25">
      <c r="A49" s="34" t="s">
        <v>75</v>
      </c>
      <c r="B49" s="35" t="s">
        <v>52</v>
      </c>
      <c r="C49" s="39" t="s">
        <v>52</v>
      </c>
    </row>
    <row r="50" spans="1:3" ht="15" customHeight="1" x14ac:dyDescent="0.25">
      <c r="A50" s="34" t="s">
        <v>76</v>
      </c>
      <c r="B50" s="35" t="s">
        <v>23</v>
      </c>
      <c r="C50" s="35" t="s">
        <v>36</v>
      </c>
    </row>
    <row r="51" spans="1:3" ht="15" customHeight="1" x14ac:dyDescent="0.25">
      <c r="A51" s="34" t="s">
        <v>77</v>
      </c>
      <c r="B51" s="35" t="s">
        <v>36</v>
      </c>
      <c r="C51" s="35" t="s">
        <v>36</v>
      </c>
    </row>
    <row r="52" spans="1:3" ht="15" customHeight="1" x14ac:dyDescent="0.25">
      <c r="A52" s="34" t="s">
        <v>78</v>
      </c>
      <c r="B52" s="35" t="s">
        <v>27</v>
      </c>
      <c r="C52" s="35" t="s">
        <v>27</v>
      </c>
    </row>
    <row r="53" spans="1:3" ht="15" customHeight="1" x14ac:dyDescent="0.25">
      <c r="A53" s="34" t="s">
        <v>79</v>
      </c>
      <c r="B53" s="35" t="s">
        <v>36</v>
      </c>
      <c r="C53" s="35" t="s">
        <v>36</v>
      </c>
    </row>
    <row r="54" spans="1:3" ht="15" customHeight="1" x14ac:dyDescent="0.25">
      <c r="A54" s="34" t="s">
        <v>80</v>
      </c>
      <c r="B54" s="35" t="s">
        <v>25</v>
      </c>
      <c r="C54" s="35" t="s">
        <v>25</v>
      </c>
    </row>
    <row r="55" spans="1:3" ht="15" customHeight="1" x14ac:dyDescent="0.25">
      <c r="A55" s="34" t="s">
        <v>81</v>
      </c>
      <c r="B55" s="35" t="s">
        <v>27</v>
      </c>
      <c r="C55" s="35" t="s">
        <v>27</v>
      </c>
    </row>
    <row r="56" spans="1:3" ht="15" customHeight="1" x14ac:dyDescent="0.25">
      <c r="A56" s="34" t="s">
        <v>82</v>
      </c>
      <c r="B56" s="35" t="s">
        <v>23</v>
      </c>
      <c r="C56" s="35" t="s">
        <v>23</v>
      </c>
    </row>
    <row r="57" spans="1:3" ht="15" customHeight="1" x14ac:dyDescent="0.25">
      <c r="A57" s="34" t="s">
        <v>83</v>
      </c>
      <c r="B57" s="35" t="s">
        <v>25</v>
      </c>
      <c r="C57" s="35" t="s">
        <v>23</v>
      </c>
    </row>
    <row r="58" spans="1:3" ht="15" customHeight="1" x14ac:dyDescent="0.25">
      <c r="A58" s="34" t="s">
        <v>84</v>
      </c>
      <c r="B58" s="35" t="s">
        <v>23</v>
      </c>
      <c r="C58" s="35" t="s">
        <v>36</v>
      </c>
    </row>
    <row r="59" spans="1:3" ht="15" customHeight="1" x14ac:dyDescent="0.25">
      <c r="A59" s="34" t="s">
        <v>85</v>
      </c>
      <c r="B59" s="39" t="s">
        <v>36</v>
      </c>
      <c r="C59" s="39" t="s">
        <v>36</v>
      </c>
    </row>
    <row r="60" spans="1:3" ht="15" customHeight="1" x14ac:dyDescent="0.25">
      <c r="A60" s="34" t="s">
        <v>86</v>
      </c>
      <c r="B60" s="35" t="s">
        <v>23</v>
      </c>
      <c r="C60" s="35" t="s">
        <v>23</v>
      </c>
    </row>
    <row r="61" spans="1:3" ht="15" customHeight="1" x14ac:dyDescent="0.25">
      <c r="A61" s="34" t="s">
        <v>87</v>
      </c>
      <c r="B61" s="35" t="s">
        <v>23</v>
      </c>
      <c r="C61" s="35" t="s">
        <v>23</v>
      </c>
    </row>
    <row r="62" spans="1:3" ht="15" customHeight="1" x14ac:dyDescent="0.25">
      <c r="A62" s="34" t="s">
        <v>88</v>
      </c>
      <c r="B62" s="35" t="s">
        <v>23</v>
      </c>
      <c r="C62" s="35" t="s">
        <v>23</v>
      </c>
    </row>
    <row r="63" spans="1:3" ht="15" customHeight="1" x14ac:dyDescent="0.25">
      <c r="A63" s="34" t="s">
        <v>89</v>
      </c>
      <c r="B63" s="35" t="s">
        <v>25</v>
      </c>
      <c r="C63" s="35" t="s">
        <v>25</v>
      </c>
    </row>
    <row r="64" spans="1:3" ht="15" customHeight="1" x14ac:dyDescent="0.25">
      <c r="A64" s="34" t="s">
        <v>90</v>
      </c>
      <c r="B64" s="35" t="s">
        <v>23</v>
      </c>
      <c r="C64" s="35" t="s">
        <v>23</v>
      </c>
    </row>
    <row r="65" spans="1:10" ht="15" customHeight="1" x14ac:dyDescent="0.25">
      <c r="A65" s="34" t="s">
        <v>91</v>
      </c>
      <c r="B65" s="35" t="s">
        <v>23</v>
      </c>
      <c r="C65" s="39" t="s">
        <v>36</v>
      </c>
    </row>
    <row r="66" spans="1:10" ht="15" customHeight="1" x14ac:dyDescent="0.25">
      <c r="A66" s="34" t="s">
        <v>92</v>
      </c>
      <c r="B66" s="35" t="s">
        <v>23</v>
      </c>
      <c r="C66" s="39" t="s">
        <v>36</v>
      </c>
    </row>
    <row r="67" spans="1:10" ht="15" customHeight="1" x14ac:dyDescent="0.25">
      <c r="A67" s="34" t="s">
        <v>93</v>
      </c>
      <c r="B67" s="35" t="s">
        <v>27</v>
      </c>
      <c r="C67" s="35" t="s">
        <v>27</v>
      </c>
    </row>
    <row r="68" spans="1:10" ht="15" customHeight="1" x14ac:dyDescent="0.25">
      <c r="A68" s="34" t="s">
        <v>94</v>
      </c>
      <c r="B68" s="35" t="s">
        <v>27</v>
      </c>
      <c r="C68" s="35" t="s">
        <v>27</v>
      </c>
    </row>
    <row r="69" spans="1:10" ht="15" customHeight="1" x14ac:dyDescent="0.25">
      <c r="A69" s="40"/>
      <c r="H69" s="41"/>
      <c r="I69" s="41"/>
      <c r="J69" s="41"/>
    </row>
    <row r="70" spans="1:10" ht="15" customHeight="1" x14ac:dyDescent="0.25">
      <c r="A70" s="40"/>
      <c r="H70" s="42"/>
      <c r="I70" s="43"/>
      <c r="J70" s="43"/>
    </row>
    <row r="71" spans="1:10" ht="15" customHeight="1" x14ac:dyDescent="0.25">
      <c r="A71" s="40"/>
      <c r="H71" s="42"/>
      <c r="I71" s="43"/>
      <c r="J71" s="43"/>
    </row>
    <row r="72" spans="1:10" ht="15" customHeight="1" x14ac:dyDescent="0.25">
      <c r="A72" s="40"/>
      <c r="H72" s="42"/>
      <c r="I72" s="43"/>
      <c r="J72" s="43"/>
    </row>
    <row r="73" spans="1:10" ht="15" customHeight="1" x14ac:dyDescent="0.25">
      <c r="A73" s="40"/>
      <c r="H73" s="42"/>
      <c r="I73" s="43"/>
      <c r="J73" s="43"/>
    </row>
    <row r="74" spans="1:10" ht="15" customHeight="1" x14ac:dyDescent="0.25">
      <c r="A74" s="40"/>
      <c r="H74" s="42"/>
      <c r="I74" s="43"/>
      <c r="J74" s="43"/>
    </row>
    <row r="75" spans="1:10" ht="15" customHeight="1" x14ac:dyDescent="0.25">
      <c r="A75" s="40"/>
      <c r="H75" s="42"/>
      <c r="I75" s="43"/>
      <c r="J75" s="43"/>
    </row>
    <row r="76" spans="1:10" ht="15" customHeight="1" x14ac:dyDescent="0.25">
      <c r="A76" s="40"/>
      <c r="H76" s="41"/>
      <c r="I76" s="41"/>
      <c r="J76" s="41"/>
    </row>
    <row r="77" spans="1:10" ht="15" customHeight="1" x14ac:dyDescent="0.25">
      <c r="A77" s="40"/>
      <c r="H77" s="42"/>
      <c r="I77" s="43"/>
      <c r="J77" s="43"/>
    </row>
    <row r="78" spans="1:10" ht="15" customHeight="1" x14ac:dyDescent="0.25">
      <c r="A78" s="40"/>
      <c r="H78" s="42"/>
      <c r="I78" s="43"/>
      <c r="J78" s="43"/>
    </row>
    <row r="79" spans="1:10" ht="15" customHeight="1" x14ac:dyDescent="0.25">
      <c r="A79" s="40"/>
      <c r="H79" s="42"/>
      <c r="I79" s="43"/>
      <c r="J79" s="43"/>
    </row>
    <row r="80" spans="1:10" ht="15" customHeight="1" x14ac:dyDescent="0.25">
      <c r="A80" s="40"/>
      <c r="H80" s="42"/>
      <c r="I80" s="43"/>
      <c r="J80" s="43"/>
    </row>
    <row r="81" spans="1:10" ht="15" customHeight="1" x14ac:dyDescent="0.25">
      <c r="A81" s="40"/>
      <c r="H81" s="42"/>
      <c r="I81" s="43"/>
      <c r="J81" s="43"/>
    </row>
    <row r="82" spans="1:10" ht="15" customHeight="1" x14ac:dyDescent="0.25">
      <c r="A82" s="40"/>
      <c r="H82" s="42"/>
      <c r="I82" s="43"/>
      <c r="J82" s="43"/>
    </row>
    <row r="83" spans="1:10" ht="15" customHeight="1" x14ac:dyDescent="0.25">
      <c r="A83" s="40"/>
      <c r="H83" s="42"/>
      <c r="I83" s="43"/>
      <c r="J83" s="43"/>
    </row>
    <row r="84" spans="1:10" ht="15" customHeight="1" x14ac:dyDescent="0.25">
      <c r="A84" s="40"/>
      <c r="H84" s="42"/>
      <c r="I84" s="43"/>
      <c r="J84" s="43"/>
    </row>
    <row r="85" spans="1:10" ht="15" customHeight="1" x14ac:dyDescent="0.25">
      <c r="A85" s="40"/>
      <c r="H85" s="42"/>
      <c r="I85" s="43"/>
      <c r="J85" s="43"/>
    </row>
    <row r="86" spans="1:10" ht="15" customHeight="1" x14ac:dyDescent="0.25">
      <c r="A86" s="40"/>
      <c r="H86" s="42"/>
      <c r="I86" s="43"/>
      <c r="J86" s="43"/>
    </row>
    <row r="87" spans="1:10" ht="15" customHeight="1" x14ac:dyDescent="0.25">
      <c r="A87" s="40"/>
      <c r="H87" s="42"/>
      <c r="I87" s="43"/>
      <c r="J87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3"/>
  <sheetViews>
    <sheetView workbookViewId="0"/>
  </sheetViews>
  <sheetFormatPr defaultRowHeight="15" x14ac:dyDescent="0.25"/>
  <cols>
    <col min="1" max="1" width="20.28515625" style="27" bestFit="1" customWidth="1"/>
    <col min="2" max="2" width="36.42578125" style="27" bestFit="1" customWidth="1"/>
    <col min="3" max="3" width="41.42578125" style="28" bestFit="1" customWidth="1"/>
    <col min="4" max="8" width="14.140625" style="29" bestFit="1" customWidth="1"/>
    <col min="9" max="9" width="14.140625" style="30" bestFit="1" customWidth="1"/>
  </cols>
  <sheetData>
    <row r="1" spans="1:9" ht="19.5" customHeight="1" x14ac:dyDescent="0.25">
      <c r="A1" s="1">
        <v>0.05</v>
      </c>
      <c r="B1" s="2" t="s">
        <v>0</v>
      </c>
      <c r="C1" s="3"/>
      <c r="D1" s="3"/>
      <c r="E1" s="3"/>
      <c r="F1" s="3"/>
      <c r="G1" s="3"/>
      <c r="H1" s="3"/>
      <c r="I1" s="4"/>
    </row>
    <row r="2" spans="1:9" ht="19.5" customHeight="1" x14ac:dyDescent="0.25">
      <c r="A2" s="1">
        <v>0.1</v>
      </c>
      <c r="B2" s="2" t="s">
        <v>1</v>
      </c>
      <c r="C2" s="3"/>
      <c r="D2" s="3"/>
      <c r="E2" s="3"/>
      <c r="F2" s="3"/>
      <c r="G2" s="3"/>
      <c r="H2" s="3"/>
      <c r="I2" s="4"/>
    </row>
    <row r="3" spans="1:9" ht="19.5" customHeight="1" x14ac:dyDescent="0.25">
      <c r="A3" s="1">
        <v>1</v>
      </c>
      <c r="B3" s="2" t="s">
        <v>2</v>
      </c>
      <c r="C3" s="3"/>
      <c r="D3" s="3"/>
      <c r="E3" s="3"/>
      <c r="F3" s="3"/>
      <c r="G3" s="3"/>
      <c r="H3" s="3"/>
      <c r="I3" s="4"/>
    </row>
    <row r="4" spans="1:9" ht="19.5" customHeight="1" x14ac:dyDescent="0.25">
      <c r="A4" s="1">
        <v>0.4</v>
      </c>
      <c r="B4" s="2" t="s">
        <v>3</v>
      </c>
      <c r="C4" s="3"/>
      <c r="D4" s="3"/>
      <c r="E4" s="3"/>
      <c r="F4" s="3"/>
      <c r="G4" s="3"/>
      <c r="H4" s="3"/>
      <c r="I4" s="4"/>
    </row>
    <row r="5" spans="1:9" ht="19.5" customHeight="1" x14ac:dyDescent="0.25">
      <c r="A5" s="1"/>
      <c r="B5" s="2" t="s">
        <v>4</v>
      </c>
      <c r="C5" s="5">
        <f t="shared" ref="C5:H5" si="0">0.2*C1+0.2*C2+C3+0.5*C4</f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4"/>
    </row>
    <row r="6" spans="1:9" ht="19.5" customHeight="1" x14ac:dyDescent="0.25">
      <c r="A6" s="6"/>
      <c r="B6" s="7" t="s">
        <v>5</v>
      </c>
      <c r="C6" s="8"/>
      <c r="D6" s="8"/>
      <c r="E6" s="8"/>
      <c r="F6" s="8"/>
      <c r="G6" s="8"/>
      <c r="H6" s="8"/>
      <c r="I6" s="4"/>
    </row>
    <row r="7" spans="1:9" ht="19.5" customHeight="1" x14ac:dyDescent="0.25">
      <c r="A7" s="1">
        <v>1</v>
      </c>
      <c r="B7" s="2" t="s">
        <v>6</v>
      </c>
      <c r="C7" s="3"/>
      <c r="D7" s="3"/>
      <c r="E7" s="3"/>
      <c r="F7" s="3"/>
      <c r="G7" s="3"/>
      <c r="H7" s="3"/>
      <c r="I7" s="4"/>
    </row>
    <row r="8" spans="1:9" ht="19.5" customHeight="1" x14ac:dyDescent="0.25">
      <c r="A8" s="1">
        <v>0.25</v>
      </c>
      <c r="B8" s="9" t="s">
        <v>7</v>
      </c>
      <c r="C8" s="3"/>
      <c r="D8" s="3"/>
      <c r="E8" s="3"/>
      <c r="F8" s="3"/>
      <c r="G8" s="3"/>
      <c r="H8" s="3"/>
      <c r="I8" s="4"/>
    </row>
    <row r="9" spans="1:9" ht="19.5" customHeight="1" x14ac:dyDescent="0.25">
      <c r="A9" s="1"/>
      <c r="B9" s="2" t="s">
        <v>8</v>
      </c>
      <c r="C9" s="5">
        <f t="shared" ref="C9:H9" si="1">0.05*C1+0.1*C2+C3+0.4*C4+C7+0.25*C8</f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4"/>
    </row>
    <row r="10" spans="1:9" ht="19.5" customHeight="1" x14ac:dyDescent="0.25">
      <c r="A10" s="1"/>
      <c r="B10" s="2" t="s">
        <v>9</v>
      </c>
      <c r="C10" s="3"/>
      <c r="D10" s="3"/>
      <c r="E10" s="3"/>
      <c r="F10" s="3"/>
      <c r="G10" s="3"/>
      <c r="H10" s="3"/>
      <c r="I10" s="4"/>
    </row>
    <row r="11" spans="1:9" ht="19.5" customHeight="1" x14ac:dyDescent="0.25">
      <c r="A11" s="10"/>
      <c r="B11" s="11"/>
      <c r="C11" s="12"/>
      <c r="D11" s="12"/>
      <c r="E11" s="12"/>
      <c r="F11" s="12"/>
      <c r="G11" s="12"/>
      <c r="H11" s="12"/>
      <c r="I11" s="4"/>
    </row>
    <row r="12" spans="1:9" ht="19.5" customHeight="1" x14ac:dyDescent="0.25">
      <c r="A12" s="13"/>
      <c r="B12" s="13"/>
      <c r="C12" s="14"/>
      <c r="D12" s="15"/>
      <c r="E12" s="15"/>
      <c r="F12" s="15"/>
      <c r="G12" s="15"/>
      <c r="H12" s="15"/>
      <c r="I12" s="4"/>
    </row>
    <row r="13" spans="1:9" ht="19.5" customHeight="1" x14ac:dyDescent="0.25">
      <c r="A13" s="13"/>
      <c r="B13" s="13"/>
      <c r="C13" s="14"/>
      <c r="D13" s="15"/>
      <c r="E13" s="15"/>
      <c r="F13" s="15"/>
      <c r="G13" s="15"/>
      <c r="H13" s="15"/>
      <c r="I13" s="4"/>
    </row>
    <row r="14" spans="1:9" ht="19.5" customHeight="1" x14ac:dyDescent="0.25">
      <c r="A14" s="13"/>
      <c r="B14" s="13"/>
      <c r="C14" s="14"/>
      <c r="D14" s="15"/>
      <c r="E14" s="15"/>
      <c r="F14" s="15"/>
      <c r="G14" s="15"/>
      <c r="H14" s="15"/>
      <c r="I14" s="4"/>
    </row>
    <row r="15" spans="1:9" ht="19.5" customHeight="1" x14ac:dyDescent="0.25">
      <c r="A15" s="13"/>
      <c r="B15" s="13"/>
      <c r="C15" s="14"/>
      <c r="D15" s="15"/>
      <c r="E15" s="15"/>
      <c r="F15" s="15"/>
      <c r="G15" s="15"/>
      <c r="H15" s="15"/>
      <c r="I15" s="4"/>
    </row>
    <row r="16" spans="1:9" ht="19.5" customHeight="1" x14ac:dyDescent="0.25">
      <c r="A16" s="13"/>
      <c r="B16" s="13"/>
      <c r="C16" s="14"/>
      <c r="D16" s="15"/>
      <c r="E16" s="15"/>
      <c r="F16" s="15"/>
      <c r="G16" s="15"/>
      <c r="H16" s="15"/>
      <c r="I16" s="4"/>
    </row>
    <row r="17" spans="1:9" ht="19.5" customHeight="1" x14ac:dyDescent="0.25">
      <c r="A17" s="13"/>
      <c r="B17" s="1">
        <v>0.05</v>
      </c>
      <c r="C17" s="16" t="s">
        <v>0</v>
      </c>
      <c r="D17" s="5">
        <v>83</v>
      </c>
      <c r="E17" s="5">
        <v>68</v>
      </c>
      <c r="F17" s="5">
        <v>98</v>
      </c>
      <c r="G17" s="5">
        <v>80</v>
      </c>
      <c r="H17" s="5">
        <v>79</v>
      </c>
      <c r="I17" s="5">
        <v>76</v>
      </c>
    </row>
    <row r="18" spans="1:9" ht="19.5" customHeight="1" x14ac:dyDescent="0.25">
      <c r="A18" s="13"/>
      <c r="B18" s="1">
        <v>0.1</v>
      </c>
      <c r="C18" s="16" t="s">
        <v>1</v>
      </c>
      <c r="D18" s="5">
        <v>94</v>
      </c>
      <c r="E18" s="5">
        <v>78</v>
      </c>
      <c r="F18" s="5">
        <v>73</v>
      </c>
      <c r="G18" s="5">
        <v>74</v>
      </c>
      <c r="H18" s="5">
        <v>83</v>
      </c>
      <c r="I18" s="5">
        <v>86</v>
      </c>
    </row>
    <row r="19" spans="1:9" ht="19.5" customHeight="1" x14ac:dyDescent="0.25">
      <c r="A19" s="13"/>
      <c r="B19" s="1">
        <v>1</v>
      </c>
      <c r="C19" s="16" t="s">
        <v>2</v>
      </c>
      <c r="D19" s="5">
        <v>8</v>
      </c>
      <c r="E19" s="5">
        <v>7</v>
      </c>
      <c r="F19" s="5">
        <v>8</v>
      </c>
      <c r="G19" s="5">
        <v>6</v>
      </c>
      <c r="H19" s="5">
        <v>9</v>
      </c>
      <c r="I19" s="5">
        <v>7</v>
      </c>
    </row>
    <row r="20" spans="1:9" ht="19.5" customHeight="1" x14ac:dyDescent="0.25">
      <c r="A20" s="13"/>
      <c r="B20" s="1">
        <v>0.4</v>
      </c>
      <c r="C20" s="16" t="s">
        <v>3</v>
      </c>
      <c r="D20" s="5">
        <v>81</v>
      </c>
      <c r="E20" s="5">
        <v>58</v>
      </c>
      <c r="F20" s="5">
        <v>81</v>
      </c>
      <c r="G20" s="5">
        <v>66</v>
      </c>
      <c r="H20" s="5">
        <v>76</v>
      </c>
      <c r="I20" s="5">
        <v>73</v>
      </c>
    </row>
    <row r="21" spans="1:9" ht="19.5" customHeight="1" x14ac:dyDescent="0.25">
      <c r="A21" s="13"/>
      <c r="B21" s="1"/>
      <c r="C21" s="16" t="s">
        <v>4</v>
      </c>
      <c r="D21" s="3">
        <f t="shared" ref="D21:I21" si="2">0.2*D17+0.2*D18+D19+0.5*D20</f>
        <v>83.9</v>
      </c>
      <c r="E21" s="3">
        <f t="shared" si="2"/>
        <v>65.2</v>
      </c>
      <c r="F21" s="3">
        <f t="shared" si="2"/>
        <v>82.7</v>
      </c>
      <c r="G21" s="3">
        <f t="shared" si="2"/>
        <v>69.8</v>
      </c>
      <c r="H21" s="3">
        <f t="shared" si="2"/>
        <v>79.400000000000006</v>
      </c>
      <c r="I21" s="3">
        <f t="shared" si="2"/>
        <v>75.900000000000006</v>
      </c>
    </row>
    <row r="22" spans="1:9" ht="19.5" customHeight="1" x14ac:dyDescent="0.25">
      <c r="A22" s="13"/>
      <c r="B22" s="6"/>
      <c r="C22" s="17" t="s">
        <v>5</v>
      </c>
      <c r="D22" s="18">
        <v>7</v>
      </c>
      <c r="E22" s="18">
        <v>6</v>
      </c>
      <c r="F22" s="18">
        <v>7</v>
      </c>
      <c r="G22" s="18">
        <v>6</v>
      </c>
      <c r="H22" s="18">
        <v>7</v>
      </c>
      <c r="I22" s="18">
        <v>6</v>
      </c>
    </row>
    <row r="23" spans="1:9" ht="19.5" customHeight="1" x14ac:dyDescent="0.25">
      <c r="A23" s="13"/>
      <c r="B23" s="1">
        <v>1</v>
      </c>
      <c r="C23" s="16" t="s">
        <v>6</v>
      </c>
      <c r="D23" s="5">
        <v>7</v>
      </c>
      <c r="E23" s="5">
        <v>4</v>
      </c>
      <c r="F23" s="5">
        <v>4</v>
      </c>
      <c r="G23" s="5">
        <v>7</v>
      </c>
      <c r="H23" s="5">
        <v>7</v>
      </c>
      <c r="I23" s="5">
        <v>7</v>
      </c>
    </row>
    <row r="24" spans="1:9" ht="19.5" customHeight="1" x14ac:dyDescent="0.25">
      <c r="A24" s="13"/>
      <c r="B24" s="1">
        <v>0.25</v>
      </c>
      <c r="C24" s="3" t="s">
        <v>7</v>
      </c>
      <c r="D24" s="5">
        <v>81</v>
      </c>
      <c r="E24" s="5">
        <v>71</v>
      </c>
      <c r="F24" s="5">
        <v>70</v>
      </c>
      <c r="G24" s="3">
        <v>82.5</v>
      </c>
      <c r="H24" s="5">
        <v>81</v>
      </c>
      <c r="I24" s="5">
        <v>74</v>
      </c>
    </row>
    <row r="25" spans="1:9" ht="19.5" customHeight="1" x14ac:dyDescent="0.25">
      <c r="A25" s="13"/>
      <c r="B25" s="1"/>
      <c r="C25" s="16"/>
      <c r="D25" s="3"/>
      <c r="E25" s="3"/>
      <c r="F25" s="3"/>
      <c r="G25" s="3"/>
      <c r="H25" s="3"/>
      <c r="I25" s="5"/>
    </row>
    <row r="26" spans="1:9" ht="19.5" customHeight="1" x14ac:dyDescent="0.25">
      <c r="A26" s="13"/>
      <c r="B26" s="1"/>
      <c r="C26" s="16" t="s">
        <v>10</v>
      </c>
      <c r="D26" s="3"/>
      <c r="E26" s="3"/>
      <c r="F26" s="3"/>
      <c r="G26" s="3"/>
      <c r="H26" s="3"/>
      <c r="I26" s="5"/>
    </row>
    <row r="27" spans="1:9" ht="19.5" customHeight="1" x14ac:dyDescent="0.25">
      <c r="A27" s="13"/>
      <c r="B27" s="13"/>
      <c r="C27" s="14"/>
      <c r="D27" s="15"/>
      <c r="E27" s="15"/>
      <c r="F27" s="15"/>
      <c r="G27" s="15"/>
      <c r="H27" s="15"/>
      <c r="I27" s="4"/>
    </row>
    <row r="28" spans="1:9" ht="19.5" customHeight="1" x14ac:dyDescent="0.25">
      <c r="A28" s="13"/>
      <c r="B28" s="13"/>
      <c r="C28" s="14"/>
      <c r="D28" s="15"/>
      <c r="E28" s="15"/>
      <c r="F28" s="15"/>
      <c r="G28" s="15"/>
      <c r="H28" s="15"/>
      <c r="I28" s="4"/>
    </row>
    <row r="29" spans="1:9" ht="19.5" customHeight="1" x14ac:dyDescent="0.25">
      <c r="A29" s="13"/>
      <c r="B29" s="13"/>
      <c r="C29" s="14"/>
      <c r="D29" s="15"/>
      <c r="E29" s="15"/>
      <c r="F29" s="15"/>
      <c r="G29" s="15"/>
      <c r="H29" s="15"/>
      <c r="I29" s="4"/>
    </row>
    <row r="30" spans="1:9" ht="19.5" customHeight="1" x14ac:dyDescent="0.25">
      <c r="A30" s="13"/>
      <c r="B30" s="13"/>
      <c r="C30" s="14"/>
      <c r="D30" s="15"/>
      <c r="E30" s="15"/>
      <c r="F30" s="15"/>
      <c r="G30" s="15"/>
      <c r="H30" s="15"/>
      <c r="I30" s="4"/>
    </row>
    <row r="31" spans="1:9" ht="19.5" customHeight="1" x14ac:dyDescent="0.25">
      <c r="A31" s="13"/>
      <c r="B31" s="13"/>
      <c r="C31" s="14"/>
      <c r="D31" s="15"/>
      <c r="E31" s="15"/>
      <c r="F31" s="15"/>
      <c r="G31" s="15"/>
      <c r="H31" s="15"/>
      <c r="I31" s="4"/>
    </row>
    <row r="32" spans="1:9" ht="16.5" customHeight="1" x14ac:dyDescent="0.25">
      <c r="A32" s="19">
        <v>12790</v>
      </c>
      <c r="B32" s="20" t="s">
        <v>11</v>
      </c>
      <c r="C32" s="21" t="s">
        <v>12</v>
      </c>
      <c r="D32" s="21" t="s">
        <v>13</v>
      </c>
      <c r="E32" s="21" t="s">
        <v>14</v>
      </c>
      <c r="F32" s="21" t="s">
        <v>15</v>
      </c>
      <c r="G32" s="21" t="s">
        <v>16</v>
      </c>
      <c r="H32" s="21" t="s">
        <v>17</v>
      </c>
      <c r="I32" s="4"/>
    </row>
    <row r="33" spans="1:9" ht="16.5" customHeight="1" x14ac:dyDescent="0.25">
      <c r="A33" s="22">
        <v>0.05</v>
      </c>
      <c r="B33" s="23" t="s">
        <v>0</v>
      </c>
      <c r="C33" s="24">
        <v>83</v>
      </c>
      <c r="D33" s="24">
        <v>78</v>
      </c>
      <c r="E33" s="24">
        <v>73</v>
      </c>
      <c r="F33" s="24">
        <v>75</v>
      </c>
      <c r="G33" s="24">
        <v>87</v>
      </c>
      <c r="H33" s="24">
        <v>59</v>
      </c>
      <c r="I33" s="4"/>
    </row>
    <row r="34" spans="1:9" ht="16.5" customHeight="1" x14ac:dyDescent="0.25">
      <c r="A34" s="22">
        <v>0.1</v>
      </c>
      <c r="B34" s="23" t="s">
        <v>1</v>
      </c>
      <c r="C34" s="24">
        <v>78</v>
      </c>
      <c r="D34" s="24">
        <v>71</v>
      </c>
      <c r="E34" s="24">
        <v>70</v>
      </c>
      <c r="F34" s="24">
        <v>68</v>
      </c>
      <c r="G34" s="24">
        <v>81</v>
      </c>
      <c r="H34" s="24">
        <v>60</v>
      </c>
      <c r="I34" s="4"/>
    </row>
    <row r="35" spans="1:9" ht="16.5" customHeight="1" x14ac:dyDescent="0.25">
      <c r="A35" s="22">
        <v>1</v>
      </c>
      <c r="B35" s="23" t="s">
        <v>2</v>
      </c>
      <c r="C35" s="24">
        <v>9</v>
      </c>
      <c r="D35" s="24">
        <v>8</v>
      </c>
      <c r="E35" s="25">
        <v>9.5</v>
      </c>
      <c r="F35" s="24">
        <v>6</v>
      </c>
      <c r="G35" s="24">
        <v>9</v>
      </c>
      <c r="H35" s="24">
        <v>7</v>
      </c>
      <c r="I35" s="4"/>
    </row>
    <row r="36" spans="1:9" ht="16.5" customHeight="1" x14ac:dyDescent="0.25">
      <c r="A36" s="22">
        <v>0.4</v>
      </c>
      <c r="B36" s="23" t="s">
        <v>3</v>
      </c>
      <c r="C36" s="24">
        <v>60</v>
      </c>
      <c r="D36" s="24">
        <v>36</v>
      </c>
      <c r="E36" s="24">
        <v>85</v>
      </c>
      <c r="F36" s="24">
        <v>66</v>
      </c>
      <c r="G36" s="24">
        <v>78</v>
      </c>
      <c r="H36" s="24">
        <v>57</v>
      </c>
      <c r="I36" s="4"/>
    </row>
    <row r="37" spans="1:9" ht="16.5" customHeight="1" x14ac:dyDescent="0.25">
      <c r="A37" s="22"/>
      <c r="B37" s="23" t="s">
        <v>4</v>
      </c>
      <c r="C37" s="25">
        <f t="shared" ref="C37:H37" si="3">0.2*C33+0.2*C34+C35+0.5*C36</f>
        <v>71.2</v>
      </c>
      <c r="D37" s="25">
        <f t="shared" si="3"/>
        <v>55.800000000000004</v>
      </c>
      <c r="E37" s="25">
        <f t="shared" si="3"/>
        <v>80.599999999999994</v>
      </c>
      <c r="F37" s="25">
        <f t="shared" si="3"/>
        <v>67.599999999999994</v>
      </c>
      <c r="G37" s="25">
        <f t="shared" si="3"/>
        <v>81.599999999999994</v>
      </c>
      <c r="H37" s="25">
        <f t="shared" si="3"/>
        <v>59.3</v>
      </c>
      <c r="I37" s="4"/>
    </row>
    <row r="38" spans="1:9" ht="16.5" customHeight="1" x14ac:dyDescent="0.25">
      <c r="A38" s="22"/>
      <c r="B38" s="23" t="s">
        <v>5</v>
      </c>
      <c r="C38" s="24">
        <v>6</v>
      </c>
      <c r="D38" s="24">
        <v>4</v>
      </c>
      <c r="E38" s="24">
        <v>7</v>
      </c>
      <c r="F38" s="24">
        <v>6</v>
      </c>
      <c r="G38" s="24">
        <v>7</v>
      </c>
      <c r="H38" s="24">
        <v>6</v>
      </c>
      <c r="I38" s="4"/>
    </row>
    <row r="39" spans="1:9" ht="16.5" customHeight="1" x14ac:dyDescent="0.25">
      <c r="A39" s="22">
        <v>1</v>
      </c>
      <c r="B39" s="23" t="s">
        <v>6</v>
      </c>
      <c r="C39" s="136" t="s">
        <v>18</v>
      </c>
      <c r="D39" s="137"/>
      <c r="E39" s="137"/>
      <c r="F39" s="137"/>
      <c r="G39" s="137"/>
      <c r="H39" s="138"/>
      <c r="I39" s="4"/>
    </row>
    <row r="40" spans="1:9" ht="16.5" customHeight="1" x14ac:dyDescent="0.25">
      <c r="A40" s="22">
        <v>0.25</v>
      </c>
      <c r="B40" s="26" t="s">
        <v>7</v>
      </c>
      <c r="C40" s="24">
        <v>0</v>
      </c>
      <c r="D40" s="25"/>
      <c r="E40" s="25"/>
      <c r="F40" s="25"/>
      <c r="G40" s="25"/>
      <c r="H40" s="25"/>
      <c r="I40" s="4"/>
    </row>
    <row r="41" spans="1:9" ht="16.5" customHeight="1" x14ac:dyDescent="0.25">
      <c r="A41" s="22"/>
      <c r="B41" s="23" t="s">
        <v>8</v>
      </c>
      <c r="C41" s="25">
        <f>0.05*C33+0.1*C34+C35+0.4*C36+0.25*C40</f>
        <v>44.95</v>
      </c>
      <c r="D41" s="25">
        <f>0.05*D33+0.1*D34+D35+0.4*D36+D39+0.25*D40</f>
        <v>33.4</v>
      </c>
      <c r="E41" s="25">
        <f>0.05*E33+0.1*E34+E35+0.4*E36+E39+0.25*E40</f>
        <v>54.15</v>
      </c>
      <c r="F41" s="25">
        <f>0.05*F33+0.1*F34+F35+0.4*F36+F39+0.25*F40</f>
        <v>42.95</v>
      </c>
      <c r="G41" s="25">
        <f>0.05*G33+0.1*G34+G35+0.4*G36+G39+0.25*G40</f>
        <v>52.650000000000006</v>
      </c>
      <c r="H41" s="25">
        <f>0.05*H33+0.1*H34+H35+0.4*H36+H39+0.25*H40</f>
        <v>38.75</v>
      </c>
      <c r="I41" s="4"/>
    </row>
    <row r="42" spans="1:9" ht="16.5" customHeight="1" x14ac:dyDescent="0.25">
      <c r="A42" s="22"/>
      <c r="B42" s="23" t="s">
        <v>9</v>
      </c>
      <c r="C42" s="139" t="s">
        <v>18</v>
      </c>
      <c r="D42" s="140"/>
      <c r="E42" s="140"/>
      <c r="F42" s="140"/>
      <c r="G42" s="140"/>
      <c r="H42" s="141"/>
      <c r="I42" s="4"/>
    </row>
    <row r="43" spans="1:9" ht="16.5" customHeight="1" x14ac:dyDescent="0.25">
      <c r="A43" s="10"/>
      <c r="B43" s="11"/>
      <c r="C43" s="12"/>
      <c r="D43" s="12"/>
      <c r="E43" s="12"/>
      <c r="F43" s="12"/>
      <c r="G43" s="12"/>
      <c r="H43" s="12"/>
      <c r="I43" s="4"/>
    </row>
  </sheetData>
  <mergeCells count="2">
    <mergeCell ref="C39:H39"/>
    <mergeCell ref="C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Student Details</vt:lpstr>
      <vt:lpstr>Grade Boundaries</vt:lpstr>
      <vt:lpstr>TOK EE Scores</vt:lpstr>
      <vt:lpstr>Sheet1</vt:lpstr>
      <vt:lpstr>Sheet3</vt:lpstr>
      <vt:lpstr>'TOK EE Scores'!_FilterDatabase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Samt Txx</cp:lastModifiedBy>
  <dcterms:created xsi:type="dcterms:W3CDTF">2023-04-03T07:29:10Z</dcterms:created>
  <dcterms:modified xsi:type="dcterms:W3CDTF">2023-04-03T08:43:05Z</dcterms:modified>
</cp:coreProperties>
</file>