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CE49F88-079A-4E71-8CDC-42588A29E604}" xr6:coauthVersionLast="47" xr6:coauthVersionMax="47" xr10:uidLastSave="{00000000-0000-0000-0000-000000000000}"/>
  <bookViews>
    <workbookView xWindow="-120" yWindow="-120" windowWidth="29040" windowHeight="15720" tabRatio="759" firstSheet="2" activeTab="4" xr2:uid="{00000000-000D-0000-FFFF-FFFF00000000}"/>
  </bookViews>
  <sheets>
    <sheet name="Исходные данные" sheetId="1" r:id="rId1"/>
    <sheet name="Сортировка ( I )" sheetId="2" r:id="rId2"/>
    <sheet name="Автофильтр ( II )" sheetId="3" r:id="rId3"/>
    <sheet name="Расширенный фильтр ( III )" sheetId="4" r:id="rId4"/>
    <sheet name="Вычисляемый критерий ( IV )" sheetId="6" r:id="rId5"/>
    <sheet name="Итоги ( V )" sheetId="7" r:id="rId6"/>
    <sheet name="Итоги.Диаграмма ( V )" sheetId="8" r:id="rId7"/>
    <sheet name="Склад 1 ( VI )" sheetId="9" r:id="rId8"/>
    <sheet name="Склад 2 ( VI )" sheetId="12" r:id="rId9"/>
    <sheet name="Консолидация ( VI )" sheetId="11" r:id="rId10"/>
  </sheets>
  <definedNames>
    <definedName name="_xlnm._FilterDatabase" localSheetId="2" hidden="1">'Автофильтр ( II )'!$A$1:$K$26</definedName>
    <definedName name="_xlnm._FilterDatabase" localSheetId="4" hidden="1">'Вычисляемый критерий ( IV )'!$A$7:$K$32</definedName>
    <definedName name="_xlnm._FilterDatabase" localSheetId="3" hidden="1">'Расширенный фильтр ( III )'!$A$7:$K$32</definedName>
    <definedName name="_xlnm._FilterDatabase" localSheetId="7" hidden="1">'Склад 1 ( VI )'!$A$1:$K$28</definedName>
    <definedName name="_xlnm._FilterDatabase" localSheetId="8" hidden="1">'Склад 2 ( VI )'!$A$1:$K$28</definedName>
    <definedName name="_xlnm.Criteria" localSheetId="4">'Вычисляемый критерий ( IV )'!$A$1:$K$2</definedName>
    <definedName name="_xlnm.Criteria" localSheetId="3">'Расширенный фильтр ( III )'!$A$1:$K$2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1" l="1"/>
  <c r="C5" i="11"/>
  <c r="E5" i="11"/>
  <c r="E4" i="11"/>
  <c r="E3" i="11"/>
  <c r="D4" i="11"/>
  <c r="D3" i="11"/>
  <c r="C4" i="11"/>
  <c r="C3" i="11"/>
  <c r="J28" i="12"/>
  <c r="H28" i="12"/>
  <c r="J26" i="12"/>
  <c r="J27" i="12" s="1"/>
  <c r="H26" i="12"/>
  <c r="H27" i="12" s="1"/>
  <c r="J25" i="12"/>
  <c r="H25" i="12"/>
  <c r="J24" i="12"/>
  <c r="H24" i="12"/>
  <c r="J23" i="12"/>
  <c r="H23" i="12"/>
  <c r="J22" i="12"/>
  <c r="H22" i="12"/>
  <c r="J21" i="12"/>
  <c r="H21" i="12"/>
  <c r="J20" i="12"/>
  <c r="H20" i="12"/>
  <c r="J19" i="12"/>
  <c r="H19" i="12"/>
  <c r="J18" i="12"/>
  <c r="H18" i="12"/>
  <c r="J17" i="12"/>
  <c r="H17" i="12"/>
  <c r="J16" i="12"/>
  <c r="H16" i="12"/>
  <c r="J15" i="12"/>
  <c r="H15" i="12"/>
  <c r="J14" i="12"/>
  <c r="H14" i="12"/>
  <c r="J13" i="12"/>
  <c r="H13" i="12"/>
  <c r="J12" i="12"/>
  <c r="H12" i="12"/>
  <c r="J11" i="12"/>
  <c r="H11" i="12"/>
  <c r="J10" i="12"/>
  <c r="H10" i="12"/>
  <c r="J9" i="12"/>
  <c r="H9" i="12"/>
  <c r="J8" i="12"/>
  <c r="H8" i="12"/>
  <c r="J7" i="12"/>
  <c r="H7" i="12"/>
  <c r="J6" i="12"/>
  <c r="H6" i="12"/>
  <c r="J4" i="12"/>
  <c r="H4" i="12"/>
  <c r="J3" i="12"/>
  <c r="H3" i="12"/>
  <c r="J2" i="12"/>
  <c r="H2" i="12"/>
  <c r="J28" i="9"/>
  <c r="H28" i="9"/>
  <c r="J26" i="9"/>
  <c r="J27" i="9" s="1"/>
  <c r="H26" i="9"/>
  <c r="H27" i="9" s="1"/>
  <c r="J25" i="9"/>
  <c r="H25" i="9"/>
  <c r="J24" i="9"/>
  <c r="H24" i="9"/>
  <c r="J23" i="9"/>
  <c r="H23" i="9"/>
  <c r="J22" i="9"/>
  <c r="H22" i="9"/>
  <c r="J21" i="9"/>
  <c r="H21" i="9"/>
  <c r="J20" i="9"/>
  <c r="H20" i="9"/>
  <c r="J19" i="9"/>
  <c r="H19" i="9"/>
  <c r="J18" i="9"/>
  <c r="H18" i="9"/>
  <c r="J17" i="9"/>
  <c r="H17" i="9"/>
  <c r="J16" i="9"/>
  <c r="H16" i="9"/>
  <c r="J15" i="9"/>
  <c r="H15" i="9"/>
  <c r="J14" i="9"/>
  <c r="H14" i="9"/>
  <c r="J13" i="9"/>
  <c r="H13" i="9"/>
  <c r="J12" i="9"/>
  <c r="H12" i="9"/>
  <c r="J11" i="9"/>
  <c r="H11" i="9"/>
  <c r="J10" i="9"/>
  <c r="H10" i="9"/>
  <c r="J9" i="9"/>
  <c r="H9" i="9"/>
  <c r="J8" i="9"/>
  <c r="H8" i="9"/>
  <c r="J7" i="9"/>
  <c r="H7" i="9"/>
  <c r="J6" i="9"/>
  <c r="H6" i="9"/>
  <c r="J4" i="9"/>
  <c r="H4" i="9"/>
  <c r="J3" i="9"/>
  <c r="H3" i="9"/>
  <c r="J2" i="9"/>
  <c r="H2" i="9"/>
  <c r="J22" i="7"/>
  <c r="H22" i="7"/>
  <c r="J11" i="7"/>
  <c r="H11" i="7"/>
  <c r="J4" i="7"/>
  <c r="H4" i="7"/>
  <c r="J3" i="7"/>
  <c r="H3" i="7"/>
  <c r="J27" i="7"/>
  <c r="H27" i="7"/>
  <c r="J16" i="7"/>
  <c r="H16" i="7"/>
  <c r="J26" i="7"/>
  <c r="H26" i="7"/>
  <c r="J21" i="7"/>
  <c r="H21" i="7"/>
  <c r="J20" i="7"/>
  <c r="H20" i="7"/>
  <c r="J19" i="7"/>
  <c r="H19" i="7"/>
  <c r="J31" i="7"/>
  <c r="H31" i="7"/>
  <c r="J2" i="7"/>
  <c r="H2" i="7"/>
  <c r="J30" i="7"/>
  <c r="H30" i="7"/>
  <c r="J18" i="7"/>
  <c r="H18" i="7"/>
  <c r="J10" i="7"/>
  <c r="H10" i="7"/>
  <c r="J25" i="7"/>
  <c r="H25" i="7"/>
  <c r="J9" i="7"/>
  <c r="H9" i="7"/>
  <c r="J15" i="7"/>
  <c r="H15" i="7"/>
  <c r="J14" i="7"/>
  <c r="H14" i="7"/>
  <c r="J29" i="7"/>
  <c r="H29" i="7"/>
  <c r="J8" i="7"/>
  <c r="H8" i="7"/>
  <c r="J24" i="7"/>
  <c r="H24" i="7"/>
  <c r="J7" i="7"/>
  <c r="H7" i="7"/>
  <c r="J6" i="7"/>
  <c r="H6" i="7"/>
  <c r="J13" i="7"/>
  <c r="H13" i="7"/>
  <c r="H17" i="7" s="1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8" i="4"/>
  <c r="H8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J2" i="1"/>
  <c r="H2" i="1"/>
  <c r="J16" i="6"/>
  <c r="J10" i="6"/>
  <c r="J11" i="6"/>
  <c r="J31" i="6"/>
  <c r="J13" i="6"/>
  <c r="J14" i="6"/>
  <c r="J15" i="6"/>
  <c r="J12" i="6"/>
  <c r="J17" i="6"/>
  <c r="J9" i="6"/>
  <c r="J19" i="6"/>
  <c r="J20" i="6"/>
  <c r="J21" i="6"/>
  <c r="J22" i="6"/>
  <c r="J23" i="6"/>
  <c r="J24" i="6"/>
  <c r="J25" i="6"/>
  <c r="J26" i="6"/>
  <c r="J27" i="6"/>
  <c r="J28" i="6"/>
  <c r="J29" i="6"/>
  <c r="J30" i="6"/>
  <c r="J18" i="6"/>
  <c r="J32" i="6"/>
  <c r="J8" i="6"/>
  <c r="H16" i="6"/>
  <c r="H10" i="6"/>
  <c r="H11" i="6"/>
  <c r="H31" i="6"/>
  <c r="H13" i="6"/>
  <c r="H14" i="6"/>
  <c r="H15" i="6"/>
  <c r="H12" i="6"/>
  <c r="H17" i="6"/>
  <c r="H9" i="6"/>
  <c r="H19" i="6"/>
  <c r="H20" i="6"/>
  <c r="H21" i="6"/>
  <c r="H22" i="6"/>
  <c r="H23" i="6"/>
  <c r="H24" i="6"/>
  <c r="H25" i="6"/>
  <c r="H26" i="6"/>
  <c r="H27" i="6"/>
  <c r="H28" i="6"/>
  <c r="H29" i="6"/>
  <c r="H30" i="6"/>
  <c r="H18" i="6"/>
  <c r="H32" i="6"/>
  <c r="H8" i="6"/>
  <c r="H5" i="12" l="1"/>
  <c r="H29" i="12" s="1"/>
  <c r="J5" i="12"/>
  <c r="J29" i="12" s="1"/>
  <c r="H5" i="9"/>
  <c r="H29" i="9" s="1"/>
  <c r="J5" i="9"/>
  <c r="J29" i="9" s="1"/>
  <c r="J17" i="7"/>
  <c r="J12" i="7"/>
  <c r="J32" i="7"/>
  <c r="J23" i="7"/>
  <c r="H12" i="7"/>
  <c r="H28" i="7"/>
  <c r="H32" i="7"/>
  <c r="H23" i="7"/>
  <c r="J28" i="7"/>
  <c r="H5" i="7"/>
  <c r="J5" i="7"/>
  <c r="J33" i="7" l="1"/>
  <c r="H33" i="7"/>
</calcChain>
</file>

<file path=xl/sharedStrings.xml><?xml version="1.0" encoding="utf-8"?>
<sst xmlns="http://schemas.openxmlformats.org/spreadsheetml/2006/main" count="1125" uniqueCount="68">
  <si>
    <t>№ п/п</t>
  </si>
  <si>
    <t>Организация</t>
  </si>
  <si>
    <t>Дата</t>
  </si>
  <si>
    <t>Товар</t>
  </si>
  <si>
    <t>Ед. изм.</t>
  </si>
  <si>
    <t>Цена</t>
  </si>
  <si>
    <t>Кол-во 1</t>
  </si>
  <si>
    <t>Дебет</t>
  </si>
  <si>
    <t>Кол-во 2</t>
  </si>
  <si>
    <t>Кредит</t>
  </si>
  <si>
    <t>Ф. опл.</t>
  </si>
  <si>
    <t>х/з "Восход"</t>
  </si>
  <si>
    <t xml:space="preserve"> 1 янв</t>
  </si>
  <si>
    <t>соль</t>
  </si>
  <si>
    <t>кг</t>
  </si>
  <si>
    <t>б/р</t>
  </si>
  <si>
    <t>к/ф "Шоколадная страна"</t>
  </si>
  <si>
    <t>1 янв</t>
  </si>
  <si>
    <t>сахар</t>
  </si>
  <si>
    <t>3 янв</t>
  </si>
  <si>
    <t>молоко</t>
  </si>
  <si>
    <t>бар</t>
  </si>
  <si>
    <t>ЧП "Пряников"</t>
  </si>
  <si>
    <t>3 июн</t>
  </si>
  <si>
    <t>сода</t>
  </si>
  <si>
    <t>пач.</t>
  </si>
  <si>
    <t>4 янв</t>
  </si>
  <si>
    <t>сироп</t>
  </si>
  <si>
    <t>бан.</t>
  </si>
  <si>
    <t>ЧП "Сластена"</t>
  </si>
  <si>
    <t>бумага</t>
  </si>
  <si>
    <t>м</t>
  </si>
  <si>
    <t>12 янв</t>
  </si>
  <si>
    <t>3 фев</t>
  </si>
  <si>
    <t>бензин</t>
  </si>
  <si>
    <t>л</t>
  </si>
  <si>
    <t>12 фев</t>
  </si>
  <si>
    <t>мука</t>
  </si>
  <si>
    <t>н/р</t>
  </si>
  <si>
    <t>2 мар</t>
  </si>
  <si>
    <t>масло</t>
  </si>
  <si>
    <t>х/з "Филипповский"</t>
  </si>
  <si>
    <t>какао</t>
  </si>
  <si>
    <t>5 мар</t>
  </si>
  <si>
    <t>к/ф "Кондитер"</t>
  </si>
  <si>
    <t>4 апр</t>
  </si>
  <si>
    <t>6 апр</t>
  </si>
  <si>
    <t>6 май</t>
  </si>
  <si>
    <t>13 июн</t>
  </si>
  <si>
    <t>10 апр</t>
  </si>
  <si>
    <t>25 май</t>
  </si>
  <si>
    <t>7 мар</t>
  </si>
  <si>
    <t>15 апр</t>
  </si>
  <si>
    <t>25 мар</t>
  </si>
  <si>
    <t>15 мар</t>
  </si>
  <si>
    <t>12 апр</t>
  </si>
  <si>
    <t>&gt;10 И &lt;20</t>
  </si>
  <si>
    <t>Общий итог</t>
  </si>
  <si>
    <t>к/ф "Кондитер" Итог</t>
  </si>
  <si>
    <t>к/ф "Шоколадная страна" Итог</t>
  </si>
  <si>
    <t>х/з "Восход" Итог</t>
  </si>
  <si>
    <t>х/з "Филипповский" Итог</t>
  </si>
  <si>
    <t>ЧП "Пряников" Итог</t>
  </si>
  <si>
    <t>ЧП "Сластена" Итог</t>
  </si>
  <si>
    <t>Общ</t>
  </si>
  <si>
    <t>Склад 1</t>
  </si>
  <si>
    <t>Склад 2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</si>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</sst>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419]d\ mmm;@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67" fontId="3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4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'Итоги ( V )'!$B$5</c:f>
              <c:strCache>
                <c:ptCount val="1"/>
                <c:pt idx="0">
                  <c:v>к/ф "Кондитер" 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Дебет</c:v>
              </c:pt>
              <c:pt idx="1">
                <c:v>Кредит</c:v>
              </c:pt>
            </c:strLit>
          </c:cat>
          <c:val>
            <c:numRef>
              <c:f>('Итоги ( V )'!$H$5,'Итоги ( V )'!$J$5)</c:f>
              <c:numCache>
                <c:formatCode>General</c:formatCode>
                <c:ptCount val="2"/>
                <c:pt idx="0">
                  <c:v>299141</c:v>
                </c:pt>
                <c:pt idx="1">
                  <c:v>90550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2B-4D77-B293-BCECF0A58000}"/>
            </c:ext>
          </c:extLst>
        </c:ser>
        <c:ser>
          <c:idx val="1"/>
          <c:order val="1"/>
          <c:tx>
            <c:strRef>
              <c:f>'Итоги ( V )'!$B$12</c:f>
              <c:strCache>
                <c:ptCount val="1"/>
                <c:pt idx="0">
                  <c:v>к/ф "Шоколадная страна" Итог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Дебет</c:v>
              </c:pt>
              <c:pt idx="1">
                <c:v>Кредит</c:v>
              </c:pt>
            </c:strLit>
          </c:cat>
          <c:val>
            <c:numRef>
              <c:f>('Итоги ( V )'!$H$12,'Итоги ( V )'!$J$12)</c:f>
              <c:numCache>
                <c:formatCode>General</c:formatCode>
                <c:ptCount val="2"/>
                <c:pt idx="0">
                  <c:v>40263</c:v>
                </c:pt>
                <c:pt idx="1">
                  <c:v>124970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2B-4D77-B293-BCECF0A58000}"/>
            </c:ext>
          </c:extLst>
        </c:ser>
        <c:ser>
          <c:idx val="2"/>
          <c:order val="2"/>
          <c:tx>
            <c:strRef>
              <c:f>'Итоги ( V )'!$B$17</c:f>
              <c:strCache>
                <c:ptCount val="1"/>
                <c:pt idx="0">
                  <c:v>х/з "Восход" Итог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Дебет</c:v>
              </c:pt>
              <c:pt idx="1">
                <c:v>Кредит</c:v>
              </c:pt>
            </c:strLit>
          </c:cat>
          <c:val>
            <c:numRef>
              <c:f>('Итоги ( V )'!$H$17,'Итоги ( V )'!$J$17)</c:f>
              <c:numCache>
                <c:formatCode>General</c:formatCode>
                <c:ptCount val="2"/>
                <c:pt idx="0">
                  <c:v>126855</c:v>
                </c:pt>
                <c:pt idx="1">
                  <c:v>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2B-4D77-B293-BCECF0A58000}"/>
            </c:ext>
          </c:extLst>
        </c:ser>
        <c:ser>
          <c:idx val="3"/>
          <c:order val="3"/>
          <c:tx>
            <c:strRef>
              <c:f>'Итоги ( V )'!$B$23</c:f>
              <c:strCache>
                <c:ptCount val="1"/>
                <c:pt idx="0">
                  <c:v>х/з "Филипповский" Итог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Дебет</c:v>
              </c:pt>
              <c:pt idx="1">
                <c:v>Кредит</c:v>
              </c:pt>
            </c:strLit>
          </c:cat>
          <c:val>
            <c:numRef>
              <c:f>('Итоги ( V )'!$H$23,'Итоги ( V )'!$J$23)</c:f>
              <c:numCache>
                <c:formatCode>General</c:formatCode>
                <c:ptCount val="2"/>
                <c:pt idx="0">
                  <c:v>88914</c:v>
                </c:pt>
                <c:pt idx="1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2B-4D77-B293-BCECF0A58000}"/>
            </c:ext>
          </c:extLst>
        </c:ser>
        <c:ser>
          <c:idx val="4"/>
          <c:order val="4"/>
          <c:tx>
            <c:strRef>
              <c:f>'Итоги ( V )'!$B$28</c:f>
              <c:strCache>
                <c:ptCount val="1"/>
                <c:pt idx="0">
                  <c:v>ЧП "Пряников" Итог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Дебет</c:v>
              </c:pt>
              <c:pt idx="1">
                <c:v>Кредит</c:v>
              </c:pt>
            </c:strLit>
          </c:cat>
          <c:val>
            <c:numRef>
              <c:f>('Итоги ( V )'!$H$28,'Итоги ( V )'!$J$28)</c:f>
              <c:numCache>
                <c:formatCode>General</c:formatCode>
                <c:ptCount val="2"/>
                <c:pt idx="0">
                  <c:v>48435</c:v>
                </c:pt>
                <c:pt idx="1">
                  <c:v>70848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2B-4D77-B293-BCECF0A58000}"/>
            </c:ext>
          </c:extLst>
        </c:ser>
        <c:ser>
          <c:idx val="5"/>
          <c:order val="5"/>
          <c:tx>
            <c:strRef>
              <c:f>'Итоги ( V )'!$B$32</c:f>
              <c:strCache>
                <c:ptCount val="1"/>
                <c:pt idx="0">
                  <c:v>ЧП "Сластена" Итог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Дебет</c:v>
              </c:pt>
              <c:pt idx="1">
                <c:v>Кредит</c:v>
              </c:pt>
            </c:strLit>
          </c:cat>
          <c:val>
            <c:numRef>
              <c:f>('Итоги ( V )'!$H$32,'Итоги ( V )'!$J$32)</c:f>
              <c:numCache>
                <c:formatCode>General</c:formatCode>
                <c:ptCount val="2"/>
                <c:pt idx="0">
                  <c:v>178020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2B-4D77-B293-BCECF0A580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6787816"/>
        <c:axId val="141138576"/>
      </c:barChart>
      <c:catAx>
        <c:axId val="57678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138576"/>
        <c:crosses val="autoZero"/>
        <c:auto val="1"/>
        <c:lblAlgn val="ctr"/>
        <c:lblOffset val="100"/>
        <c:noMultiLvlLbl val="0"/>
      </c:catAx>
      <c:valAx>
        <c:axId val="141138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78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4761</xdr:rowOff>
    </xdr:from>
    <xdr:to>
      <xdr:col>19</xdr:col>
      <xdr:colOff>600074</xdr:colOff>
      <xdr:row>21</xdr:row>
      <xdr:rowOff>180974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BE78503-7AB2-40FA-8D5D-BAD9841A7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workbookViewId="0">
      <selection activeCell="H2" sqref="H2"/>
    </sheetView>
  </sheetViews>
  <sheetFormatPr defaultColWidth="9.140625" defaultRowHeight="15"/>
  <cols>
    <col min="1" max="1" width="5.7109375" customWidth="1"/>
    <col min="2" max="2" width="36.5703125" customWidth="1"/>
    <col min="3" max="3" width="9.140625" customWidth="1"/>
    <col min="4" max="4" width="12.85546875" customWidth="1"/>
    <col min="5" max="11" width="10.7109375" customWidth="1"/>
  </cols>
  <sheetData>
    <row r="1" spans="1:11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s="1" customFormat="1" ht="17.100000000000001" customHeight="1">
      <c r="A2" s="3">
        <v>1</v>
      </c>
      <c r="B2" s="4" t="s">
        <v>11</v>
      </c>
      <c r="C2" s="5" t="s">
        <v>12</v>
      </c>
      <c r="D2" s="6" t="s">
        <v>13</v>
      </c>
      <c r="E2" s="6" t="s">
        <v>14</v>
      </c>
      <c r="F2" s="3">
        <v>13</v>
      </c>
      <c r="G2" s="3">
        <v>585</v>
      </c>
      <c r="H2" s="3">
        <f>F2*G2</f>
        <v>7605</v>
      </c>
      <c r="I2" s="3">
        <v>0</v>
      </c>
      <c r="J2" s="3">
        <f>F2*I2</f>
        <v>0</v>
      </c>
      <c r="K2" s="6" t="s">
        <v>15</v>
      </c>
    </row>
    <row r="3" spans="1:11" s="1" customFormat="1" ht="17.100000000000001" customHeight="1">
      <c r="A3" s="3">
        <v>2</v>
      </c>
      <c r="B3" s="3" t="s">
        <v>16</v>
      </c>
      <c r="C3" s="5" t="s">
        <v>17</v>
      </c>
      <c r="D3" s="6" t="s">
        <v>18</v>
      </c>
      <c r="E3" s="6" t="s">
        <v>14</v>
      </c>
      <c r="F3" s="3">
        <v>19</v>
      </c>
      <c r="G3" s="3">
        <v>489</v>
      </c>
      <c r="H3" s="4">
        <f t="shared" ref="H3:H26" si="0">F3*G3</f>
        <v>9291</v>
      </c>
      <c r="I3" s="3">
        <v>0</v>
      </c>
      <c r="J3" s="4">
        <f t="shared" ref="J3:J26" si="1">F3*I3</f>
        <v>0</v>
      </c>
      <c r="K3" s="6" t="s">
        <v>15</v>
      </c>
    </row>
    <row r="4" spans="1:11" s="1" customFormat="1" ht="17.100000000000001" customHeight="1">
      <c r="A4" s="3">
        <v>3</v>
      </c>
      <c r="B4" s="3" t="s">
        <v>16</v>
      </c>
      <c r="C4" s="5" t="s">
        <v>19</v>
      </c>
      <c r="D4" s="6" t="s">
        <v>20</v>
      </c>
      <c r="E4" s="6" t="s">
        <v>14</v>
      </c>
      <c r="F4" s="3">
        <v>78</v>
      </c>
      <c r="G4" s="3"/>
      <c r="H4" s="4">
        <f t="shared" si="0"/>
        <v>0</v>
      </c>
      <c r="I4" s="3">
        <v>890</v>
      </c>
      <c r="J4" s="4">
        <f t="shared" si="1"/>
        <v>69420</v>
      </c>
      <c r="K4" s="6" t="s">
        <v>21</v>
      </c>
    </row>
    <row r="5" spans="1:11" s="1" customFormat="1" ht="17.100000000000001" customHeight="1">
      <c r="A5" s="3">
        <v>4</v>
      </c>
      <c r="B5" s="3" t="s">
        <v>22</v>
      </c>
      <c r="C5" s="5" t="s">
        <v>23</v>
      </c>
      <c r="D5" s="6" t="s">
        <v>24</v>
      </c>
      <c r="E5" s="6" t="s">
        <v>25</v>
      </c>
      <c r="F5" s="3">
        <v>12</v>
      </c>
      <c r="G5" s="3">
        <v>800</v>
      </c>
      <c r="H5" s="4">
        <f t="shared" si="0"/>
        <v>9600</v>
      </c>
      <c r="I5" s="3">
        <v>0</v>
      </c>
      <c r="J5" s="4">
        <f t="shared" si="1"/>
        <v>0</v>
      </c>
      <c r="K5" s="6" t="s">
        <v>15</v>
      </c>
    </row>
    <row r="6" spans="1:11" s="1" customFormat="1" ht="17.100000000000001" customHeight="1">
      <c r="A6" s="3">
        <v>5</v>
      </c>
      <c r="B6" s="3" t="s">
        <v>16</v>
      </c>
      <c r="C6" s="5" t="s">
        <v>26</v>
      </c>
      <c r="D6" s="6" t="s">
        <v>27</v>
      </c>
      <c r="E6" s="6" t="s">
        <v>28</v>
      </c>
      <c r="F6" s="3">
        <v>26</v>
      </c>
      <c r="G6" s="3">
        <v>521</v>
      </c>
      <c r="H6" s="4">
        <f t="shared" si="0"/>
        <v>13546</v>
      </c>
      <c r="I6" s="3">
        <v>0</v>
      </c>
      <c r="J6" s="4">
        <f t="shared" si="1"/>
        <v>0</v>
      </c>
      <c r="K6" s="6" t="s">
        <v>15</v>
      </c>
    </row>
    <row r="7" spans="1:11" s="1" customFormat="1" ht="17.100000000000001" customHeight="1">
      <c r="A7" s="3">
        <v>6</v>
      </c>
      <c r="B7" s="3" t="s">
        <v>29</v>
      </c>
      <c r="C7" s="5" t="s">
        <v>26</v>
      </c>
      <c r="D7" s="6" t="s">
        <v>30</v>
      </c>
      <c r="E7" s="6" t="s">
        <v>31</v>
      </c>
      <c r="F7" s="3">
        <v>55</v>
      </c>
      <c r="G7" s="3">
        <v>1200</v>
      </c>
      <c r="H7" s="4">
        <f t="shared" si="0"/>
        <v>66000</v>
      </c>
      <c r="I7" s="3">
        <v>0</v>
      </c>
      <c r="J7" s="4">
        <f t="shared" si="1"/>
        <v>0</v>
      </c>
      <c r="K7" s="6" t="s">
        <v>15</v>
      </c>
    </row>
    <row r="8" spans="1:11" s="1" customFormat="1" ht="17.100000000000001" customHeight="1">
      <c r="A8" s="3">
        <v>7</v>
      </c>
      <c r="B8" s="3" t="s">
        <v>11</v>
      </c>
      <c r="C8" s="5" t="s">
        <v>32</v>
      </c>
      <c r="D8" s="6" t="s">
        <v>27</v>
      </c>
      <c r="E8" s="6" t="s">
        <v>28</v>
      </c>
      <c r="F8" s="3">
        <v>46</v>
      </c>
      <c r="G8" s="3">
        <v>780</v>
      </c>
      <c r="H8" s="4">
        <f t="shared" si="0"/>
        <v>35880</v>
      </c>
      <c r="I8" s="3">
        <v>0</v>
      </c>
      <c r="J8" s="4">
        <f t="shared" si="1"/>
        <v>0</v>
      </c>
      <c r="K8" s="6" t="s">
        <v>15</v>
      </c>
    </row>
    <row r="9" spans="1:11" s="1" customFormat="1" ht="17.100000000000001" customHeight="1">
      <c r="A9" s="3">
        <v>8</v>
      </c>
      <c r="B9" s="3" t="s">
        <v>11</v>
      </c>
      <c r="C9" s="7" t="s">
        <v>33</v>
      </c>
      <c r="D9" s="6" t="s">
        <v>34</v>
      </c>
      <c r="E9" s="6" t="s">
        <v>35</v>
      </c>
      <c r="F9" s="3">
        <v>19</v>
      </c>
      <c r="G9" s="3">
        <v>2780</v>
      </c>
      <c r="H9" s="4">
        <f t="shared" si="0"/>
        <v>52820</v>
      </c>
      <c r="I9" s="3">
        <v>0</v>
      </c>
      <c r="J9" s="4">
        <f t="shared" si="1"/>
        <v>0</v>
      </c>
      <c r="K9" s="6" t="s">
        <v>15</v>
      </c>
    </row>
    <row r="10" spans="1:11" s="1" customFormat="1" ht="17.100000000000001" customHeight="1">
      <c r="A10" s="3">
        <v>9</v>
      </c>
      <c r="B10" s="3" t="s">
        <v>16</v>
      </c>
      <c r="C10" s="7" t="s">
        <v>36</v>
      </c>
      <c r="D10" s="6" t="s">
        <v>37</v>
      </c>
      <c r="E10" s="6" t="s">
        <v>14</v>
      </c>
      <c r="F10" s="3">
        <v>11</v>
      </c>
      <c r="G10" s="3"/>
      <c r="H10" s="4">
        <f t="shared" si="0"/>
        <v>0</v>
      </c>
      <c r="I10" s="3">
        <v>4500</v>
      </c>
      <c r="J10" s="4">
        <f t="shared" si="1"/>
        <v>49500</v>
      </c>
      <c r="K10" s="6" t="s">
        <v>15</v>
      </c>
    </row>
    <row r="11" spans="1:11" s="1" customFormat="1" ht="17.100000000000001" customHeight="1">
      <c r="A11" s="3">
        <v>10</v>
      </c>
      <c r="B11" s="3" t="s">
        <v>22</v>
      </c>
      <c r="C11" s="7" t="s">
        <v>36</v>
      </c>
      <c r="D11" s="6" t="s">
        <v>34</v>
      </c>
      <c r="E11" s="6" t="s">
        <v>35</v>
      </c>
      <c r="F11" s="3">
        <v>19</v>
      </c>
      <c r="G11" s="3"/>
      <c r="H11" s="4">
        <f t="shared" si="0"/>
        <v>0</v>
      </c>
      <c r="I11" s="3">
        <v>648</v>
      </c>
      <c r="J11" s="4">
        <f t="shared" si="1"/>
        <v>12312</v>
      </c>
      <c r="K11" s="6" t="s">
        <v>38</v>
      </c>
    </row>
    <row r="12" spans="1:11" s="1" customFormat="1" ht="17.100000000000001" customHeight="1">
      <c r="A12" s="3">
        <v>11</v>
      </c>
      <c r="B12" s="3" t="s">
        <v>16</v>
      </c>
      <c r="C12" s="7" t="s">
        <v>39</v>
      </c>
      <c r="D12" s="6" t="s">
        <v>40</v>
      </c>
      <c r="E12" s="6" t="s">
        <v>14</v>
      </c>
      <c r="F12" s="3">
        <v>82</v>
      </c>
      <c r="G12" s="3">
        <v>128</v>
      </c>
      <c r="H12" s="4">
        <f t="shared" si="0"/>
        <v>10496</v>
      </c>
      <c r="I12" s="3">
        <v>0</v>
      </c>
      <c r="J12" s="4">
        <f t="shared" si="1"/>
        <v>0</v>
      </c>
      <c r="K12" s="6" t="s">
        <v>15</v>
      </c>
    </row>
    <row r="13" spans="1:11" s="1" customFormat="1" ht="17.100000000000001" customHeight="1">
      <c r="A13" s="3">
        <v>12</v>
      </c>
      <c r="B13" s="3" t="s">
        <v>41</v>
      </c>
      <c r="C13" s="7" t="s">
        <v>39</v>
      </c>
      <c r="D13" s="6" t="s">
        <v>42</v>
      </c>
      <c r="E13" s="6" t="s">
        <v>14</v>
      </c>
      <c r="F13" s="3">
        <v>580</v>
      </c>
      <c r="G13" s="3">
        <v>58</v>
      </c>
      <c r="H13" s="4">
        <f t="shared" si="0"/>
        <v>33640</v>
      </c>
      <c r="I13" s="3">
        <v>0</v>
      </c>
      <c r="J13" s="4">
        <f t="shared" si="1"/>
        <v>0</v>
      </c>
      <c r="K13" s="6" t="s">
        <v>15</v>
      </c>
    </row>
    <row r="14" spans="1:11" s="1" customFormat="1" ht="17.100000000000001" customHeight="1">
      <c r="A14" s="3">
        <v>13</v>
      </c>
      <c r="B14" s="3" t="s">
        <v>29</v>
      </c>
      <c r="C14" s="7" t="s">
        <v>43</v>
      </c>
      <c r="D14" s="6" t="s">
        <v>42</v>
      </c>
      <c r="E14" s="6" t="s">
        <v>14</v>
      </c>
      <c r="F14" s="3">
        <v>580</v>
      </c>
      <c r="G14" s="3">
        <v>169</v>
      </c>
      <c r="H14" s="4">
        <f t="shared" si="0"/>
        <v>98020</v>
      </c>
      <c r="I14" s="3">
        <v>0</v>
      </c>
      <c r="J14" s="4">
        <f t="shared" si="1"/>
        <v>0</v>
      </c>
      <c r="K14" s="6" t="s">
        <v>38</v>
      </c>
    </row>
    <row r="15" spans="1:11" s="1" customFormat="1" ht="17.100000000000001" customHeight="1">
      <c r="A15" s="3">
        <v>14</v>
      </c>
      <c r="B15" s="3" t="s">
        <v>44</v>
      </c>
      <c r="C15" s="7" t="s">
        <v>45</v>
      </c>
      <c r="D15" s="6" t="s">
        <v>42</v>
      </c>
      <c r="E15" s="6" t="s">
        <v>14</v>
      </c>
      <c r="F15" s="3">
        <v>665</v>
      </c>
      <c r="G15" s="3"/>
      <c r="H15" s="4">
        <f t="shared" si="0"/>
        <v>0</v>
      </c>
      <c r="I15" s="3">
        <v>89</v>
      </c>
      <c r="J15" s="4">
        <f t="shared" si="1"/>
        <v>59185</v>
      </c>
      <c r="K15" s="6" t="s">
        <v>15</v>
      </c>
    </row>
    <row r="16" spans="1:11" s="1" customFormat="1" ht="17.100000000000001" customHeight="1">
      <c r="A16" s="3">
        <v>15</v>
      </c>
      <c r="B16" s="3" t="s">
        <v>29</v>
      </c>
      <c r="C16" s="7" t="s">
        <v>46</v>
      </c>
      <c r="D16" s="6" t="s">
        <v>37</v>
      </c>
      <c r="E16" s="6" t="s">
        <v>14</v>
      </c>
      <c r="F16" s="3">
        <v>14</v>
      </c>
      <c r="G16" s="3">
        <v>1000</v>
      </c>
      <c r="H16" s="4">
        <f t="shared" si="0"/>
        <v>14000</v>
      </c>
      <c r="I16" s="3">
        <v>0</v>
      </c>
      <c r="J16" s="4">
        <f t="shared" si="1"/>
        <v>0</v>
      </c>
      <c r="K16" s="6" t="s">
        <v>38</v>
      </c>
    </row>
    <row r="17" spans="1:11" s="1" customFormat="1" ht="17.100000000000001" customHeight="1">
      <c r="A17" s="3">
        <v>16</v>
      </c>
      <c r="B17" s="3" t="s">
        <v>41</v>
      </c>
      <c r="C17" s="7" t="s">
        <v>47</v>
      </c>
      <c r="D17" s="6" t="s">
        <v>18</v>
      </c>
      <c r="E17" s="6" t="s">
        <v>14</v>
      </c>
      <c r="F17" s="3">
        <v>22</v>
      </c>
      <c r="G17" s="3">
        <v>150</v>
      </c>
      <c r="H17" s="4">
        <f t="shared" si="0"/>
        <v>3300</v>
      </c>
      <c r="I17" s="3">
        <v>0</v>
      </c>
      <c r="J17" s="4">
        <f t="shared" si="1"/>
        <v>0</v>
      </c>
      <c r="K17" s="6" t="s">
        <v>15</v>
      </c>
    </row>
    <row r="18" spans="1:11" s="1" customFormat="1" ht="17.100000000000001" customHeight="1">
      <c r="A18" s="3">
        <v>17</v>
      </c>
      <c r="B18" s="3" t="s">
        <v>41</v>
      </c>
      <c r="C18" s="7" t="s">
        <v>48</v>
      </c>
      <c r="D18" s="6" t="s">
        <v>27</v>
      </c>
      <c r="E18" s="6" t="s">
        <v>14</v>
      </c>
      <c r="F18" s="3">
        <v>48</v>
      </c>
      <c r="G18" s="3"/>
      <c r="H18" s="4">
        <f t="shared" si="0"/>
        <v>0</v>
      </c>
      <c r="I18" s="3">
        <v>125</v>
      </c>
      <c r="J18" s="4">
        <f t="shared" si="1"/>
        <v>6000</v>
      </c>
      <c r="K18" s="6" t="s">
        <v>15</v>
      </c>
    </row>
    <row r="19" spans="1:11" s="1" customFormat="1" ht="17.100000000000001" customHeight="1">
      <c r="A19" s="3">
        <v>18</v>
      </c>
      <c r="B19" s="3" t="s">
        <v>41</v>
      </c>
      <c r="C19" s="7" t="s">
        <v>48</v>
      </c>
      <c r="D19" s="6" t="s">
        <v>40</v>
      </c>
      <c r="E19" s="6" t="s">
        <v>28</v>
      </c>
      <c r="F19" s="3">
        <v>83</v>
      </c>
      <c r="G19" s="3">
        <v>330</v>
      </c>
      <c r="H19" s="4">
        <f t="shared" si="0"/>
        <v>27390</v>
      </c>
      <c r="I19" s="3">
        <v>0</v>
      </c>
      <c r="J19" s="4">
        <f t="shared" si="1"/>
        <v>0</v>
      </c>
      <c r="K19" s="6" t="s">
        <v>15</v>
      </c>
    </row>
    <row r="20" spans="1:11" s="1" customFormat="1" ht="17.100000000000001" customHeight="1">
      <c r="A20" s="3">
        <v>19</v>
      </c>
      <c r="B20" s="3" t="s">
        <v>22</v>
      </c>
      <c r="C20" s="7" t="s">
        <v>49</v>
      </c>
      <c r="D20" s="6" t="s">
        <v>34</v>
      </c>
      <c r="E20" s="6" t="s">
        <v>14</v>
      </c>
      <c r="F20" s="3">
        <v>21</v>
      </c>
      <c r="G20" s="3"/>
      <c r="H20" s="4">
        <f t="shared" si="0"/>
        <v>0</v>
      </c>
      <c r="I20" s="3">
        <v>1456</v>
      </c>
      <c r="J20" s="4">
        <f t="shared" si="1"/>
        <v>30576</v>
      </c>
      <c r="K20" s="6" t="s">
        <v>21</v>
      </c>
    </row>
    <row r="21" spans="1:11" s="1" customFormat="1" ht="17.100000000000001" customHeight="1">
      <c r="A21" s="3">
        <v>20</v>
      </c>
      <c r="B21" s="3" t="s">
        <v>11</v>
      </c>
      <c r="C21" s="7" t="s">
        <v>50</v>
      </c>
      <c r="D21" s="6" t="s">
        <v>37</v>
      </c>
      <c r="E21" s="6" t="s">
        <v>35</v>
      </c>
      <c r="F21" s="3">
        <v>13</v>
      </c>
      <c r="G21" s="3">
        <v>2350</v>
      </c>
      <c r="H21" s="4">
        <f t="shared" si="0"/>
        <v>30550</v>
      </c>
      <c r="I21" s="3">
        <v>650</v>
      </c>
      <c r="J21" s="4">
        <f t="shared" si="1"/>
        <v>8450</v>
      </c>
      <c r="K21" s="6" t="s">
        <v>15</v>
      </c>
    </row>
    <row r="22" spans="1:11" s="1" customFormat="1" ht="17.100000000000001" customHeight="1">
      <c r="A22" s="3">
        <v>21</v>
      </c>
      <c r="B22" s="3" t="s">
        <v>22</v>
      </c>
      <c r="C22" s="7" t="s">
        <v>51</v>
      </c>
      <c r="D22" s="6" t="s">
        <v>37</v>
      </c>
      <c r="E22" s="6" t="s">
        <v>14</v>
      </c>
      <c r="F22" s="3">
        <v>15</v>
      </c>
      <c r="G22" s="3">
        <v>2589</v>
      </c>
      <c r="H22" s="4">
        <f t="shared" si="0"/>
        <v>38835</v>
      </c>
      <c r="I22" s="3">
        <v>1864</v>
      </c>
      <c r="J22" s="4">
        <f t="shared" si="1"/>
        <v>27960</v>
      </c>
      <c r="K22" s="6" t="s">
        <v>21</v>
      </c>
    </row>
    <row r="23" spans="1:11" s="1" customFormat="1" ht="17.100000000000001" customHeight="1">
      <c r="A23" s="3">
        <v>22</v>
      </c>
      <c r="B23" s="3" t="s">
        <v>44</v>
      </c>
      <c r="C23" s="7" t="s">
        <v>52</v>
      </c>
      <c r="D23" s="6" t="s">
        <v>27</v>
      </c>
      <c r="E23" s="6" t="s">
        <v>14</v>
      </c>
      <c r="F23" s="3">
        <v>44</v>
      </c>
      <c r="G23" s="3">
        <v>1054</v>
      </c>
      <c r="H23" s="4">
        <f t="shared" si="0"/>
        <v>46376</v>
      </c>
      <c r="I23" s="3">
        <v>0</v>
      </c>
      <c r="J23" s="4">
        <f t="shared" si="1"/>
        <v>0</v>
      </c>
      <c r="K23" s="6" t="s">
        <v>15</v>
      </c>
    </row>
    <row r="24" spans="1:11" s="1" customFormat="1" ht="17.100000000000001" customHeight="1">
      <c r="A24" s="3">
        <v>23</v>
      </c>
      <c r="B24" s="3" t="s">
        <v>44</v>
      </c>
      <c r="C24" s="7" t="s">
        <v>53</v>
      </c>
      <c r="D24" s="6" t="s">
        <v>42</v>
      </c>
      <c r="E24" s="6" t="s">
        <v>28</v>
      </c>
      <c r="F24" s="3">
        <v>615</v>
      </c>
      <c r="G24" s="3">
        <v>411</v>
      </c>
      <c r="H24" s="4">
        <f t="shared" si="0"/>
        <v>252765</v>
      </c>
      <c r="I24" s="3">
        <v>51</v>
      </c>
      <c r="J24" s="4">
        <f t="shared" si="1"/>
        <v>31365</v>
      </c>
      <c r="K24" s="6" t="s">
        <v>15</v>
      </c>
    </row>
    <row r="25" spans="1:11" s="1" customFormat="1" ht="17.100000000000001" customHeight="1">
      <c r="A25" s="3">
        <v>24</v>
      </c>
      <c r="B25" s="3" t="s">
        <v>16</v>
      </c>
      <c r="C25" s="7" t="s">
        <v>54</v>
      </c>
      <c r="D25" s="6" t="s">
        <v>18</v>
      </c>
      <c r="E25" s="6" t="s">
        <v>14</v>
      </c>
      <c r="F25" s="3">
        <v>22</v>
      </c>
      <c r="G25" s="3">
        <v>315</v>
      </c>
      <c r="H25" s="4">
        <f t="shared" si="0"/>
        <v>6930</v>
      </c>
      <c r="I25" s="3">
        <v>275</v>
      </c>
      <c r="J25" s="4">
        <f t="shared" si="1"/>
        <v>6050</v>
      </c>
      <c r="K25" s="6" t="s">
        <v>38</v>
      </c>
    </row>
    <row r="26" spans="1:11" s="1" customFormat="1" ht="17.100000000000001" customHeight="1">
      <c r="A26" s="3">
        <v>25</v>
      </c>
      <c r="B26" s="3" t="s">
        <v>41</v>
      </c>
      <c r="C26" s="7" t="s">
        <v>55</v>
      </c>
      <c r="D26" s="6" t="s">
        <v>37</v>
      </c>
      <c r="E26" s="6" t="s">
        <v>14</v>
      </c>
      <c r="F26" s="3">
        <v>14</v>
      </c>
      <c r="G26" s="3">
        <v>1756</v>
      </c>
      <c r="H26" s="4">
        <f t="shared" si="0"/>
        <v>24584</v>
      </c>
      <c r="I26" s="3">
        <v>0</v>
      </c>
      <c r="J26" s="4">
        <f t="shared" si="1"/>
        <v>0</v>
      </c>
      <c r="K26" s="6" t="s">
        <v>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0B4D0-EDAF-4082-A893-31A617BBAC32}">
  <dimension ref="B2:I76"/>
  <sheetViews>
    <sheetView workbookViewId="0">
      <selection activeCell="I3" sqref="I3"/>
    </sheetView>
  </sheetViews>
  <sheetFormatPr defaultRowHeight="15"/>
  <cols>
    <col min="1" max="1" width="9.140625" customWidth="1"/>
    <col min="2" max="2" width="18.28515625" customWidth="1"/>
    <col min="7" max="9" width="9.140625" customWidth="1"/>
  </cols>
  <sheetData>
    <row r="2" spans="2:9">
      <c r="B2" s="30"/>
      <c r="C2" s="32" t="s">
        <v>7</v>
      </c>
      <c r="D2" s="32" t="s">
        <v>9</v>
      </c>
      <c r="E2" s="32" t="s">
        <v>64</v>
      </c>
    </row>
    <row r="3" spans="2:9" collapsed="1">
      <c r="B3" s="31" t="s">
        <v>65</v>
      </c>
      <c r="C3" s="23">
        <f>'Склад 1 ( VI )'!H29</f>
        <v>16221</v>
      </c>
      <c r="D3" s="23">
        <f>'Склад 1 ( VI )'!J29</f>
        <v>6050</v>
      </c>
      <c r="E3" s="23">
        <f>SUM(C3:D3)</f>
        <v>22271</v>
      </c>
    </row>
    <row r="4" spans="2:9" collapsed="1">
      <c r="B4" s="31" t="s">
        <v>66</v>
      </c>
      <c r="C4" s="27">
        <f>'Склад 2 ( VI )'!H29</f>
        <v>18825</v>
      </c>
      <c r="D4" s="27">
        <f>'Склад 2 ( VI )'!J29</f>
        <v>5208</v>
      </c>
      <c r="E4" s="23">
        <f>SUM(C4:D4)</f>
        <v>24033</v>
      </c>
      <c r="F4" s="28"/>
      <c r="G4" s="29"/>
      <c r="H4" s="29"/>
      <c r="I4" s="24"/>
    </row>
    <row r="5" spans="2:9">
      <c r="B5" s="32" t="s">
        <v>67</v>
      </c>
      <c r="C5" s="33">
        <f>SUM(C3:C4)</f>
        <v>35046</v>
      </c>
      <c r="D5" s="33">
        <f>SUM(D3:D4)</f>
        <v>11258</v>
      </c>
      <c r="E5" s="33">
        <f>SUM(C5:D5)</f>
        <v>46304</v>
      </c>
      <c r="F5" s="28"/>
      <c r="G5" s="29"/>
      <c r="H5" s="29"/>
      <c r="I5" s="24"/>
    </row>
    <row r="6" spans="2:9" collapsed="1">
      <c r="C6" s="28"/>
      <c r="D6" s="28"/>
      <c r="E6" s="28"/>
      <c r="F6" s="28"/>
      <c r="G6" s="29"/>
      <c r="H6" s="29"/>
      <c r="I6" s="24"/>
    </row>
    <row r="7" spans="2:9" collapsed="1">
      <c r="C7" s="28"/>
      <c r="D7" s="28"/>
      <c r="E7" s="28"/>
      <c r="F7" s="28"/>
      <c r="G7" s="25"/>
      <c r="H7" s="25"/>
      <c r="I7" s="25"/>
    </row>
    <row r="8" spans="2:9">
      <c r="C8" s="28"/>
      <c r="D8" s="28"/>
      <c r="E8" s="28"/>
      <c r="F8" s="28"/>
      <c r="G8" s="25"/>
      <c r="H8" s="25"/>
      <c r="I8" s="25"/>
    </row>
    <row r="9" spans="2:9" collapsed="1">
      <c r="C9" s="28"/>
      <c r="D9" s="28"/>
      <c r="E9" s="28"/>
      <c r="F9" s="28"/>
      <c r="G9" s="25"/>
      <c r="H9" s="25"/>
      <c r="I9" s="25"/>
    </row>
    <row r="10" spans="2:9" collapsed="1">
      <c r="C10" s="28"/>
      <c r="D10" s="28"/>
      <c r="E10" s="28"/>
      <c r="F10" s="28"/>
      <c r="G10" s="25"/>
      <c r="H10" s="25"/>
      <c r="I10" s="25"/>
    </row>
    <row r="11" spans="2:9">
      <c r="C11" s="28"/>
      <c r="D11" s="28"/>
      <c r="E11" s="28"/>
      <c r="F11" s="28"/>
      <c r="G11" s="25"/>
      <c r="H11" s="25"/>
      <c r="I11" s="25"/>
    </row>
    <row r="12" spans="2:9" collapsed="1">
      <c r="C12" s="28"/>
      <c r="D12" s="28"/>
      <c r="E12" s="28"/>
      <c r="F12" s="28"/>
      <c r="G12" s="25"/>
      <c r="H12" s="25"/>
      <c r="I12" s="25"/>
    </row>
    <row r="13" spans="2:9" collapsed="1">
      <c r="C13" s="28"/>
      <c r="D13" s="28"/>
      <c r="E13" s="28"/>
      <c r="F13" s="28"/>
      <c r="G13" s="26"/>
      <c r="H13" s="26"/>
      <c r="I13" s="26"/>
    </row>
    <row r="14" spans="2:9">
      <c r="C14" s="28"/>
      <c r="D14" s="28"/>
      <c r="E14" s="28"/>
      <c r="F14" s="28"/>
      <c r="G14" s="26"/>
      <c r="H14" s="26"/>
      <c r="I14" s="26"/>
    </row>
    <row r="15" spans="2:9" collapsed="1">
      <c r="C15" s="28"/>
      <c r="D15" s="28"/>
      <c r="E15" s="28"/>
      <c r="F15" s="28"/>
      <c r="G15" s="26"/>
      <c r="H15" s="26"/>
      <c r="I15" s="26"/>
    </row>
    <row r="16" spans="2:9" collapsed="1"/>
    <row r="18" collapsed="1"/>
    <row r="19" collapsed="1"/>
    <row r="21" collapsed="1"/>
    <row r="22" collapsed="1"/>
    <row r="24" collapsed="1"/>
    <row r="25" collapsed="1"/>
    <row r="27" collapsed="1"/>
    <row r="28" collapsed="1"/>
    <row r="30" collapsed="1"/>
    <row r="31" collapsed="1"/>
    <row r="33" collapsed="1"/>
    <row r="34" collapsed="1"/>
    <row r="36" collapsed="1"/>
    <row r="37" collapsed="1"/>
    <row r="39" collapsed="1"/>
    <row r="40" collapsed="1"/>
    <row r="42" collapsed="1"/>
    <row r="43" collapsed="1"/>
    <row r="45" collapsed="1"/>
    <row r="46" collapsed="1"/>
    <row r="48" collapsed="1"/>
    <row r="49" collapsed="1"/>
    <row r="51" collapsed="1"/>
    <row r="52" collapsed="1"/>
    <row r="54" collapsed="1"/>
    <row r="55" collapsed="1"/>
    <row r="57" collapsed="1"/>
    <row r="58" collapsed="1"/>
    <row r="60" collapsed="1"/>
    <row r="61" collapsed="1"/>
    <row r="63" collapsed="1"/>
    <row r="64" collapsed="1"/>
    <row r="66" collapsed="1"/>
    <row r="67" collapsed="1"/>
    <row r="69" collapsed="1"/>
    <row r="70" collapsed="1"/>
    <row r="72" collapsed="1"/>
    <row r="73" collapsed="1"/>
    <row r="75" collapsed="1"/>
    <row r="76" collapsed="1"/>
  </sheetData>
  <dataConsolidate leftLabels="1" topLabels="1" link="1">
    <dataRefs count="2">
      <dataRef ref="A1:K29" sheet="Склад 1 ( VI )"/>
      <dataRef ref="A1:K29" sheet="Склад 2 ( VI )"/>
    </dataRefs>
  </dataConsolid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workbookViewId="0">
      <selection activeCell="J2" sqref="J2:J26"/>
    </sheetView>
  </sheetViews>
  <sheetFormatPr defaultColWidth="9.140625" defaultRowHeight="15"/>
  <cols>
    <col min="1" max="1" width="5.7109375" customWidth="1"/>
    <col min="2" max="2" width="36.5703125" customWidth="1"/>
    <col min="3" max="3" width="9.140625" customWidth="1"/>
    <col min="4" max="4" width="12.85546875" customWidth="1"/>
    <col min="5" max="11" width="10.7109375" customWidth="1"/>
  </cols>
  <sheetData>
    <row r="1" spans="1:11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7.100000000000001" customHeight="1">
      <c r="A2" s="3">
        <v>23</v>
      </c>
      <c r="B2" s="3" t="s">
        <v>44</v>
      </c>
      <c r="C2" s="7" t="s">
        <v>53</v>
      </c>
      <c r="D2" s="6" t="s">
        <v>42</v>
      </c>
      <c r="E2" s="6" t="s">
        <v>28</v>
      </c>
      <c r="F2" s="3">
        <v>615</v>
      </c>
      <c r="G2" s="3">
        <v>411</v>
      </c>
      <c r="H2" s="4">
        <f>F2*G2</f>
        <v>252765</v>
      </c>
      <c r="I2" s="3">
        <v>51</v>
      </c>
      <c r="J2" s="3">
        <f>F2*I2</f>
        <v>31365</v>
      </c>
      <c r="K2" s="6" t="s">
        <v>15</v>
      </c>
    </row>
    <row r="3" spans="1:11" ht="17.100000000000001" customHeight="1">
      <c r="A3" s="3">
        <v>14</v>
      </c>
      <c r="B3" s="3" t="s">
        <v>44</v>
      </c>
      <c r="C3" s="7" t="s">
        <v>45</v>
      </c>
      <c r="D3" s="6" t="s">
        <v>42</v>
      </c>
      <c r="E3" s="6" t="s">
        <v>14</v>
      </c>
      <c r="F3" s="3">
        <v>665</v>
      </c>
      <c r="G3" s="3"/>
      <c r="H3" s="4">
        <f t="shared" ref="H3:H26" si="0">F3*G3</f>
        <v>0</v>
      </c>
      <c r="I3" s="3">
        <v>89</v>
      </c>
      <c r="J3" s="4">
        <f t="shared" ref="J3:J26" si="1">F3*I3</f>
        <v>59185</v>
      </c>
      <c r="K3" s="6" t="s">
        <v>15</v>
      </c>
    </row>
    <row r="4" spans="1:11" ht="17.100000000000001" customHeight="1">
      <c r="A4" s="3">
        <v>22</v>
      </c>
      <c r="B4" s="3" t="s">
        <v>44</v>
      </c>
      <c r="C4" s="7" t="s">
        <v>52</v>
      </c>
      <c r="D4" s="6" t="s">
        <v>27</v>
      </c>
      <c r="E4" s="6" t="s">
        <v>14</v>
      </c>
      <c r="F4" s="3">
        <v>44</v>
      </c>
      <c r="G4" s="3">
        <v>1054</v>
      </c>
      <c r="H4" s="4">
        <f t="shared" si="0"/>
        <v>46376</v>
      </c>
      <c r="I4" s="3">
        <v>0</v>
      </c>
      <c r="J4" s="4">
        <f t="shared" si="1"/>
        <v>0</v>
      </c>
      <c r="K4" s="6" t="s">
        <v>15</v>
      </c>
    </row>
    <row r="5" spans="1:11" ht="17.100000000000001" customHeight="1">
      <c r="A5" s="3">
        <v>11</v>
      </c>
      <c r="B5" s="3" t="s">
        <v>16</v>
      </c>
      <c r="C5" s="7" t="s">
        <v>39</v>
      </c>
      <c r="D5" s="6" t="s">
        <v>40</v>
      </c>
      <c r="E5" s="6" t="s">
        <v>14</v>
      </c>
      <c r="F5" s="3">
        <v>82</v>
      </c>
      <c r="G5" s="3">
        <v>128</v>
      </c>
      <c r="H5" s="4">
        <f t="shared" si="0"/>
        <v>10496</v>
      </c>
      <c r="I5" s="3">
        <v>0</v>
      </c>
      <c r="J5" s="4">
        <f t="shared" si="1"/>
        <v>0</v>
      </c>
      <c r="K5" s="6" t="s">
        <v>15</v>
      </c>
    </row>
    <row r="6" spans="1:11" ht="17.100000000000001" customHeight="1">
      <c r="A6" s="3">
        <v>3</v>
      </c>
      <c r="B6" s="3" t="s">
        <v>16</v>
      </c>
      <c r="C6" s="5" t="s">
        <v>19</v>
      </c>
      <c r="D6" s="6" t="s">
        <v>20</v>
      </c>
      <c r="E6" s="6" t="s">
        <v>14</v>
      </c>
      <c r="F6" s="3">
        <v>78</v>
      </c>
      <c r="G6" s="3"/>
      <c r="H6" s="4">
        <f t="shared" si="0"/>
        <v>0</v>
      </c>
      <c r="I6" s="3">
        <v>890</v>
      </c>
      <c r="J6" s="4">
        <f t="shared" si="1"/>
        <v>69420</v>
      </c>
      <c r="K6" s="6" t="s">
        <v>21</v>
      </c>
    </row>
    <row r="7" spans="1:11" ht="17.100000000000001" customHeight="1">
      <c r="A7" s="3">
        <v>9</v>
      </c>
      <c r="B7" s="3" t="s">
        <v>16</v>
      </c>
      <c r="C7" s="7" t="s">
        <v>36</v>
      </c>
      <c r="D7" s="6" t="s">
        <v>37</v>
      </c>
      <c r="E7" s="6" t="s">
        <v>14</v>
      </c>
      <c r="F7" s="3">
        <v>11</v>
      </c>
      <c r="G7" s="3"/>
      <c r="H7" s="4">
        <f t="shared" si="0"/>
        <v>0</v>
      </c>
      <c r="I7" s="3">
        <v>4500</v>
      </c>
      <c r="J7" s="4">
        <f t="shared" si="1"/>
        <v>49500</v>
      </c>
      <c r="K7" s="6" t="s">
        <v>15</v>
      </c>
    </row>
    <row r="8" spans="1:11" ht="17.100000000000001" customHeight="1">
      <c r="A8" s="3">
        <v>2</v>
      </c>
      <c r="B8" s="3" t="s">
        <v>16</v>
      </c>
      <c r="C8" s="5" t="s">
        <v>17</v>
      </c>
      <c r="D8" s="6" t="s">
        <v>18</v>
      </c>
      <c r="E8" s="6" t="s">
        <v>14</v>
      </c>
      <c r="F8" s="3">
        <v>19</v>
      </c>
      <c r="G8" s="3">
        <v>489</v>
      </c>
      <c r="H8" s="4">
        <f t="shared" si="0"/>
        <v>9291</v>
      </c>
      <c r="I8" s="3">
        <v>0</v>
      </c>
      <c r="J8" s="4">
        <f t="shared" si="1"/>
        <v>0</v>
      </c>
      <c r="K8" s="6" t="s">
        <v>15</v>
      </c>
    </row>
    <row r="9" spans="1:11" ht="17.100000000000001" customHeight="1">
      <c r="A9" s="3">
        <v>24</v>
      </c>
      <c r="B9" s="3" t="s">
        <v>16</v>
      </c>
      <c r="C9" s="7" t="s">
        <v>54</v>
      </c>
      <c r="D9" s="6" t="s">
        <v>18</v>
      </c>
      <c r="E9" s="6" t="s">
        <v>14</v>
      </c>
      <c r="F9" s="3">
        <v>22</v>
      </c>
      <c r="G9" s="3">
        <v>315</v>
      </c>
      <c r="H9" s="4">
        <f t="shared" si="0"/>
        <v>6930</v>
      </c>
      <c r="I9" s="3">
        <v>275</v>
      </c>
      <c r="J9" s="4">
        <f t="shared" si="1"/>
        <v>6050</v>
      </c>
      <c r="K9" s="6" t="s">
        <v>38</v>
      </c>
    </row>
    <row r="10" spans="1:11" ht="17.100000000000001" customHeight="1">
      <c r="A10" s="3">
        <v>5</v>
      </c>
      <c r="B10" s="3" t="s">
        <v>16</v>
      </c>
      <c r="C10" s="5" t="s">
        <v>26</v>
      </c>
      <c r="D10" s="6" t="s">
        <v>27</v>
      </c>
      <c r="E10" s="6" t="s">
        <v>28</v>
      </c>
      <c r="F10" s="3">
        <v>26</v>
      </c>
      <c r="G10" s="3">
        <v>521</v>
      </c>
      <c r="H10" s="4">
        <f t="shared" si="0"/>
        <v>13546</v>
      </c>
      <c r="I10" s="3">
        <v>0</v>
      </c>
      <c r="J10" s="4">
        <f t="shared" si="1"/>
        <v>0</v>
      </c>
      <c r="K10" s="6" t="s">
        <v>15</v>
      </c>
    </row>
    <row r="11" spans="1:11" ht="17.100000000000001" customHeight="1">
      <c r="A11" s="3">
        <v>8</v>
      </c>
      <c r="B11" s="3" t="s">
        <v>11</v>
      </c>
      <c r="C11" s="7" t="s">
        <v>33</v>
      </c>
      <c r="D11" s="6" t="s">
        <v>34</v>
      </c>
      <c r="E11" s="6" t="s">
        <v>35</v>
      </c>
      <c r="F11" s="3">
        <v>19</v>
      </c>
      <c r="G11" s="3">
        <v>2780</v>
      </c>
      <c r="H11" s="4">
        <f t="shared" si="0"/>
        <v>52820</v>
      </c>
      <c r="I11" s="3">
        <v>0</v>
      </c>
      <c r="J11" s="4">
        <f t="shared" si="1"/>
        <v>0</v>
      </c>
      <c r="K11" s="6" t="s">
        <v>15</v>
      </c>
    </row>
    <row r="12" spans="1:11" ht="17.100000000000001" customHeight="1">
      <c r="A12" s="3">
        <v>20</v>
      </c>
      <c r="B12" s="3" t="s">
        <v>11</v>
      </c>
      <c r="C12" s="7" t="s">
        <v>50</v>
      </c>
      <c r="D12" s="6" t="s">
        <v>37</v>
      </c>
      <c r="E12" s="6" t="s">
        <v>35</v>
      </c>
      <c r="F12" s="3">
        <v>13</v>
      </c>
      <c r="G12" s="3">
        <v>2350</v>
      </c>
      <c r="H12" s="4">
        <f t="shared" si="0"/>
        <v>30550</v>
      </c>
      <c r="I12" s="3">
        <v>650</v>
      </c>
      <c r="J12" s="4">
        <f t="shared" si="1"/>
        <v>8450</v>
      </c>
      <c r="K12" s="6" t="s">
        <v>15</v>
      </c>
    </row>
    <row r="13" spans="1:11" ht="17.100000000000001" customHeight="1">
      <c r="A13" s="3">
        <v>7</v>
      </c>
      <c r="B13" s="3" t="s">
        <v>11</v>
      </c>
      <c r="C13" s="5" t="s">
        <v>32</v>
      </c>
      <c r="D13" s="6" t="s">
        <v>27</v>
      </c>
      <c r="E13" s="6" t="s">
        <v>28</v>
      </c>
      <c r="F13" s="3">
        <v>46</v>
      </c>
      <c r="G13" s="3">
        <v>780</v>
      </c>
      <c r="H13" s="4">
        <f t="shared" si="0"/>
        <v>35880</v>
      </c>
      <c r="I13" s="3">
        <v>0</v>
      </c>
      <c r="J13" s="4">
        <f t="shared" si="1"/>
        <v>0</v>
      </c>
      <c r="K13" s="6" t="s">
        <v>15</v>
      </c>
    </row>
    <row r="14" spans="1:11" ht="17.100000000000001" customHeight="1">
      <c r="A14" s="3">
        <v>1</v>
      </c>
      <c r="B14" s="4" t="s">
        <v>11</v>
      </c>
      <c r="C14" s="5" t="s">
        <v>12</v>
      </c>
      <c r="D14" s="6" t="s">
        <v>13</v>
      </c>
      <c r="E14" s="6" t="s">
        <v>14</v>
      </c>
      <c r="F14" s="3">
        <v>13</v>
      </c>
      <c r="G14" s="3">
        <v>585</v>
      </c>
      <c r="H14" s="4">
        <f t="shared" si="0"/>
        <v>7605</v>
      </c>
      <c r="I14" s="3">
        <v>0</v>
      </c>
      <c r="J14" s="4">
        <f t="shared" si="1"/>
        <v>0</v>
      </c>
      <c r="K14" s="6" t="s">
        <v>15</v>
      </c>
    </row>
    <row r="15" spans="1:11" ht="17.100000000000001" customHeight="1">
      <c r="A15" s="3">
        <v>12</v>
      </c>
      <c r="B15" s="3" t="s">
        <v>41</v>
      </c>
      <c r="C15" s="7" t="s">
        <v>39</v>
      </c>
      <c r="D15" s="6" t="s">
        <v>42</v>
      </c>
      <c r="E15" s="6" t="s">
        <v>14</v>
      </c>
      <c r="F15" s="3">
        <v>580</v>
      </c>
      <c r="G15" s="3">
        <v>58</v>
      </c>
      <c r="H15" s="4">
        <f t="shared" si="0"/>
        <v>33640</v>
      </c>
      <c r="I15" s="3">
        <v>0</v>
      </c>
      <c r="J15" s="4">
        <f t="shared" si="1"/>
        <v>0</v>
      </c>
      <c r="K15" s="6" t="s">
        <v>15</v>
      </c>
    </row>
    <row r="16" spans="1:11" ht="17.100000000000001" customHeight="1">
      <c r="A16" s="3">
        <v>18</v>
      </c>
      <c r="B16" s="3" t="s">
        <v>41</v>
      </c>
      <c r="C16" s="7" t="s">
        <v>48</v>
      </c>
      <c r="D16" s="6" t="s">
        <v>40</v>
      </c>
      <c r="E16" s="6" t="s">
        <v>28</v>
      </c>
      <c r="F16" s="3">
        <v>83</v>
      </c>
      <c r="G16" s="3">
        <v>330</v>
      </c>
      <c r="H16" s="4">
        <f t="shared" si="0"/>
        <v>27390</v>
      </c>
      <c r="I16" s="3">
        <v>0</v>
      </c>
      <c r="J16" s="4">
        <f t="shared" si="1"/>
        <v>0</v>
      </c>
      <c r="K16" s="6" t="s">
        <v>15</v>
      </c>
    </row>
    <row r="17" spans="1:11" ht="17.100000000000001" customHeight="1">
      <c r="A17" s="3">
        <v>25</v>
      </c>
      <c r="B17" s="3" t="s">
        <v>41</v>
      </c>
      <c r="C17" s="7" t="s">
        <v>55</v>
      </c>
      <c r="D17" s="6" t="s">
        <v>37</v>
      </c>
      <c r="E17" s="6" t="s">
        <v>14</v>
      </c>
      <c r="F17" s="3">
        <v>14</v>
      </c>
      <c r="G17" s="3">
        <v>1756</v>
      </c>
      <c r="H17" s="4">
        <f t="shared" si="0"/>
        <v>24584</v>
      </c>
      <c r="I17" s="3">
        <v>0</v>
      </c>
      <c r="J17" s="4">
        <f t="shared" si="1"/>
        <v>0</v>
      </c>
      <c r="K17" s="6" t="s">
        <v>21</v>
      </c>
    </row>
    <row r="18" spans="1:11" ht="17.100000000000001" customHeight="1">
      <c r="A18" s="3">
        <v>16</v>
      </c>
      <c r="B18" s="3" t="s">
        <v>41</v>
      </c>
      <c r="C18" s="7" t="s">
        <v>47</v>
      </c>
      <c r="D18" s="6" t="s">
        <v>18</v>
      </c>
      <c r="E18" s="6" t="s">
        <v>14</v>
      </c>
      <c r="F18" s="3">
        <v>22</v>
      </c>
      <c r="G18" s="3">
        <v>150</v>
      </c>
      <c r="H18" s="4">
        <f t="shared" si="0"/>
        <v>3300</v>
      </c>
      <c r="I18" s="3">
        <v>0</v>
      </c>
      <c r="J18" s="4">
        <f t="shared" si="1"/>
        <v>0</v>
      </c>
      <c r="K18" s="6" t="s">
        <v>15</v>
      </c>
    </row>
    <row r="19" spans="1:11" ht="17.100000000000001" customHeight="1">
      <c r="A19" s="3">
        <v>17</v>
      </c>
      <c r="B19" s="3" t="s">
        <v>41</v>
      </c>
      <c r="C19" s="7" t="s">
        <v>48</v>
      </c>
      <c r="D19" s="6" t="s">
        <v>27</v>
      </c>
      <c r="E19" s="6" t="s">
        <v>14</v>
      </c>
      <c r="F19" s="3">
        <v>48</v>
      </c>
      <c r="G19" s="3"/>
      <c r="H19" s="4">
        <f t="shared" si="0"/>
        <v>0</v>
      </c>
      <c r="I19" s="3">
        <v>125</v>
      </c>
      <c r="J19" s="4">
        <f t="shared" si="1"/>
        <v>6000</v>
      </c>
      <c r="K19" s="6" t="s">
        <v>15</v>
      </c>
    </row>
    <row r="20" spans="1:11" ht="17.100000000000001" customHeight="1">
      <c r="A20" s="3">
        <v>10</v>
      </c>
      <c r="B20" s="3" t="s">
        <v>22</v>
      </c>
      <c r="C20" s="7" t="s">
        <v>36</v>
      </c>
      <c r="D20" s="6" t="s">
        <v>34</v>
      </c>
      <c r="E20" s="6" t="s">
        <v>35</v>
      </c>
      <c r="F20" s="3">
        <v>19</v>
      </c>
      <c r="G20" s="3"/>
      <c r="H20" s="4">
        <f t="shared" si="0"/>
        <v>0</v>
      </c>
      <c r="I20" s="3">
        <v>648</v>
      </c>
      <c r="J20" s="4">
        <f t="shared" si="1"/>
        <v>12312</v>
      </c>
      <c r="K20" s="6" t="s">
        <v>38</v>
      </c>
    </row>
    <row r="21" spans="1:11" ht="17.100000000000001" customHeight="1">
      <c r="A21" s="3">
        <v>19</v>
      </c>
      <c r="B21" s="3" t="s">
        <v>22</v>
      </c>
      <c r="C21" s="7" t="s">
        <v>49</v>
      </c>
      <c r="D21" s="6" t="s">
        <v>34</v>
      </c>
      <c r="E21" s="6" t="s">
        <v>14</v>
      </c>
      <c r="F21" s="3">
        <v>21</v>
      </c>
      <c r="G21" s="3"/>
      <c r="H21" s="4">
        <f t="shared" si="0"/>
        <v>0</v>
      </c>
      <c r="I21" s="3">
        <v>1456</v>
      </c>
      <c r="J21" s="4">
        <f t="shared" si="1"/>
        <v>30576</v>
      </c>
      <c r="K21" s="6" t="s">
        <v>21</v>
      </c>
    </row>
    <row r="22" spans="1:11" ht="17.100000000000001" customHeight="1">
      <c r="A22" s="3">
        <v>21</v>
      </c>
      <c r="B22" s="3" t="s">
        <v>22</v>
      </c>
      <c r="C22" s="7" t="s">
        <v>51</v>
      </c>
      <c r="D22" s="6" t="s">
        <v>37</v>
      </c>
      <c r="E22" s="6" t="s">
        <v>14</v>
      </c>
      <c r="F22" s="3">
        <v>15</v>
      </c>
      <c r="G22" s="3">
        <v>2589</v>
      </c>
      <c r="H22" s="4">
        <f t="shared" si="0"/>
        <v>38835</v>
      </c>
      <c r="I22" s="3">
        <v>1864</v>
      </c>
      <c r="J22" s="4">
        <f t="shared" si="1"/>
        <v>27960</v>
      </c>
      <c r="K22" s="6" t="s">
        <v>21</v>
      </c>
    </row>
    <row r="23" spans="1:11" ht="17.100000000000001" customHeight="1">
      <c r="A23" s="3">
        <v>4</v>
      </c>
      <c r="B23" s="3" t="s">
        <v>22</v>
      </c>
      <c r="C23" s="5" t="s">
        <v>23</v>
      </c>
      <c r="D23" s="6" t="s">
        <v>24</v>
      </c>
      <c r="E23" s="6" t="s">
        <v>25</v>
      </c>
      <c r="F23" s="3">
        <v>12</v>
      </c>
      <c r="G23" s="3">
        <v>800</v>
      </c>
      <c r="H23" s="4">
        <f t="shared" si="0"/>
        <v>9600</v>
      </c>
      <c r="I23" s="3">
        <v>0</v>
      </c>
      <c r="J23" s="4">
        <f t="shared" si="1"/>
        <v>0</v>
      </c>
      <c r="K23" s="6" t="s">
        <v>15</v>
      </c>
    </row>
    <row r="24" spans="1:11" ht="17.100000000000001" customHeight="1">
      <c r="A24" s="3">
        <v>6</v>
      </c>
      <c r="B24" s="3" t="s">
        <v>29</v>
      </c>
      <c r="C24" s="5" t="s">
        <v>26</v>
      </c>
      <c r="D24" s="6" t="s">
        <v>30</v>
      </c>
      <c r="E24" s="6" t="s">
        <v>31</v>
      </c>
      <c r="F24" s="3">
        <v>55</v>
      </c>
      <c r="G24" s="3">
        <v>1200</v>
      </c>
      <c r="H24" s="4">
        <f t="shared" si="0"/>
        <v>66000</v>
      </c>
      <c r="I24" s="3">
        <v>0</v>
      </c>
      <c r="J24" s="4">
        <f t="shared" si="1"/>
        <v>0</v>
      </c>
      <c r="K24" s="6" t="s">
        <v>15</v>
      </c>
    </row>
    <row r="25" spans="1:11" ht="17.100000000000001" customHeight="1">
      <c r="A25" s="3">
        <v>13</v>
      </c>
      <c r="B25" s="3" t="s">
        <v>29</v>
      </c>
      <c r="C25" s="7" t="s">
        <v>43</v>
      </c>
      <c r="D25" s="6" t="s">
        <v>42</v>
      </c>
      <c r="E25" s="6" t="s">
        <v>14</v>
      </c>
      <c r="F25" s="3">
        <v>580</v>
      </c>
      <c r="G25" s="3">
        <v>169</v>
      </c>
      <c r="H25" s="4">
        <f t="shared" si="0"/>
        <v>98020</v>
      </c>
      <c r="I25" s="3">
        <v>0</v>
      </c>
      <c r="J25" s="4">
        <f t="shared" si="1"/>
        <v>0</v>
      </c>
      <c r="K25" s="6" t="s">
        <v>38</v>
      </c>
    </row>
    <row r="26" spans="1:11" ht="17.100000000000001" customHeight="1">
      <c r="A26" s="3">
        <v>15</v>
      </c>
      <c r="B26" s="3" t="s">
        <v>29</v>
      </c>
      <c r="C26" s="7" t="s">
        <v>46</v>
      </c>
      <c r="D26" s="6" t="s">
        <v>37</v>
      </c>
      <c r="E26" s="6" t="s">
        <v>14</v>
      </c>
      <c r="F26" s="3">
        <v>14</v>
      </c>
      <c r="G26" s="3">
        <v>1000</v>
      </c>
      <c r="H26" s="4">
        <f t="shared" si="0"/>
        <v>14000</v>
      </c>
      <c r="I26" s="3">
        <v>0</v>
      </c>
      <c r="J26" s="4">
        <f t="shared" si="1"/>
        <v>0</v>
      </c>
      <c r="K26" s="6" t="s">
        <v>38</v>
      </c>
    </row>
  </sheetData>
  <sortState xmlns:xlrd2="http://schemas.microsoft.com/office/spreadsheetml/2017/richdata2" ref="A2:K26">
    <sortCondition ref="B2:B26"/>
    <sortCondition ref="D2:D26"/>
    <sortCondition ref="F2:F26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"/>
  <sheetViews>
    <sheetView topLeftCell="A8" workbookViewId="0">
      <selection activeCell="J2" sqref="J2:J26"/>
    </sheetView>
  </sheetViews>
  <sheetFormatPr defaultColWidth="9.140625" defaultRowHeight="15"/>
  <cols>
    <col min="1" max="1" width="5.7109375" customWidth="1"/>
    <col min="2" max="2" width="36.5703125" customWidth="1"/>
    <col min="3" max="3" width="9.140625" customWidth="1"/>
    <col min="4" max="4" width="12.85546875" customWidth="1"/>
    <col min="5" max="11" width="10.7109375" customWidth="1"/>
  </cols>
  <sheetData>
    <row r="1" spans="1:11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s="1" customFormat="1" ht="17.100000000000001" customHeight="1">
      <c r="A2" s="3">
        <v>1</v>
      </c>
      <c r="B2" s="4" t="s">
        <v>11</v>
      </c>
      <c r="C2" s="8">
        <v>44197</v>
      </c>
      <c r="D2" s="6" t="s">
        <v>13</v>
      </c>
      <c r="E2" s="6" t="s">
        <v>14</v>
      </c>
      <c r="F2" s="3">
        <v>13</v>
      </c>
      <c r="G2" s="3">
        <v>585</v>
      </c>
      <c r="H2" s="3">
        <f>G2*F2</f>
        <v>7605</v>
      </c>
      <c r="I2" s="3">
        <v>0</v>
      </c>
      <c r="J2" s="3">
        <f>I2*F2</f>
        <v>0</v>
      </c>
      <c r="K2" s="6" t="s">
        <v>15</v>
      </c>
    </row>
    <row r="3" spans="1:11" s="1" customFormat="1" ht="17.100000000000001" customHeight="1">
      <c r="A3" s="3">
        <v>2</v>
      </c>
      <c r="B3" s="3" t="s">
        <v>16</v>
      </c>
      <c r="C3" s="5" t="s">
        <v>17</v>
      </c>
      <c r="D3" s="6" t="s">
        <v>18</v>
      </c>
      <c r="E3" s="6" t="s">
        <v>14</v>
      </c>
      <c r="F3" s="3">
        <v>19</v>
      </c>
      <c r="G3" s="3">
        <v>489</v>
      </c>
      <c r="H3" s="4">
        <f t="shared" ref="H3:H26" si="0">G3*F3</f>
        <v>9291</v>
      </c>
      <c r="I3" s="3">
        <v>0</v>
      </c>
      <c r="J3" s="4">
        <f t="shared" ref="J3:J26" si="1">I3*F3</f>
        <v>0</v>
      </c>
      <c r="K3" s="6" t="s">
        <v>15</v>
      </c>
    </row>
    <row r="4" spans="1:11" s="1" customFormat="1" ht="17.100000000000001" customHeight="1">
      <c r="A4" s="3">
        <v>3</v>
      </c>
      <c r="B4" s="3" t="s">
        <v>16</v>
      </c>
      <c r="C4" s="5" t="s">
        <v>19</v>
      </c>
      <c r="D4" s="6" t="s">
        <v>20</v>
      </c>
      <c r="E4" s="6" t="s">
        <v>14</v>
      </c>
      <c r="F4" s="3">
        <v>78</v>
      </c>
      <c r="G4" s="3"/>
      <c r="H4" s="4">
        <f t="shared" si="0"/>
        <v>0</v>
      </c>
      <c r="I4" s="3">
        <v>890</v>
      </c>
      <c r="J4" s="4">
        <f t="shared" si="1"/>
        <v>69420</v>
      </c>
      <c r="K4" s="6" t="s">
        <v>21</v>
      </c>
    </row>
    <row r="5" spans="1:11" s="1" customFormat="1" ht="17.100000000000001" customHeight="1">
      <c r="A5" s="3">
        <v>4</v>
      </c>
      <c r="B5" s="3" t="s">
        <v>22</v>
      </c>
      <c r="C5" s="5" t="s">
        <v>23</v>
      </c>
      <c r="D5" s="6" t="s">
        <v>24</v>
      </c>
      <c r="E5" s="6" t="s">
        <v>25</v>
      </c>
      <c r="F5" s="3">
        <v>12</v>
      </c>
      <c r="G5" s="3">
        <v>800</v>
      </c>
      <c r="H5" s="4">
        <f t="shared" si="0"/>
        <v>9600</v>
      </c>
      <c r="I5" s="3">
        <v>0</v>
      </c>
      <c r="J5" s="4">
        <f t="shared" si="1"/>
        <v>0</v>
      </c>
      <c r="K5" s="6" t="s">
        <v>15</v>
      </c>
    </row>
    <row r="6" spans="1:11" s="1" customFormat="1" ht="17.100000000000001" customHeight="1">
      <c r="A6" s="3">
        <v>5</v>
      </c>
      <c r="B6" s="3" t="s">
        <v>16</v>
      </c>
      <c r="C6" s="5" t="s">
        <v>26</v>
      </c>
      <c r="D6" s="6" t="s">
        <v>27</v>
      </c>
      <c r="E6" s="6" t="s">
        <v>28</v>
      </c>
      <c r="F6" s="3">
        <v>26</v>
      </c>
      <c r="G6" s="3">
        <v>521</v>
      </c>
      <c r="H6" s="4">
        <f t="shared" si="0"/>
        <v>13546</v>
      </c>
      <c r="I6" s="3">
        <v>0</v>
      </c>
      <c r="J6" s="4">
        <f t="shared" si="1"/>
        <v>0</v>
      </c>
      <c r="K6" s="6" t="s">
        <v>15</v>
      </c>
    </row>
    <row r="7" spans="1:11" s="1" customFormat="1" ht="17.100000000000001" customHeight="1">
      <c r="A7" s="3">
        <v>6</v>
      </c>
      <c r="B7" s="3" t="s">
        <v>29</v>
      </c>
      <c r="C7" s="5" t="s">
        <v>26</v>
      </c>
      <c r="D7" s="6" t="s">
        <v>30</v>
      </c>
      <c r="E7" s="6" t="s">
        <v>31</v>
      </c>
      <c r="F7" s="3">
        <v>55</v>
      </c>
      <c r="G7" s="3">
        <v>1200</v>
      </c>
      <c r="H7" s="4">
        <f t="shared" si="0"/>
        <v>66000</v>
      </c>
      <c r="I7" s="3">
        <v>0</v>
      </c>
      <c r="J7" s="4">
        <f t="shared" si="1"/>
        <v>0</v>
      </c>
      <c r="K7" s="6" t="s">
        <v>15</v>
      </c>
    </row>
    <row r="8" spans="1:11" s="1" customFormat="1" ht="17.100000000000001" customHeight="1">
      <c r="A8" s="3">
        <v>7</v>
      </c>
      <c r="B8" s="3" t="s">
        <v>11</v>
      </c>
      <c r="C8" s="8">
        <v>44208</v>
      </c>
      <c r="D8" s="6" t="s">
        <v>27</v>
      </c>
      <c r="E8" s="6" t="s">
        <v>28</v>
      </c>
      <c r="F8" s="3">
        <v>46</v>
      </c>
      <c r="G8" s="3">
        <v>780</v>
      </c>
      <c r="H8" s="4">
        <f t="shared" si="0"/>
        <v>35880</v>
      </c>
      <c r="I8" s="3">
        <v>0</v>
      </c>
      <c r="J8" s="4">
        <f t="shared" si="1"/>
        <v>0</v>
      </c>
      <c r="K8" s="6" t="s">
        <v>15</v>
      </c>
    </row>
    <row r="9" spans="1:11" s="1" customFormat="1" ht="17.100000000000001" customHeight="1">
      <c r="A9" s="3">
        <v>8</v>
      </c>
      <c r="B9" s="3" t="s">
        <v>11</v>
      </c>
      <c r="C9" s="8">
        <v>44230</v>
      </c>
      <c r="D9" s="6" t="s">
        <v>34</v>
      </c>
      <c r="E9" s="6" t="s">
        <v>35</v>
      </c>
      <c r="F9" s="3">
        <v>19</v>
      </c>
      <c r="G9" s="3">
        <v>2780</v>
      </c>
      <c r="H9" s="4">
        <f t="shared" si="0"/>
        <v>52820</v>
      </c>
      <c r="I9" s="3">
        <v>0</v>
      </c>
      <c r="J9" s="4">
        <f t="shared" si="1"/>
        <v>0</v>
      </c>
      <c r="K9" s="6" t="s">
        <v>15</v>
      </c>
    </row>
    <row r="10" spans="1:11" s="1" customFormat="1" ht="17.100000000000001" customHeight="1">
      <c r="A10" s="3">
        <v>9</v>
      </c>
      <c r="B10" s="3" t="s">
        <v>16</v>
      </c>
      <c r="C10" s="7" t="s">
        <v>36</v>
      </c>
      <c r="D10" s="6" t="s">
        <v>37</v>
      </c>
      <c r="E10" s="6" t="s">
        <v>14</v>
      </c>
      <c r="F10" s="3">
        <v>11</v>
      </c>
      <c r="G10" s="3"/>
      <c r="H10" s="4">
        <f t="shared" si="0"/>
        <v>0</v>
      </c>
      <c r="I10" s="3">
        <v>4500</v>
      </c>
      <c r="J10" s="4">
        <f t="shared" si="1"/>
        <v>49500</v>
      </c>
      <c r="K10" s="6" t="s">
        <v>15</v>
      </c>
    </row>
    <row r="11" spans="1:11" s="1" customFormat="1" ht="17.100000000000001" customHeight="1">
      <c r="A11" s="3">
        <v>10</v>
      </c>
      <c r="B11" s="3" t="s">
        <v>22</v>
      </c>
      <c r="C11" s="7" t="s">
        <v>36</v>
      </c>
      <c r="D11" s="6" t="s">
        <v>34</v>
      </c>
      <c r="E11" s="6" t="s">
        <v>35</v>
      </c>
      <c r="F11" s="3">
        <v>19</v>
      </c>
      <c r="G11" s="3"/>
      <c r="H11" s="4">
        <f t="shared" si="0"/>
        <v>0</v>
      </c>
      <c r="I11" s="3">
        <v>648</v>
      </c>
      <c r="J11" s="4">
        <f t="shared" si="1"/>
        <v>12312</v>
      </c>
      <c r="K11" s="6" t="s">
        <v>38</v>
      </c>
    </row>
    <row r="12" spans="1:11" s="1" customFormat="1" ht="17.100000000000001" customHeight="1">
      <c r="A12" s="3">
        <v>11</v>
      </c>
      <c r="B12" s="3" t="s">
        <v>16</v>
      </c>
      <c r="C12" s="7" t="s">
        <v>39</v>
      </c>
      <c r="D12" s="6" t="s">
        <v>40</v>
      </c>
      <c r="E12" s="6" t="s">
        <v>14</v>
      </c>
      <c r="F12" s="3">
        <v>82</v>
      </c>
      <c r="G12" s="3">
        <v>128</v>
      </c>
      <c r="H12" s="4">
        <f t="shared" si="0"/>
        <v>10496</v>
      </c>
      <c r="I12" s="3">
        <v>0</v>
      </c>
      <c r="J12" s="4">
        <f t="shared" si="1"/>
        <v>0</v>
      </c>
      <c r="K12" s="6" t="s">
        <v>15</v>
      </c>
    </row>
    <row r="13" spans="1:11" s="1" customFormat="1" ht="17.100000000000001" customHeight="1">
      <c r="A13" s="3">
        <v>12</v>
      </c>
      <c r="B13" s="3" t="s">
        <v>41</v>
      </c>
      <c r="C13" s="7" t="s">
        <v>39</v>
      </c>
      <c r="D13" s="6" t="s">
        <v>42</v>
      </c>
      <c r="E13" s="6" t="s">
        <v>14</v>
      </c>
      <c r="F13" s="3">
        <v>580</v>
      </c>
      <c r="G13" s="3">
        <v>58</v>
      </c>
      <c r="H13" s="4">
        <f t="shared" si="0"/>
        <v>33640</v>
      </c>
      <c r="I13" s="3">
        <v>0</v>
      </c>
      <c r="J13" s="4">
        <f t="shared" si="1"/>
        <v>0</v>
      </c>
      <c r="K13" s="6" t="s">
        <v>15</v>
      </c>
    </row>
    <row r="14" spans="1:11" s="1" customFormat="1" ht="17.100000000000001" customHeight="1">
      <c r="A14" s="3">
        <v>13</v>
      </c>
      <c r="B14" s="3" t="s">
        <v>29</v>
      </c>
      <c r="C14" s="7" t="s">
        <v>43</v>
      </c>
      <c r="D14" s="6" t="s">
        <v>42</v>
      </c>
      <c r="E14" s="6" t="s">
        <v>14</v>
      </c>
      <c r="F14" s="3">
        <v>580</v>
      </c>
      <c r="G14" s="3">
        <v>169</v>
      </c>
      <c r="H14" s="4">
        <f t="shared" si="0"/>
        <v>98020</v>
      </c>
      <c r="I14" s="3">
        <v>0</v>
      </c>
      <c r="J14" s="4">
        <f t="shared" si="1"/>
        <v>0</v>
      </c>
      <c r="K14" s="6" t="s">
        <v>38</v>
      </c>
    </row>
    <row r="15" spans="1:11" s="1" customFormat="1" ht="17.100000000000001" customHeight="1">
      <c r="A15" s="3">
        <v>14</v>
      </c>
      <c r="B15" s="3" t="s">
        <v>44</v>
      </c>
      <c r="C15" s="7" t="s">
        <v>45</v>
      </c>
      <c r="D15" s="6" t="s">
        <v>42</v>
      </c>
      <c r="E15" s="6" t="s">
        <v>14</v>
      </c>
      <c r="F15" s="3">
        <v>665</v>
      </c>
      <c r="G15" s="3"/>
      <c r="H15" s="4">
        <f t="shared" si="0"/>
        <v>0</v>
      </c>
      <c r="I15" s="3">
        <v>89</v>
      </c>
      <c r="J15" s="4">
        <f t="shared" si="1"/>
        <v>59185</v>
      </c>
      <c r="K15" s="6" t="s">
        <v>15</v>
      </c>
    </row>
    <row r="16" spans="1:11" s="1" customFormat="1" ht="17.100000000000001" customHeight="1">
      <c r="A16" s="3">
        <v>15</v>
      </c>
      <c r="B16" s="3" t="s">
        <v>29</v>
      </c>
      <c r="C16" s="7" t="s">
        <v>46</v>
      </c>
      <c r="D16" s="6" t="s">
        <v>37</v>
      </c>
      <c r="E16" s="6" t="s">
        <v>14</v>
      </c>
      <c r="F16" s="3">
        <v>14</v>
      </c>
      <c r="G16" s="3">
        <v>1000</v>
      </c>
      <c r="H16" s="4">
        <f t="shared" si="0"/>
        <v>14000</v>
      </c>
      <c r="I16" s="3">
        <v>0</v>
      </c>
      <c r="J16" s="4">
        <f t="shared" si="1"/>
        <v>0</v>
      </c>
      <c r="K16" s="6" t="s">
        <v>38</v>
      </c>
    </row>
    <row r="17" spans="1:11" s="1" customFormat="1" ht="17.100000000000001" customHeight="1">
      <c r="A17" s="3">
        <v>16</v>
      </c>
      <c r="B17" s="3" t="s">
        <v>41</v>
      </c>
      <c r="C17" s="7" t="s">
        <v>47</v>
      </c>
      <c r="D17" s="6" t="s">
        <v>18</v>
      </c>
      <c r="E17" s="6" t="s">
        <v>14</v>
      </c>
      <c r="F17" s="3">
        <v>22</v>
      </c>
      <c r="G17" s="3">
        <v>150</v>
      </c>
      <c r="H17" s="4">
        <f t="shared" si="0"/>
        <v>3300</v>
      </c>
      <c r="I17" s="3">
        <v>0</v>
      </c>
      <c r="J17" s="4">
        <f t="shared" si="1"/>
        <v>0</v>
      </c>
      <c r="K17" s="6" t="s">
        <v>15</v>
      </c>
    </row>
    <row r="18" spans="1:11" s="1" customFormat="1" ht="17.100000000000001" customHeight="1">
      <c r="A18" s="3">
        <v>17</v>
      </c>
      <c r="B18" s="3" t="s">
        <v>41</v>
      </c>
      <c r="C18" s="7" t="s">
        <v>48</v>
      </c>
      <c r="D18" s="6" t="s">
        <v>27</v>
      </c>
      <c r="E18" s="6" t="s">
        <v>14</v>
      </c>
      <c r="F18" s="3">
        <v>48</v>
      </c>
      <c r="G18" s="3"/>
      <c r="H18" s="4">
        <f t="shared" si="0"/>
        <v>0</v>
      </c>
      <c r="I18" s="3">
        <v>125</v>
      </c>
      <c r="J18" s="4">
        <f t="shared" si="1"/>
        <v>6000</v>
      </c>
      <c r="K18" s="6" t="s">
        <v>15</v>
      </c>
    </row>
    <row r="19" spans="1:11" s="1" customFormat="1" ht="17.100000000000001" customHeight="1">
      <c r="A19" s="3">
        <v>18</v>
      </c>
      <c r="B19" s="3" t="s">
        <v>41</v>
      </c>
      <c r="C19" s="7" t="s">
        <v>48</v>
      </c>
      <c r="D19" s="6" t="s">
        <v>40</v>
      </c>
      <c r="E19" s="6" t="s">
        <v>28</v>
      </c>
      <c r="F19" s="3">
        <v>83</v>
      </c>
      <c r="G19" s="3">
        <v>330</v>
      </c>
      <c r="H19" s="4">
        <f t="shared" si="0"/>
        <v>27390</v>
      </c>
      <c r="I19" s="3">
        <v>0</v>
      </c>
      <c r="J19" s="4">
        <f t="shared" si="1"/>
        <v>0</v>
      </c>
      <c r="K19" s="6" t="s">
        <v>15</v>
      </c>
    </row>
    <row r="20" spans="1:11" s="1" customFormat="1" ht="17.100000000000001" customHeight="1">
      <c r="A20" s="3">
        <v>19</v>
      </c>
      <c r="B20" s="3" t="s">
        <v>22</v>
      </c>
      <c r="C20" s="7" t="s">
        <v>49</v>
      </c>
      <c r="D20" s="6" t="s">
        <v>34</v>
      </c>
      <c r="E20" s="6" t="s">
        <v>14</v>
      </c>
      <c r="F20" s="3">
        <v>21</v>
      </c>
      <c r="G20" s="3"/>
      <c r="H20" s="4">
        <f t="shared" si="0"/>
        <v>0</v>
      </c>
      <c r="I20" s="3">
        <v>1456</v>
      </c>
      <c r="J20" s="4">
        <f t="shared" si="1"/>
        <v>30576</v>
      </c>
      <c r="K20" s="6" t="s">
        <v>21</v>
      </c>
    </row>
    <row r="21" spans="1:11" s="1" customFormat="1" ht="17.100000000000001" customHeight="1">
      <c r="A21" s="3">
        <v>20</v>
      </c>
      <c r="B21" s="3" t="s">
        <v>11</v>
      </c>
      <c r="C21" s="8">
        <v>44341</v>
      </c>
      <c r="D21" s="6" t="s">
        <v>37</v>
      </c>
      <c r="E21" s="6" t="s">
        <v>35</v>
      </c>
      <c r="F21" s="3">
        <v>13</v>
      </c>
      <c r="G21" s="3">
        <v>2350</v>
      </c>
      <c r="H21" s="4">
        <f t="shared" si="0"/>
        <v>30550</v>
      </c>
      <c r="I21" s="3">
        <v>650</v>
      </c>
      <c r="J21" s="4">
        <f t="shared" si="1"/>
        <v>8450</v>
      </c>
      <c r="K21" s="6" t="s">
        <v>15</v>
      </c>
    </row>
    <row r="22" spans="1:11" s="1" customFormat="1" ht="17.100000000000001" customHeight="1">
      <c r="A22" s="3">
        <v>21</v>
      </c>
      <c r="B22" s="3" t="s">
        <v>22</v>
      </c>
      <c r="C22" s="7" t="s">
        <v>51</v>
      </c>
      <c r="D22" s="6" t="s">
        <v>37</v>
      </c>
      <c r="E22" s="6" t="s">
        <v>14</v>
      </c>
      <c r="F22" s="3">
        <v>15</v>
      </c>
      <c r="G22" s="3">
        <v>2589</v>
      </c>
      <c r="H22" s="4">
        <f t="shared" si="0"/>
        <v>38835</v>
      </c>
      <c r="I22" s="3">
        <v>1864</v>
      </c>
      <c r="J22" s="4">
        <f t="shared" si="1"/>
        <v>27960</v>
      </c>
      <c r="K22" s="6" t="s">
        <v>21</v>
      </c>
    </row>
    <row r="23" spans="1:11" s="1" customFormat="1" ht="17.100000000000001" customHeight="1">
      <c r="A23" s="3">
        <v>22</v>
      </c>
      <c r="B23" s="3" t="s">
        <v>44</v>
      </c>
      <c r="C23" s="7" t="s">
        <v>52</v>
      </c>
      <c r="D23" s="6" t="s">
        <v>27</v>
      </c>
      <c r="E23" s="6" t="s">
        <v>14</v>
      </c>
      <c r="F23" s="3">
        <v>44</v>
      </c>
      <c r="G23" s="3">
        <v>1054</v>
      </c>
      <c r="H23" s="4">
        <f t="shared" si="0"/>
        <v>46376</v>
      </c>
      <c r="I23" s="3">
        <v>0</v>
      </c>
      <c r="J23" s="4">
        <f t="shared" si="1"/>
        <v>0</v>
      </c>
      <c r="K23" s="6" t="s">
        <v>15</v>
      </c>
    </row>
    <row r="24" spans="1:11" s="1" customFormat="1" ht="17.100000000000001" customHeight="1">
      <c r="A24" s="3">
        <v>23</v>
      </c>
      <c r="B24" s="3" t="s">
        <v>44</v>
      </c>
      <c r="C24" s="7" t="s">
        <v>53</v>
      </c>
      <c r="D24" s="6" t="s">
        <v>42</v>
      </c>
      <c r="E24" s="6" t="s">
        <v>28</v>
      </c>
      <c r="F24" s="3">
        <v>615</v>
      </c>
      <c r="G24" s="3">
        <v>411</v>
      </c>
      <c r="H24" s="4">
        <f t="shared" si="0"/>
        <v>252765</v>
      </c>
      <c r="I24" s="3">
        <v>51</v>
      </c>
      <c r="J24" s="4">
        <f t="shared" si="1"/>
        <v>31365</v>
      </c>
      <c r="K24" s="6" t="s">
        <v>15</v>
      </c>
    </row>
    <row r="25" spans="1:11" s="1" customFormat="1" ht="17.100000000000001" customHeight="1">
      <c r="A25" s="3">
        <v>24</v>
      </c>
      <c r="B25" s="3" t="s">
        <v>16</v>
      </c>
      <c r="C25" s="7" t="s">
        <v>54</v>
      </c>
      <c r="D25" s="6" t="s">
        <v>18</v>
      </c>
      <c r="E25" s="6" t="s">
        <v>14</v>
      </c>
      <c r="F25" s="3">
        <v>22</v>
      </c>
      <c r="G25" s="3">
        <v>315</v>
      </c>
      <c r="H25" s="4">
        <f t="shared" si="0"/>
        <v>6930</v>
      </c>
      <c r="I25" s="3">
        <v>275</v>
      </c>
      <c r="J25" s="4">
        <f t="shared" si="1"/>
        <v>6050</v>
      </c>
      <c r="K25" s="6" t="s">
        <v>38</v>
      </c>
    </row>
    <row r="26" spans="1:11" s="1" customFormat="1" ht="17.100000000000001" customHeight="1">
      <c r="A26" s="3">
        <v>25</v>
      </c>
      <c r="B26" s="3" t="s">
        <v>41</v>
      </c>
      <c r="C26" s="7" t="s">
        <v>55</v>
      </c>
      <c r="D26" s="6" t="s">
        <v>37</v>
      </c>
      <c r="E26" s="6" t="s">
        <v>14</v>
      </c>
      <c r="F26" s="3">
        <v>14</v>
      </c>
      <c r="G26" s="3">
        <v>1756</v>
      </c>
      <c r="H26" s="4">
        <f t="shared" si="0"/>
        <v>24584</v>
      </c>
      <c r="I26" s="3">
        <v>0</v>
      </c>
      <c r="J26" s="4">
        <f t="shared" si="1"/>
        <v>0</v>
      </c>
      <c r="K26" s="6" t="s">
        <v>21</v>
      </c>
    </row>
  </sheetData>
  <autoFilter ref="A1:K26" xr:uid="{00000000-0001-0000-0200-000000000000}"/>
  <pageMargins left="0.75" right="0.75" top="1" bottom="1" header="0.5" footer="0.5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93DC3-F397-4026-95C8-665568909E1F}">
  <dimension ref="A1:K32"/>
  <sheetViews>
    <sheetView workbookViewId="0">
      <selection activeCell="I28" sqref="I28"/>
    </sheetView>
  </sheetViews>
  <sheetFormatPr defaultColWidth="9.140625" defaultRowHeight="15"/>
  <cols>
    <col min="1" max="1" width="5.7109375" customWidth="1"/>
    <col min="2" max="2" width="36.5703125" customWidth="1"/>
    <col min="3" max="3" width="9.140625" customWidth="1"/>
    <col min="4" max="4" width="12.85546875" customWidth="1"/>
    <col min="5" max="11" width="10.7109375" customWidth="1"/>
  </cols>
  <sheetData>
    <row r="1" spans="1:11" ht="30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</row>
    <row r="2" spans="1:11">
      <c r="A2" s="10"/>
      <c r="B2" s="10" t="s">
        <v>11</v>
      </c>
      <c r="C2" s="14"/>
      <c r="D2" s="12"/>
      <c r="E2" s="12"/>
      <c r="F2" s="14" t="s">
        <v>56</v>
      </c>
      <c r="G2" s="14"/>
      <c r="H2" s="10"/>
      <c r="I2" s="14"/>
      <c r="J2" s="10"/>
      <c r="K2" s="12"/>
    </row>
    <row r="3" spans="1:11">
      <c r="A3" s="11"/>
      <c r="B3" s="11"/>
      <c r="C3" s="15"/>
      <c r="D3" s="13"/>
      <c r="E3" s="13"/>
      <c r="F3" s="15"/>
      <c r="G3" s="15"/>
      <c r="H3" s="11"/>
      <c r="I3" s="15"/>
      <c r="J3" s="11"/>
      <c r="K3" s="13"/>
    </row>
    <row r="4" spans="1:11">
      <c r="A4" s="11"/>
      <c r="B4" s="11"/>
      <c r="C4" s="15"/>
      <c r="D4" s="13"/>
      <c r="E4" s="13"/>
      <c r="F4" s="15"/>
      <c r="G4" s="15"/>
      <c r="H4" s="11"/>
      <c r="I4" s="15"/>
      <c r="J4" s="11"/>
      <c r="K4" s="13"/>
    </row>
    <row r="5" spans="1:11">
      <c r="A5" s="11"/>
      <c r="B5" s="11"/>
      <c r="C5" s="15"/>
      <c r="D5" s="13"/>
      <c r="E5" s="13"/>
      <c r="F5" s="15"/>
      <c r="G5" s="15"/>
      <c r="H5" s="11"/>
      <c r="I5" s="15"/>
      <c r="J5" s="11"/>
      <c r="K5" s="13"/>
    </row>
    <row r="7" spans="1:11" ht="30" customHeight="1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</row>
    <row r="8" spans="1:11" s="1" customFormat="1" ht="17.100000000000001" customHeight="1">
      <c r="A8" s="4">
        <v>1</v>
      </c>
      <c r="B8" s="4" t="s">
        <v>11</v>
      </c>
      <c r="C8" s="7" t="s">
        <v>12</v>
      </c>
      <c r="D8" s="6" t="s">
        <v>13</v>
      </c>
      <c r="E8" s="6" t="s">
        <v>14</v>
      </c>
      <c r="F8" s="4">
        <v>13</v>
      </c>
      <c r="G8" s="4">
        <v>585</v>
      </c>
      <c r="H8" s="4">
        <f>F8*G8</f>
        <v>7605</v>
      </c>
      <c r="I8" s="4">
        <v>0</v>
      </c>
      <c r="J8" s="4">
        <f>F8*I8</f>
        <v>0</v>
      </c>
      <c r="K8" s="6" t="s">
        <v>15</v>
      </c>
    </row>
    <row r="9" spans="1:11" s="1" customFormat="1" ht="17.100000000000001" customHeight="1">
      <c r="A9" s="4">
        <v>2</v>
      </c>
      <c r="B9" s="4" t="s">
        <v>16</v>
      </c>
      <c r="C9" s="7" t="s">
        <v>17</v>
      </c>
      <c r="D9" s="6" t="s">
        <v>18</v>
      </c>
      <c r="E9" s="6" t="s">
        <v>14</v>
      </c>
      <c r="F9" s="4">
        <v>19</v>
      </c>
      <c r="G9" s="4">
        <v>489</v>
      </c>
      <c r="H9" s="4">
        <f t="shared" ref="H9:H32" si="0">F9*G9</f>
        <v>9291</v>
      </c>
      <c r="I9" s="4">
        <v>0</v>
      </c>
      <c r="J9" s="4">
        <f t="shared" ref="J9:J32" si="1">F9*I9</f>
        <v>0</v>
      </c>
      <c r="K9" s="6" t="s">
        <v>15</v>
      </c>
    </row>
    <row r="10" spans="1:11" s="1" customFormat="1" ht="17.100000000000001" customHeight="1">
      <c r="A10" s="4">
        <v>3</v>
      </c>
      <c r="B10" s="4" t="s">
        <v>16</v>
      </c>
      <c r="C10" s="7" t="s">
        <v>19</v>
      </c>
      <c r="D10" s="6" t="s">
        <v>20</v>
      </c>
      <c r="E10" s="6" t="s">
        <v>14</v>
      </c>
      <c r="F10" s="4">
        <v>78</v>
      </c>
      <c r="G10" s="4"/>
      <c r="H10" s="4">
        <f t="shared" si="0"/>
        <v>0</v>
      </c>
      <c r="I10" s="4">
        <v>890</v>
      </c>
      <c r="J10" s="4">
        <f t="shared" si="1"/>
        <v>69420</v>
      </c>
      <c r="K10" s="6" t="s">
        <v>21</v>
      </c>
    </row>
    <row r="11" spans="1:11" s="1" customFormat="1" ht="17.100000000000001" customHeight="1">
      <c r="A11" s="4">
        <v>4</v>
      </c>
      <c r="B11" s="4" t="s">
        <v>22</v>
      </c>
      <c r="C11" s="7" t="s">
        <v>23</v>
      </c>
      <c r="D11" s="6" t="s">
        <v>24</v>
      </c>
      <c r="E11" s="6" t="s">
        <v>25</v>
      </c>
      <c r="F11" s="4">
        <v>12</v>
      </c>
      <c r="G11" s="4">
        <v>800</v>
      </c>
      <c r="H11" s="4">
        <f t="shared" si="0"/>
        <v>9600</v>
      </c>
      <c r="I11" s="4">
        <v>0</v>
      </c>
      <c r="J11" s="4">
        <f t="shared" si="1"/>
        <v>0</v>
      </c>
      <c r="K11" s="6" t="s">
        <v>15</v>
      </c>
    </row>
    <row r="12" spans="1:11" s="1" customFormat="1" ht="17.100000000000001" customHeight="1">
      <c r="A12" s="4">
        <v>5</v>
      </c>
      <c r="B12" s="4" t="s">
        <v>16</v>
      </c>
      <c r="C12" s="7" t="s">
        <v>26</v>
      </c>
      <c r="D12" s="6" t="s">
        <v>27</v>
      </c>
      <c r="E12" s="6" t="s">
        <v>28</v>
      </c>
      <c r="F12" s="4">
        <v>26</v>
      </c>
      <c r="G12" s="4">
        <v>521</v>
      </c>
      <c r="H12" s="4">
        <f t="shared" si="0"/>
        <v>13546</v>
      </c>
      <c r="I12" s="4">
        <v>0</v>
      </c>
      <c r="J12" s="4">
        <f t="shared" si="1"/>
        <v>0</v>
      </c>
      <c r="K12" s="6" t="s">
        <v>15</v>
      </c>
    </row>
    <row r="13" spans="1:11" s="1" customFormat="1" ht="17.100000000000001" customHeight="1">
      <c r="A13" s="4">
        <v>6</v>
      </c>
      <c r="B13" s="4" t="s">
        <v>29</v>
      </c>
      <c r="C13" s="7" t="s">
        <v>26</v>
      </c>
      <c r="D13" s="6" t="s">
        <v>30</v>
      </c>
      <c r="E13" s="6" t="s">
        <v>31</v>
      </c>
      <c r="F13" s="4">
        <v>55</v>
      </c>
      <c r="G13" s="4">
        <v>1200</v>
      </c>
      <c r="H13" s="4">
        <f t="shared" si="0"/>
        <v>66000</v>
      </c>
      <c r="I13" s="4">
        <v>0</v>
      </c>
      <c r="J13" s="4">
        <f t="shared" si="1"/>
        <v>0</v>
      </c>
      <c r="K13" s="6" t="s">
        <v>15</v>
      </c>
    </row>
    <row r="14" spans="1:11" s="1" customFormat="1" ht="17.100000000000001" customHeight="1">
      <c r="A14" s="4">
        <v>7</v>
      </c>
      <c r="B14" s="4" t="s">
        <v>11</v>
      </c>
      <c r="C14" s="7" t="s">
        <v>32</v>
      </c>
      <c r="D14" s="6" t="s">
        <v>27</v>
      </c>
      <c r="E14" s="6" t="s">
        <v>28</v>
      </c>
      <c r="F14" s="4">
        <v>46</v>
      </c>
      <c r="G14" s="4">
        <v>780</v>
      </c>
      <c r="H14" s="4">
        <f t="shared" si="0"/>
        <v>35880</v>
      </c>
      <c r="I14" s="4">
        <v>0</v>
      </c>
      <c r="J14" s="4">
        <f t="shared" si="1"/>
        <v>0</v>
      </c>
      <c r="K14" s="6" t="s">
        <v>15</v>
      </c>
    </row>
    <row r="15" spans="1:11" s="1" customFormat="1" ht="17.100000000000001" customHeight="1">
      <c r="A15" s="4">
        <v>8</v>
      </c>
      <c r="B15" s="4" t="s">
        <v>11</v>
      </c>
      <c r="C15" s="7" t="s">
        <v>33</v>
      </c>
      <c r="D15" s="6" t="s">
        <v>34</v>
      </c>
      <c r="E15" s="6" t="s">
        <v>35</v>
      </c>
      <c r="F15" s="4">
        <v>19</v>
      </c>
      <c r="G15" s="4">
        <v>2780</v>
      </c>
      <c r="H15" s="4">
        <f t="shared" si="0"/>
        <v>52820</v>
      </c>
      <c r="I15" s="4">
        <v>0</v>
      </c>
      <c r="J15" s="4">
        <f t="shared" si="1"/>
        <v>0</v>
      </c>
      <c r="K15" s="6" t="s">
        <v>15</v>
      </c>
    </row>
    <row r="16" spans="1:11" s="1" customFormat="1" ht="17.100000000000001" customHeight="1">
      <c r="A16" s="4">
        <v>9</v>
      </c>
      <c r="B16" s="4" t="s">
        <v>16</v>
      </c>
      <c r="C16" s="7" t="s">
        <v>36</v>
      </c>
      <c r="D16" s="6" t="s">
        <v>37</v>
      </c>
      <c r="E16" s="6" t="s">
        <v>14</v>
      </c>
      <c r="F16" s="4">
        <v>11</v>
      </c>
      <c r="G16" s="4"/>
      <c r="H16" s="4">
        <f t="shared" si="0"/>
        <v>0</v>
      </c>
      <c r="I16" s="4">
        <v>4500</v>
      </c>
      <c r="J16" s="4">
        <f t="shared" si="1"/>
        <v>49500</v>
      </c>
      <c r="K16" s="6" t="s">
        <v>15</v>
      </c>
    </row>
    <row r="17" spans="1:11" s="1" customFormat="1" ht="17.100000000000001" customHeight="1">
      <c r="A17" s="4">
        <v>10</v>
      </c>
      <c r="B17" s="4" t="s">
        <v>22</v>
      </c>
      <c r="C17" s="7" t="s">
        <v>36</v>
      </c>
      <c r="D17" s="6" t="s">
        <v>34</v>
      </c>
      <c r="E17" s="6" t="s">
        <v>35</v>
      </c>
      <c r="F17" s="4">
        <v>19</v>
      </c>
      <c r="G17" s="4"/>
      <c r="H17" s="4">
        <f t="shared" si="0"/>
        <v>0</v>
      </c>
      <c r="I17" s="4">
        <v>648</v>
      </c>
      <c r="J17" s="4">
        <f t="shared" si="1"/>
        <v>12312</v>
      </c>
      <c r="K17" s="6" t="s">
        <v>38</v>
      </c>
    </row>
    <row r="18" spans="1:11" s="1" customFormat="1" ht="17.100000000000001" customHeight="1">
      <c r="A18" s="4">
        <v>11</v>
      </c>
      <c r="B18" s="4" t="s">
        <v>16</v>
      </c>
      <c r="C18" s="7" t="s">
        <v>39</v>
      </c>
      <c r="D18" s="6" t="s">
        <v>40</v>
      </c>
      <c r="E18" s="6" t="s">
        <v>14</v>
      </c>
      <c r="F18" s="4">
        <v>82</v>
      </c>
      <c r="G18" s="4">
        <v>128</v>
      </c>
      <c r="H18" s="4">
        <f t="shared" si="0"/>
        <v>10496</v>
      </c>
      <c r="I18" s="4">
        <v>0</v>
      </c>
      <c r="J18" s="4">
        <f t="shared" si="1"/>
        <v>0</v>
      </c>
      <c r="K18" s="6" t="s">
        <v>15</v>
      </c>
    </row>
    <row r="19" spans="1:11" s="1" customFormat="1" ht="17.100000000000001" customHeight="1">
      <c r="A19" s="4">
        <v>12</v>
      </c>
      <c r="B19" s="4" t="s">
        <v>41</v>
      </c>
      <c r="C19" s="7" t="s">
        <v>39</v>
      </c>
      <c r="D19" s="6" t="s">
        <v>42</v>
      </c>
      <c r="E19" s="6" t="s">
        <v>14</v>
      </c>
      <c r="F19" s="4">
        <v>580</v>
      </c>
      <c r="G19" s="4">
        <v>58</v>
      </c>
      <c r="H19" s="4">
        <f t="shared" si="0"/>
        <v>33640</v>
      </c>
      <c r="I19" s="4">
        <v>0</v>
      </c>
      <c r="J19" s="4">
        <f t="shared" si="1"/>
        <v>0</v>
      </c>
      <c r="K19" s="6" t="s">
        <v>15</v>
      </c>
    </row>
    <row r="20" spans="1:11" s="1" customFormat="1" ht="17.100000000000001" customHeight="1">
      <c r="A20" s="4">
        <v>13</v>
      </c>
      <c r="B20" s="4" t="s">
        <v>29</v>
      </c>
      <c r="C20" s="7" t="s">
        <v>43</v>
      </c>
      <c r="D20" s="6" t="s">
        <v>42</v>
      </c>
      <c r="E20" s="6" t="s">
        <v>14</v>
      </c>
      <c r="F20" s="4">
        <v>580</v>
      </c>
      <c r="G20" s="4">
        <v>169</v>
      </c>
      <c r="H20" s="4">
        <f t="shared" si="0"/>
        <v>98020</v>
      </c>
      <c r="I20" s="4">
        <v>0</v>
      </c>
      <c r="J20" s="4">
        <f t="shared" si="1"/>
        <v>0</v>
      </c>
      <c r="K20" s="6" t="s">
        <v>38</v>
      </c>
    </row>
    <row r="21" spans="1:11" s="1" customFormat="1" ht="17.100000000000001" customHeight="1">
      <c r="A21" s="4">
        <v>14</v>
      </c>
      <c r="B21" s="4" t="s">
        <v>44</v>
      </c>
      <c r="C21" s="7" t="s">
        <v>45</v>
      </c>
      <c r="D21" s="6" t="s">
        <v>42</v>
      </c>
      <c r="E21" s="6" t="s">
        <v>14</v>
      </c>
      <c r="F21" s="4">
        <v>665</v>
      </c>
      <c r="G21" s="4"/>
      <c r="H21" s="4">
        <f t="shared" si="0"/>
        <v>0</v>
      </c>
      <c r="I21" s="4">
        <v>89</v>
      </c>
      <c r="J21" s="4">
        <f t="shared" si="1"/>
        <v>59185</v>
      </c>
      <c r="K21" s="6" t="s">
        <v>15</v>
      </c>
    </row>
    <row r="22" spans="1:11" s="1" customFormat="1" ht="17.100000000000001" customHeight="1">
      <c r="A22" s="4">
        <v>15</v>
      </c>
      <c r="B22" s="4" t="s">
        <v>29</v>
      </c>
      <c r="C22" s="7" t="s">
        <v>46</v>
      </c>
      <c r="D22" s="6" t="s">
        <v>37</v>
      </c>
      <c r="E22" s="6" t="s">
        <v>14</v>
      </c>
      <c r="F22" s="4">
        <v>14</v>
      </c>
      <c r="G22" s="4">
        <v>1000</v>
      </c>
      <c r="H22" s="4">
        <f t="shared" si="0"/>
        <v>14000</v>
      </c>
      <c r="I22" s="4">
        <v>0</v>
      </c>
      <c r="J22" s="4">
        <f t="shared" si="1"/>
        <v>0</v>
      </c>
      <c r="K22" s="6" t="s">
        <v>38</v>
      </c>
    </row>
    <row r="23" spans="1:11" s="1" customFormat="1" ht="17.100000000000001" customHeight="1">
      <c r="A23" s="4">
        <v>16</v>
      </c>
      <c r="B23" s="4" t="s">
        <v>41</v>
      </c>
      <c r="C23" s="7" t="s">
        <v>47</v>
      </c>
      <c r="D23" s="6" t="s">
        <v>18</v>
      </c>
      <c r="E23" s="6" t="s">
        <v>14</v>
      </c>
      <c r="F23" s="4">
        <v>22</v>
      </c>
      <c r="G23" s="4">
        <v>150</v>
      </c>
      <c r="H23" s="4">
        <f t="shared" si="0"/>
        <v>3300</v>
      </c>
      <c r="I23" s="4">
        <v>0</v>
      </c>
      <c r="J23" s="4">
        <f t="shared" si="1"/>
        <v>0</v>
      </c>
      <c r="K23" s="6" t="s">
        <v>15</v>
      </c>
    </row>
    <row r="24" spans="1:11" s="1" customFormat="1" ht="17.100000000000001" customHeight="1">
      <c r="A24" s="4">
        <v>17</v>
      </c>
      <c r="B24" s="4" t="s">
        <v>41</v>
      </c>
      <c r="C24" s="7" t="s">
        <v>48</v>
      </c>
      <c r="D24" s="6" t="s">
        <v>27</v>
      </c>
      <c r="E24" s="6" t="s">
        <v>14</v>
      </c>
      <c r="F24" s="4">
        <v>48</v>
      </c>
      <c r="G24" s="4"/>
      <c r="H24" s="4">
        <f t="shared" si="0"/>
        <v>0</v>
      </c>
      <c r="I24" s="4">
        <v>125</v>
      </c>
      <c r="J24" s="4">
        <f t="shared" si="1"/>
        <v>6000</v>
      </c>
      <c r="K24" s="6" t="s">
        <v>15</v>
      </c>
    </row>
    <row r="25" spans="1:11" s="1" customFormat="1" ht="17.100000000000001" customHeight="1">
      <c r="A25" s="4">
        <v>18</v>
      </c>
      <c r="B25" s="4" t="s">
        <v>41</v>
      </c>
      <c r="C25" s="7" t="s">
        <v>48</v>
      </c>
      <c r="D25" s="6" t="s">
        <v>40</v>
      </c>
      <c r="E25" s="6" t="s">
        <v>28</v>
      </c>
      <c r="F25" s="4">
        <v>83</v>
      </c>
      <c r="G25" s="4">
        <v>330</v>
      </c>
      <c r="H25" s="4">
        <f t="shared" si="0"/>
        <v>27390</v>
      </c>
      <c r="I25" s="4">
        <v>0</v>
      </c>
      <c r="J25" s="4">
        <f t="shared" si="1"/>
        <v>0</v>
      </c>
      <c r="K25" s="6" t="s">
        <v>15</v>
      </c>
    </row>
    <row r="26" spans="1:11" s="1" customFormat="1" ht="17.100000000000001" customHeight="1">
      <c r="A26" s="4">
        <v>19</v>
      </c>
      <c r="B26" s="4" t="s">
        <v>22</v>
      </c>
      <c r="C26" s="7" t="s">
        <v>49</v>
      </c>
      <c r="D26" s="6" t="s">
        <v>34</v>
      </c>
      <c r="E26" s="6" t="s">
        <v>14</v>
      </c>
      <c r="F26" s="4">
        <v>21</v>
      </c>
      <c r="G26" s="4"/>
      <c r="H26" s="4">
        <f t="shared" si="0"/>
        <v>0</v>
      </c>
      <c r="I26" s="4">
        <v>1456</v>
      </c>
      <c r="J26" s="4">
        <f t="shared" si="1"/>
        <v>30576</v>
      </c>
      <c r="K26" s="6" t="s">
        <v>21</v>
      </c>
    </row>
    <row r="27" spans="1:11" s="1" customFormat="1" ht="17.100000000000001" customHeight="1">
      <c r="A27" s="4">
        <v>20</v>
      </c>
      <c r="B27" s="4" t="s">
        <v>11</v>
      </c>
      <c r="C27" s="8">
        <v>44341</v>
      </c>
      <c r="D27" s="6" t="s">
        <v>37</v>
      </c>
      <c r="E27" s="6" t="s">
        <v>35</v>
      </c>
      <c r="F27" s="4">
        <v>13</v>
      </c>
      <c r="G27" s="4">
        <v>2350</v>
      </c>
      <c r="H27" s="4">
        <f t="shared" si="0"/>
        <v>30550</v>
      </c>
      <c r="I27" s="4">
        <v>650</v>
      </c>
      <c r="J27" s="4">
        <f t="shared" si="1"/>
        <v>8450</v>
      </c>
      <c r="K27" s="6" t="s">
        <v>15</v>
      </c>
    </row>
    <row r="28" spans="1:11" s="1" customFormat="1" ht="17.100000000000001" customHeight="1">
      <c r="A28" s="4">
        <v>21</v>
      </c>
      <c r="B28" s="4" t="s">
        <v>22</v>
      </c>
      <c r="C28" s="7" t="s">
        <v>51</v>
      </c>
      <c r="D28" s="6" t="s">
        <v>37</v>
      </c>
      <c r="E28" s="6" t="s">
        <v>14</v>
      </c>
      <c r="F28" s="4">
        <v>15</v>
      </c>
      <c r="G28" s="4">
        <v>2589</v>
      </c>
      <c r="H28" s="4">
        <f t="shared" si="0"/>
        <v>38835</v>
      </c>
      <c r="I28" s="4">
        <v>1864</v>
      </c>
      <c r="J28" s="4">
        <f t="shared" si="1"/>
        <v>27960</v>
      </c>
      <c r="K28" s="6" t="s">
        <v>21</v>
      </c>
    </row>
    <row r="29" spans="1:11" s="1" customFormat="1" ht="17.100000000000001" customHeight="1">
      <c r="A29" s="4">
        <v>22</v>
      </c>
      <c r="B29" s="4" t="s">
        <v>44</v>
      </c>
      <c r="C29" s="7" t="s">
        <v>52</v>
      </c>
      <c r="D29" s="6" t="s">
        <v>27</v>
      </c>
      <c r="E29" s="6" t="s">
        <v>14</v>
      </c>
      <c r="F29" s="4">
        <v>44</v>
      </c>
      <c r="G29" s="4">
        <v>1054</v>
      </c>
      <c r="H29" s="4">
        <f t="shared" si="0"/>
        <v>46376</v>
      </c>
      <c r="I29" s="4">
        <v>0</v>
      </c>
      <c r="J29" s="4">
        <f t="shared" si="1"/>
        <v>0</v>
      </c>
      <c r="K29" s="6" t="s">
        <v>15</v>
      </c>
    </row>
    <row r="30" spans="1:11" s="1" customFormat="1" ht="17.100000000000001" customHeight="1">
      <c r="A30" s="4">
        <v>23</v>
      </c>
      <c r="B30" s="4" t="s">
        <v>44</v>
      </c>
      <c r="C30" s="7" t="s">
        <v>53</v>
      </c>
      <c r="D30" s="6" t="s">
        <v>42</v>
      </c>
      <c r="E30" s="6" t="s">
        <v>28</v>
      </c>
      <c r="F30" s="4">
        <v>615</v>
      </c>
      <c r="G30" s="4">
        <v>411</v>
      </c>
      <c r="H30" s="4">
        <f t="shared" si="0"/>
        <v>252765</v>
      </c>
      <c r="I30" s="4">
        <v>51</v>
      </c>
      <c r="J30" s="4">
        <f t="shared" si="1"/>
        <v>31365</v>
      </c>
      <c r="K30" s="6" t="s">
        <v>15</v>
      </c>
    </row>
    <row r="31" spans="1:11" s="1" customFormat="1" ht="17.100000000000001" customHeight="1">
      <c r="A31" s="4">
        <v>24</v>
      </c>
      <c r="B31" s="4" t="s">
        <v>16</v>
      </c>
      <c r="C31" s="7" t="s">
        <v>54</v>
      </c>
      <c r="D31" s="6" t="s">
        <v>18</v>
      </c>
      <c r="E31" s="6" t="s">
        <v>14</v>
      </c>
      <c r="F31" s="4">
        <v>22</v>
      </c>
      <c r="G31" s="4">
        <v>315</v>
      </c>
      <c r="H31" s="4">
        <f t="shared" si="0"/>
        <v>6930</v>
      </c>
      <c r="I31" s="4">
        <v>275</v>
      </c>
      <c r="J31" s="4">
        <f t="shared" si="1"/>
        <v>6050</v>
      </c>
      <c r="K31" s="6" t="s">
        <v>38</v>
      </c>
    </row>
    <row r="32" spans="1:11" s="1" customFormat="1" ht="17.100000000000001" customHeight="1">
      <c r="A32" s="4">
        <v>25</v>
      </c>
      <c r="B32" s="4" t="s">
        <v>41</v>
      </c>
      <c r="C32" s="7" t="s">
        <v>55</v>
      </c>
      <c r="D32" s="6" t="s">
        <v>37</v>
      </c>
      <c r="E32" s="6" t="s">
        <v>14</v>
      </c>
      <c r="F32" s="4">
        <v>14</v>
      </c>
      <c r="G32" s="4">
        <v>1756</v>
      </c>
      <c r="H32" s="4">
        <f t="shared" si="0"/>
        <v>24584</v>
      </c>
      <c r="I32" s="4">
        <v>0</v>
      </c>
      <c r="J32" s="4">
        <f t="shared" si="1"/>
        <v>0</v>
      </c>
      <c r="K32" s="6" t="s">
        <v>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57615-C76D-49E2-8AF8-E649ABAF20B0}">
  <sheetPr filterMode="1"/>
  <dimension ref="A1:K32"/>
  <sheetViews>
    <sheetView tabSelected="1" workbookViewId="0">
      <selection activeCell="Q18" sqref="Q18"/>
    </sheetView>
  </sheetViews>
  <sheetFormatPr defaultColWidth="9.140625" defaultRowHeight="15"/>
  <cols>
    <col min="1" max="1" width="5.7109375" customWidth="1"/>
    <col min="2" max="2" width="36.5703125" customWidth="1"/>
    <col min="3" max="3" width="9.140625" customWidth="1"/>
    <col min="4" max="4" width="12.85546875" customWidth="1"/>
    <col min="5" max="11" width="10.7109375" customWidth="1"/>
  </cols>
  <sheetData>
    <row r="1" spans="1:11" ht="30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</row>
    <row r="2" spans="1:11">
      <c r="A2" s="10"/>
      <c r="B2" s="10"/>
      <c r="C2" s="14"/>
      <c r="D2" s="12"/>
      <c r="E2" s="12"/>
      <c r="F2" s="14"/>
      <c r="G2" s="14"/>
      <c r="H2" s="10"/>
      <c r="I2" s="14"/>
      <c r="J2" s="10"/>
      <c r="K2" s="12"/>
    </row>
    <row r="3" spans="1:11">
      <c r="A3" s="10"/>
      <c r="B3" s="10"/>
      <c r="C3" s="14"/>
      <c r="D3" s="12"/>
      <c r="E3" s="12"/>
      <c r="F3" s="14"/>
      <c r="G3" s="14"/>
      <c r="H3" s="10"/>
      <c r="I3" s="14"/>
      <c r="J3" s="10"/>
      <c r="K3" s="12"/>
    </row>
    <row r="4" spans="1:11">
      <c r="A4" s="10"/>
      <c r="B4" s="10"/>
      <c r="C4" s="14"/>
      <c r="D4" s="12"/>
      <c r="E4" s="12"/>
      <c r="F4" s="14"/>
      <c r="G4" s="14"/>
      <c r="H4" s="10"/>
      <c r="I4" s="14"/>
      <c r="J4" s="10"/>
      <c r="K4" s="12"/>
    </row>
    <row r="5" spans="1:11">
      <c r="A5" s="10"/>
      <c r="B5" s="10"/>
      <c r="C5" s="14"/>
      <c r="D5" s="12"/>
      <c r="E5" s="12"/>
      <c r="F5" s="14"/>
      <c r="G5" s="14"/>
      <c r="H5" s="10"/>
      <c r="I5" s="14"/>
      <c r="J5" s="10"/>
      <c r="K5" s="12"/>
    </row>
    <row r="7" spans="1:11" ht="30" customHeight="1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</row>
    <row r="8" spans="1:11" s="1" customFormat="1" ht="17.100000000000001" hidden="1" customHeight="1">
      <c r="A8" s="4">
        <v>1</v>
      </c>
      <c r="B8" s="4" t="s">
        <v>11</v>
      </c>
      <c r="C8" s="7" t="s">
        <v>12</v>
      </c>
      <c r="D8" s="6" t="s">
        <v>13</v>
      </c>
      <c r="E8" s="6" t="s">
        <v>14</v>
      </c>
      <c r="F8" s="4">
        <v>13</v>
      </c>
      <c r="G8" s="4">
        <v>585</v>
      </c>
      <c r="H8" s="4">
        <f>F8*G8</f>
        <v>7605</v>
      </c>
      <c r="I8" s="4">
        <v>0</v>
      </c>
      <c r="J8" s="4">
        <f>F8*I8</f>
        <v>0</v>
      </c>
      <c r="K8" s="6" t="s">
        <v>15</v>
      </c>
    </row>
    <row r="9" spans="1:11" s="1" customFormat="1" ht="17.100000000000001" customHeight="1">
      <c r="A9" s="4">
        <v>11</v>
      </c>
      <c r="B9" s="4" t="s">
        <v>16</v>
      </c>
      <c r="C9" s="7" t="s">
        <v>39</v>
      </c>
      <c r="D9" s="6" t="s">
        <v>40</v>
      </c>
      <c r="E9" s="6" t="s">
        <v>14</v>
      </c>
      <c r="F9" s="4">
        <v>82</v>
      </c>
      <c r="G9" s="4">
        <v>128</v>
      </c>
      <c r="H9" s="4">
        <f>F9*G9</f>
        <v>10496</v>
      </c>
      <c r="I9" s="4">
        <v>0</v>
      </c>
      <c r="J9" s="4">
        <f>F9*I9</f>
        <v>0</v>
      </c>
      <c r="K9" s="6" t="s">
        <v>15</v>
      </c>
    </row>
    <row r="10" spans="1:11" s="1" customFormat="1" ht="17.100000000000001" customHeight="1">
      <c r="A10" s="4">
        <v>3</v>
      </c>
      <c r="B10" s="4" t="s">
        <v>16</v>
      </c>
      <c r="C10" s="7" t="s">
        <v>19</v>
      </c>
      <c r="D10" s="6" t="s">
        <v>20</v>
      </c>
      <c r="E10" s="6" t="s">
        <v>14</v>
      </c>
      <c r="F10" s="4">
        <v>78</v>
      </c>
      <c r="G10" s="4"/>
      <c r="H10" s="4">
        <f>F10*G10</f>
        <v>0</v>
      </c>
      <c r="I10" s="4">
        <v>890</v>
      </c>
      <c r="J10" s="4">
        <f>F10*I10</f>
        <v>69420</v>
      </c>
      <c r="K10" s="6" t="s">
        <v>21</v>
      </c>
    </row>
    <row r="11" spans="1:11" s="1" customFormat="1" ht="17.100000000000001" hidden="1" customHeight="1">
      <c r="A11" s="4">
        <v>4</v>
      </c>
      <c r="B11" s="4" t="s">
        <v>22</v>
      </c>
      <c r="C11" s="7" t="s">
        <v>23</v>
      </c>
      <c r="D11" s="6" t="s">
        <v>24</v>
      </c>
      <c r="E11" s="6" t="s">
        <v>25</v>
      </c>
      <c r="F11" s="4">
        <v>12</v>
      </c>
      <c r="G11" s="4">
        <v>800</v>
      </c>
      <c r="H11" s="4">
        <f>F11*G11</f>
        <v>9600</v>
      </c>
      <c r="I11" s="4">
        <v>0</v>
      </c>
      <c r="J11" s="4">
        <f>F11*I11</f>
        <v>0</v>
      </c>
      <c r="K11" s="6" t="s">
        <v>15</v>
      </c>
    </row>
    <row r="12" spans="1:11" s="1" customFormat="1" ht="17.100000000000001" customHeight="1">
      <c r="A12" s="4">
        <v>9</v>
      </c>
      <c r="B12" s="4" t="s">
        <v>16</v>
      </c>
      <c r="C12" s="7" t="s">
        <v>36</v>
      </c>
      <c r="D12" s="6" t="s">
        <v>37</v>
      </c>
      <c r="E12" s="6" t="s">
        <v>14</v>
      </c>
      <c r="F12" s="4">
        <v>11</v>
      </c>
      <c r="G12" s="4"/>
      <c r="H12" s="4">
        <f>F12*G12</f>
        <v>0</v>
      </c>
      <c r="I12" s="4">
        <v>4500</v>
      </c>
      <c r="J12" s="4">
        <f>F12*I12</f>
        <v>49500</v>
      </c>
      <c r="K12" s="6" t="s">
        <v>15</v>
      </c>
    </row>
    <row r="13" spans="1:11" s="1" customFormat="1" ht="17.100000000000001" hidden="1" customHeight="1">
      <c r="A13" s="4">
        <v>6</v>
      </c>
      <c r="B13" s="4" t="s">
        <v>29</v>
      </c>
      <c r="C13" s="7" t="s">
        <v>26</v>
      </c>
      <c r="D13" s="6" t="s">
        <v>30</v>
      </c>
      <c r="E13" s="6" t="s">
        <v>31</v>
      </c>
      <c r="F13" s="4">
        <v>55</v>
      </c>
      <c r="G13" s="4">
        <v>1200</v>
      </c>
      <c r="H13" s="4">
        <f>F13*G13</f>
        <v>66000</v>
      </c>
      <c r="I13" s="4">
        <v>0</v>
      </c>
      <c r="J13" s="4">
        <f>F13*I13</f>
        <v>0</v>
      </c>
      <c r="K13" s="6" t="s">
        <v>15</v>
      </c>
    </row>
    <row r="14" spans="1:11" s="1" customFormat="1" ht="17.100000000000001" hidden="1" customHeight="1">
      <c r="A14" s="4">
        <v>7</v>
      </c>
      <c r="B14" s="4" t="s">
        <v>11</v>
      </c>
      <c r="C14" s="7" t="s">
        <v>32</v>
      </c>
      <c r="D14" s="6" t="s">
        <v>27</v>
      </c>
      <c r="E14" s="6" t="s">
        <v>28</v>
      </c>
      <c r="F14" s="4">
        <v>46</v>
      </c>
      <c r="G14" s="4">
        <v>780</v>
      </c>
      <c r="H14" s="4">
        <f>F14*G14</f>
        <v>35880</v>
      </c>
      <c r="I14" s="4">
        <v>0</v>
      </c>
      <c r="J14" s="4">
        <f>F14*I14</f>
        <v>0</v>
      </c>
      <c r="K14" s="6" t="s">
        <v>15</v>
      </c>
    </row>
    <row r="15" spans="1:11" s="1" customFormat="1" ht="17.100000000000001" hidden="1" customHeight="1">
      <c r="A15" s="4">
        <v>8</v>
      </c>
      <c r="B15" s="4" t="s">
        <v>11</v>
      </c>
      <c r="C15" s="7" t="s">
        <v>33</v>
      </c>
      <c r="D15" s="6" t="s">
        <v>34</v>
      </c>
      <c r="E15" s="6" t="s">
        <v>35</v>
      </c>
      <c r="F15" s="4">
        <v>19</v>
      </c>
      <c r="G15" s="4">
        <v>2780</v>
      </c>
      <c r="H15" s="4">
        <f>F15*G15</f>
        <v>52820</v>
      </c>
      <c r="I15" s="4">
        <v>0</v>
      </c>
      <c r="J15" s="4">
        <f>F15*I15</f>
        <v>0</v>
      </c>
      <c r="K15" s="6" t="s">
        <v>15</v>
      </c>
    </row>
    <row r="16" spans="1:11" s="1" customFormat="1" ht="17.100000000000001" customHeight="1">
      <c r="A16" s="4">
        <v>2</v>
      </c>
      <c r="B16" s="4" t="s">
        <v>16</v>
      </c>
      <c r="C16" s="7" t="s">
        <v>17</v>
      </c>
      <c r="D16" s="6" t="s">
        <v>18</v>
      </c>
      <c r="E16" s="6" t="s">
        <v>14</v>
      </c>
      <c r="F16" s="4">
        <v>19</v>
      </c>
      <c r="G16" s="4">
        <v>489</v>
      </c>
      <c r="H16" s="4">
        <f>F16*G16</f>
        <v>9291</v>
      </c>
      <c r="I16" s="4">
        <v>0</v>
      </c>
      <c r="J16" s="4">
        <f>F16*I16</f>
        <v>0</v>
      </c>
      <c r="K16" s="6" t="s">
        <v>15</v>
      </c>
    </row>
    <row r="17" spans="1:11" s="1" customFormat="1" ht="17.100000000000001" hidden="1" customHeight="1">
      <c r="A17" s="4">
        <v>10</v>
      </c>
      <c r="B17" s="4" t="s">
        <v>22</v>
      </c>
      <c r="C17" s="7" t="s">
        <v>36</v>
      </c>
      <c r="D17" s="6" t="s">
        <v>34</v>
      </c>
      <c r="E17" s="6" t="s">
        <v>35</v>
      </c>
      <c r="F17" s="4">
        <v>19</v>
      </c>
      <c r="G17" s="4"/>
      <c r="H17" s="4">
        <f>F17*G17</f>
        <v>0</v>
      </c>
      <c r="I17" s="4">
        <v>648</v>
      </c>
      <c r="J17" s="4">
        <f>F17*I17</f>
        <v>12312</v>
      </c>
      <c r="K17" s="6" t="s">
        <v>38</v>
      </c>
    </row>
    <row r="18" spans="1:11" s="1" customFormat="1" ht="17.100000000000001" customHeight="1">
      <c r="A18" s="4">
        <v>24</v>
      </c>
      <c r="B18" s="4" t="s">
        <v>16</v>
      </c>
      <c r="C18" s="7" t="s">
        <v>54</v>
      </c>
      <c r="D18" s="6" t="s">
        <v>18</v>
      </c>
      <c r="E18" s="6" t="s">
        <v>14</v>
      </c>
      <c r="F18" s="4">
        <v>22</v>
      </c>
      <c r="G18" s="4">
        <v>315</v>
      </c>
      <c r="H18" s="4">
        <f>F18*G18</f>
        <v>6930</v>
      </c>
      <c r="I18" s="4">
        <v>275</v>
      </c>
      <c r="J18" s="4">
        <f>F18*I18</f>
        <v>6050</v>
      </c>
      <c r="K18" s="6" t="s">
        <v>38</v>
      </c>
    </row>
    <row r="19" spans="1:11" s="1" customFormat="1" ht="17.100000000000001" hidden="1" customHeight="1">
      <c r="A19" s="4">
        <v>12</v>
      </c>
      <c r="B19" s="4" t="s">
        <v>41</v>
      </c>
      <c r="C19" s="7" t="s">
        <v>39</v>
      </c>
      <c r="D19" s="6" t="s">
        <v>42</v>
      </c>
      <c r="E19" s="6" t="s">
        <v>14</v>
      </c>
      <c r="F19" s="4">
        <v>580</v>
      </c>
      <c r="G19" s="4">
        <v>58</v>
      </c>
      <c r="H19" s="4">
        <f>F19*G19</f>
        <v>33640</v>
      </c>
      <c r="I19" s="4">
        <v>0</v>
      </c>
      <c r="J19" s="4">
        <f>F19*I19</f>
        <v>0</v>
      </c>
      <c r="K19" s="6" t="s">
        <v>15</v>
      </c>
    </row>
    <row r="20" spans="1:11" s="1" customFormat="1" ht="17.100000000000001" hidden="1" customHeight="1">
      <c r="A20" s="4">
        <v>13</v>
      </c>
      <c r="B20" s="4" t="s">
        <v>29</v>
      </c>
      <c r="C20" s="7" t="s">
        <v>43</v>
      </c>
      <c r="D20" s="6" t="s">
        <v>42</v>
      </c>
      <c r="E20" s="6" t="s">
        <v>14</v>
      </c>
      <c r="F20" s="4">
        <v>580</v>
      </c>
      <c r="G20" s="4">
        <v>169</v>
      </c>
      <c r="H20" s="4">
        <f>F20*G20</f>
        <v>98020</v>
      </c>
      <c r="I20" s="4">
        <v>0</v>
      </c>
      <c r="J20" s="4">
        <f>F20*I20</f>
        <v>0</v>
      </c>
      <c r="K20" s="6" t="s">
        <v>38</v>
      </c>
    </row>
    <row r="21" spans="1:11" s="1" customFormat="1" ht="17.100000000000001" hidden="1" customHeight="1">
      <c r="A21" s="4">
        <v>14</v>
      </c>
      <c r="B21" s="4" t="s">
        <v>44</v>
      </c>
      <c r="C21" s="7" t="s">
        <v>45</v>
      </c>
      <c r="D21" s="6" t="s">
        <v>42</v>
      </c>
      <c r="E21" s="6" t="s">
        <v>14</v>
      </c>
      <c r="F21" s="4">
        <v>665</v>
      </c>
      <c r="G21" s="4"/>
      <c r="H21" s="4">
        <f>F21*G21</f>
        <v>0</v>
      </c>
      <c r="I21" s="4">
        <v>89</v>
      </c>
      <c r="J21" s="4">
        <f>F21*I21</f>
        <v>59185</v>
      </c>
      <c r="K21" s="6" t="s">
        <v>15</v>
      </c>
    </row>
    <row r="22" spans="1:11" s="1" customFormat="1" ht="17.100000000000001" hidden="1" customHeight="1">
      <c r="A22" s="4">
        <v>15</v>
      </c>
      <c r="B22" s="4" t="s">
        <v>29</v>
      </c>
      <c r="C22" s="7" t="s">
        <v>46</v>
      </c>
      <c r="D22" s="6" t="s">
        <v>37</v>
      </c>
      <c r="E22" s="6" t="s">
        <v>14</v>
      </c>
      <c r="F22" s="4">
        <v>14</v>
      </c>
      <c r="G22" s="4">
        <v>1000</v>
      </c>
      <c r="H22" s="4">
        <f>F22*G22</f>
        <v>14000</v>
      </c>
      <c r="I22" s="4">
        <v>0</v>
      </c>
      <c r="J22" s="4">
        <f>F22*I22</f>
        <v>0</v>
      </c>
      <c r="K22" s="6" t="s">
        <v>38</v>
      </c>
    </row>
    <row r="23" spans="1:11" s="1" customFormat="1" ht="17.100000000000001" hidden="1" customHeight="1">
      <c r="A23" s="4">
        <v>16</v>
      </c>
      <c r="B23" s="4" t="s">
        <v>41</v>
      </c>
      <c r="C23" s="7" t="s">
        <v>47</v>
      </c>
      <c r="D23" s="6" t="s">
        <v>18</v>
      </c>
      <c r="E23" s="6" t="s">
        <v>14</v>
      </c>
      <c r="F23" s="4">
        <v>22</v>
      </c>
      <c r="G23" s="4">
        <v>150</v>
      </c>
      <c r="H23" s="4">
        <f>F23*G23</f>
        <v>3300</v>
      </c>
      <c r="I23" s="4">
        <v>0</v>
      </c>
      <c r="J23" s="4">
        <f>F23*I23</f>
        <v>0</v>
      </c>
      <c r="K23" s="6" t="s">
        <v>15</v>
      </c>
    </row>
    <row r="24" spans="1:11" s="1" customFormat="1" ht="17.100000000000001" hidden="1" customHeight="1">
      <c r="A24" s="4">
        <v>17</v>
      </c>
      <c r="B24" s="4" t="s">
        <v>41</v>
      </c>
      <c r="C24" s="7" t="s">
        <v>48</v>
      </c>
      <c r="D24" s="6" t="s">
        <v>27</v>
      </c>
      <c r="E24" s="6" t="s">
        <v>14</v>
      </c>
      <c r="F24" s="4">
        <v>48</v>
      </c>
      <c r="G24" s="4"/>
      <c r="H24" s="4">
        <f>F24*G24</f>
        <v>0</v>
      </c>
      <c r="I24" s="4">
        <v>125</v>
      </c>
      <c r="J24" s="4">
        <f>F24*I24</f>
        <v>6000</v>
      </c>
      <c r="K24" s="6" t="s">
        <v>15</v>
      </c>
    </row>
    <row r="25" spans="1:11" s="1" customFormat="1" ht="17.100000000000001" hidden="1" customHeight="1">
      <c r="A25" s="4">
        <v>18</v>
      </c>
      <c r="B25" s="4" t="s">
        <v>41</v>
      </c>
      <c r="C25" s="7" t="s">
        <v>48</v>
      </c>
      <c r="D25" s="6" t="s">
        <v>40</v>
      </c>
      <c r="E25" s="6" t="s">
        <v>28</v>
      </c>
      <c r="F25" s="4">
        <v>83</v>
      </c>
      <c r="G25" s="4">
        <v>330</v>
      </c>
      <c r="H25" s="4">
        <f>F25*G25</f>
        <v>27390</v>
      </c>
      <c r="I25" s="4">
        <v>0</v>
      </c>
      <c r="J25" s="4">
        <f>F25*I25</f>
        <v>0</v>
      </c>
      <c r="K25" s="6" t="s">
        <v>15</v>
      </c>
    </row>
    <row r="26" spans="1:11" s="1" customFormat="1" ht="17.100000000000001" hidden="1" customHeight="1">
      <c r="A26" s="4">
        <v>19</v>
      </c>
      <c r="B26" s="4" t="s">
        <v>22</v>
      </c>
      <c r="C26" s="7" t="s">
        <v>49</v>
      </c>
      <c r="D26" s="6" t="s">
        <v>34</v>
      </c>
      <c r="E26" s="6" t="s">
        <v>14</v>
      </c>
      <c r="F26" s="4">
        <v>21</v>
      </c>
      <c r="G26" s="4"/>
      <c r="H26" s="4">
        <f>F26*G26</f>
        <v>0</v>
      </c>
      <c r="I26" s="4">
        <v>1456</v>
      </c>
      <c r="J26" s="4">
        <f>F26*I26</f>
        <v>30576</v>
      </c>
      <c r="K26" s="6" t="s">
        <v>21</v>
      </c>
    </row>
    <row r="27" spans="1:11" s="1" customFormat="1" ht="17.100000000000001" hidden="1" customHeight="1">
      <c r="A27" s="4">
        <v>20</v>
      </c>
      <c r="B27" s="4" t="s">
        <v>11</v>
      </c>
      <c r="C27" s="8">
        <v>44341</v>
      </c>
      <c r="D27" s="6" t="s">
        <v>37</v>
      </c>
      <c r="E27" s="6" t="s">
        <v>35</v>
      </c>
      <c r="F27" s="4">
        <v>13</v>
      </c>
      <c r="G27" s="4">
        <v>2350</v>
      </c>
      <c r="H27" s="4">
        <f>F27*G27</f>
        <v>30550</v>
      </c>
      <c r="I27" s="4">
        <v>650</v>
      </c>
      <c r="J27" s="4">
        <f>F27*I27</f>
        <v>8450</v>
      </c>
      <c r="K27" s="6" t="s">
        <v>15</v>
      </c>
    </row>
    <row r="28" spans="1:11" s="1" customFormat="1" ht="17.100000000000001" hidden="1" customHeight="1">
      <c r="A28" s="4">
        <v>21</v>
      </c>
      <c r="B28" s="4" t="s">
        <v>22</v>
      </c>
      <c r="C28" s="7" t="s">
        <v>51</v>
      </c>
      <c r="D28" s="6" t="s">
        <v>37</v>
      </c>
      <c r="E28" s="6" t="s">
        <v>14</v>
      </c>
      <c r="F28" s="4">
        <v>15</v>
      </c>
      <c r="G28" s="4">
        <v>2589</v>
      </c>
      <c r="H28" s="4">
        <f>F28*G28</f>
        <v>38835</v>
      </c>
      <c r="I28" s="4">
        <v>1864</v>
      </c>
      <c r="J28" s="4">
        <f>F28*I28</f>
        <v>27960</v>
      </c>
      <c r="K28" s="6" t="s">
        <v>21</v>
      </c>
    </row>
    <row r="29" spans="1:11" s="1" customFormat="1" ht="17.100000000000001" hidden="1" customHeight="1">
      <c r="A29" s="4">
        <v>22</v>
      </c>
      <c r="B29" s="4" t="s">
        <v>44</v>
      </c>
      <c r="C29" s="7" t="s">
        <v>52</v>
      </c>
      <c r="D29" s="6" t="s">
        <v>27</v>
      </c>
      <c r="E29" s="6" t="s">
        <v>14</v>
      </c>
      <c r="F29" s="4">
        <v>44</v>
      </c>
      <c r="G29" s="4">
        <v>1054</v>
      </c>
      <c r="H29" s="4">
        <f>F29*G29</f>
        <v>46376</v>
      </c>
      <c r="I29" s="4">
        <v>0</v>
      </c>
      <c r="J29" s="4">
        <f>F29*I29</f>
        <v>0</v>
      </c>
      <c r="K29" s="6" t="s">
        <v>15</v>
      </c>
    </row>
    <row r="30" spans="1:11" s="1" customFormat="1" ht="17.100000000000001" hidden="1" customHeight="1">
      <c r="A30" s="4">
        <v>23</v>
      </c>
      <c r="B30" s="4" t="s">
        <v>44</v>
      </c>
      <c r="C30" s="7" t="s">
        <v>53</v>
      </c>
      <c r="D30" s="6" t="s">
        <v>42</v>
      </c>
      <c r="E30" s="6" t="s">
        <v>28</v>
      </c>
      <c r="F30" s="4">
        <v>615</v>
      </c>
      <c r="G30" s="4">
        <v>411</v>
      </c>
      <c r="H30" s="4">
        <f>F30*G30</f>
        <v>252765</v>
      </c>
      <c r="I30" s="4">
        <v>51</v>
      </c>
      <c r="J30" s="4">
        <f>F30*I30</f>
        <v>31365</v>
      </c>
      <c r="K30" s="6" t="s">
        <v>15</v>
      </c>
    </row>
    <row r="31" spans="1:11" s="1" customFormat="1" ht="17.100000000000001" customHeight="1">
      <c r="A31" s="4">
        <v>5</v>
      </c>
      <c r="B31" s="4" t="s">
        <v>16</v>
      </c>
      <c r="C31" s="7" t="s">
        <v>26</v>
      </c>
      <c r="D31" s="6" t="s">
        <v>27</v>
      </c>
      <c r="E31" s="6" t="s">
        <v>28</v>
      </c>
      <c r="F31" s="4">
        <v>26</v>
      </c>
      <c r="G31" s="4">
        <v>521</v>
      </c>
      <c r="H31" s="4">
        <f>F31*G31</f>
        <v>13546</v>
      </c>
      <c r="I31" s="4">
        <v>0</v>
      </c>
      <c r="J31" s="4">
        <f>F31*I31</f>
        <v>0</v>
      </c>
      <c r="K31" s="6" t="s">
        <v>15</v>
      </c>
    </row>
    <row r="32" spans="1:11" s="1" customFormat="1" ht="17.100000000000001" hidden="1" customHeight="1">
      <c r="A32" s="4">
        <v>25</v>
      </c>
      <c r="B32" s="4" t="s">
        <v>41</v>
      </c>
      <c r="C32" s="7" t="s">
        <v>55</v>
      </c>
      <c r="D32" s="6" t="s">
        <v>37</v>
      </c>
      <c r="E32" s="6" t="s">
        <v>14</v>
      </c>
      <c r="F32" s="4">
        <v>14</v>
      </c>
      <c r="G32" s="4">
        <v>1756</v>
      </c>
      <c r="H32" s="4">
        <f t="shared" ref="H9:H32" si="0">F32*G32</f>
        <v>24584</v>
      </c>
      <c r="I32" s="4">
        <v>0</v>
      </c>
      <c r="J32" s="4">
        <f t="shared" ref="J9:J32" si="1">F32*I32</f>
        <v>0</v>
      </c>
      <c r="K32" s="6" t="s">
        <v>21</v>
      </c>
    </row>
  </sheetData>
  <autoFilter ref="A7:K32" xr:uid="{C9157615-C76D-49E2-8AF8-E649ABAF20B0}">
    <filterColumn colId="1">
      <filters>
        <filter val="к/ф &quot;Шоколадная страна&quot;"/>
      </filters>
    </filterColumn>
    <sortState xmlns:xlrd2="http://schemas.microsoft.com/office/spreadsheetml/2017/richdata2" ref="A9:K31">
      <sortCondition ref="D7:D32"/>
    </sortState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8A68-1770-4006-90B1-1034F88183FB}">
  <dimension ref="A1:K33"/>
  <sheetViews>
    <sheetView workbookViewId="0">
      <selection activeCell="B36" sqref="B36"/>
    </sheetView>
  </sheetViews>
  <sheetFormatPr defaultColWidth="9.140625" defaultRowHeight="15" outlineLevelRow="2"/>
  <cols>
    <col min="1" max="1" width="5.7109375" customWidth="1"/>
    <col min="2" max="2" width="36.5703125" customWidth="1"/>
    <col min="3" max="3" width="9.140625" customWidth="1"/>
    <col min="4" max="4" width="12.85546875" customWidth="1"/>
    <col min="5" max="11" width="10.7109375" customWidth="1"/>
  </cols>
  <sheetData>
    <row r="1" spans="1:11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s="1" customFormat="1" ht="17.100000000000001" hidden="1" customHeight="1" outlineLevel="2">
      <c r="A2" s="4">
        <v>14</v>
      </c>
      <c r="B2" s="4" t="s">
        <v>44</v>
      </c>
      <c r="C2" s="7" t="s">
        <v>45</v>
      </c>
      <c r="D2" s="6" t="s">
        <v>42</v>
      </c>
      <c r="E2" s="6" t="s">
        <v>14</v>
      </c>
      <c r="F2" s="4">
        <v>665</v>
      </c>
      <c r="G2" s="4"/>
      <c r="H2" s="4">
        <f>F2*G2</f>
        <v>0</v>
      </c>
      <c r="I2" s="4">
        <v>89</v>
      </c>
      <c r="J2" s="4">
        <f>F2*I2</f>
        <v>59185</v>
      </c>
      <c r="K2" s="6" t="s">
        <v>15</v>
      </c>
    </row>
    <row r="3" spans="1:11" s="1" customFormat="1" ht="17.100000000000001" hidden="1" customHeight="1" outlineLevel="2">
      <c r="A3" s="4">
        <v>22</v>
      </c>
      <c r="B3" s="4" t="s">
        <v>44</v>
      </c>
      <c r="C3" s="7" t="s">
        <v>52</v>
      </c>
      <c r="D3" s="6" t="s">
        <v>27</v>
      </c>
      <c r="E3" s="6" t="s">
        <v>14</v>
      </c>
      <c r="F3" s="4">
        <v>44</v>
      </c>
      <c r="G3" s="4">
        <v>1054</v>
      </c>
      <c r="H3" s="4">
        <f>F3*G3</f>
        <v>46376</v>
      </c>
      <c r="I3" s="4">
        <v>0</v>
      </c>
      <c r="J3" s="4">
        <f>F3*I3</f>
        <v>0</v>
      </c>
      <c r="K3" s="6" t="s">
        <v>15</v>
      </c>
    </row>
    <row r="4" spans="1:11" s="1" customFormat="1" ht="17.100000000000001" hidden="1" customHeight="1" outlineLevel="2">
      <c r="A4" s="4">
        <v>23</v>
      </c>
      <c r="B4" s="4" t="s">
        <v>44</v>
      </c>
      <c r="C4" s="7" t="s">
        <v>53</v>
      </c>
      <c r="D4" s="6" t="s">
        <v>42</v>
      </c>
      <c r="E4" s="6" t="s">
        <v>28</v>
      </c>
      <c r="F4" s="4">
        <v>615</v>
      </c>
      <c r="G4" s="4">
        <v>411</v>
      </c>
      <c r="H4" s="4">
        <f>F4*G4</f>
        <v>252765</v>
      </c>
      <c r="I4" s="4">
        <v>51</v>
      </c>
      <c r="J4" s="4">
        <f>F4*I4</f>
        <v>31365</v>
      </c>
      <c r="K4" s="6" t="s">
        <v>15</v>
      </c>
    </row>
    <row r="5" spans="1:11" s="1" customFormat="1" ht="17.100000000000001" customHeight="1" outlineLevel="1" collapsed="1">
      <c r="A5" s="4"/>
      <c r="B5" s="21" t="s">
        <v>58</v>
      </c>
      <c r="C5" s="7"/>
      <c r="D5" s="6"/>
      <c r="E5" s="6"/>
      <c r="F5" s="4"/>
      <c r="G5" s="4"/>
      <c r="H5" s="4">
        <f>SUBTOTAL(9,H2:H4)</f>
        <v>299141</v>
      </c>
      <c r="I5" s="4"/>
      <c r="J5" s="4">
        <f>SUBTOTAL(9,J2:J4)</f>
        <v>90550</v>
      </c>
      <c r="K5" s="6"/>
    </row>
    <row r="6" spans="1:11" s="1" customFormat="1" ht="17.100000000000001" hidden="1" customHeight="1" outlineLevel="2">
      <c r="A6" s="4">
        <v>2</v>
      </c>
      <c r="B6" s="4" t="s">
        <v>16</v>
      </c>
      <c r="C6" s="7" t="s">
        <v>17</v>
      </c>
      <c r="D6" s="6" t="s">
        <v>18</v>
      </c>
      <c r="E6" s="6" t="s">
        <v>14</v>
      </c>
      <c r="F6" s="4">
        <v>19</v>
      </c>
      <c r="G6" s="4">
        <v>489</v>
      </c>
      <c r="H6" s="4">
        <f>F6*G6</f>
        <v>9291</v>
      </c>
      <c r="I6" s="4">
        <v>0</v>
      </c>
      <c r="J6" s="4">
        <f>F6*I6</f>
        <v>0</v>
      </c>
      <c r="K6" s="6" t="s">
        <v>15</v>
      </c>
    </row>
    <row r="7" spans="1:11" s="1" customFormat="1" ht="17.100000000000001" hidden="1" customHeight="1" outlineLevel="2">
      <c r="A7" s="4">
        <v>3</v>
      </c>
      <c r="B7" s="4" t="s">
        <v>16</v>
      </c>
      <c r="C7" s="7" t="s">
        <v>19</v>
      </c>
      <c r="D7" s="6" t="s">
        <v>20</v>
      </c>
      <c r="E7" s="6" t="s">
        <v>14</v>
      </c>
      <c r="F7" s="4">
        <v>78</v>
      </c>
      <c r="G7" s="4"/>
      <c r="H7" s="4">
        <f>F7*G7</f>
        <v>0</v>
      </c>
      <c r="I7" s="4">
        <v>890</v>
      </c>
      <c r="J7" s="4">
        <f>F7*I7</f>
        <v>69420</v>
      </c>
      <c r="K7" s="6" t="s">
        <v>21</v>
      </c>
    </row>
    <row r="8" spans="1:11" s="1" customFormat="1" ht="17.100000000000001" hidden="1" customHeight="1" outlineLevel="2">
      <c r="A8" s="4">
        <v>5</v>
      </c>
      <c r="B8" s="4" t="s">
        <v>16</v>
      </c>
      <c r="C8" s="7" t="s">
        <v>26</v>
      </c>
      <c r="D8" s="6" t="s">
        <v>27</v>
      </c>
      <c r="E8" s="6" t="s">
        <v>28</v>
      </c>
      <c r="F8" s="4">
        <v>26</v>
      </c>
      <c r="G8" s="4">
        <v>521</v>
      </c>
      <c r="H8" s="4">
        <f>F8*G8</f>
        <v>13546</v>
      </c>
      <c r="I8" s="4">
        <v>0</v>
      </c>
      <c r="J8" s="4">
        <f>F8*I8</f>
        <v>0</v>
      </c>
      <c r="K8" s="6" t="s">
        <v>15</v>
      </c>
    </row>
    <row r="9" spans="1:11" s="1" customFormat="1" ht="17.100000000000001" hidden="1" customHeight="1" outlineLevel="2">
      <c r="A9" s="4">
        <v>9</v>
      </c>
      <c r="B9" s="4" t="s">
        <v>16</v>
      </c>
      <c r="C9" s="7" t="s">
        <v>36</v>
      </c>
      <c r="D9" s="6" t="s">
        <v>37</v>
      </c>
      <c r="E9" s="6" t="s">
        <v>14</v>
      </c>
      <c r="F9" s="4">
        <v>11</v>
      </c>
      <c r="G9" s="4"/>
      <c r="H9" s="4">
        <f>F9*G9</f>
        <v>0</v>
      </c>
      <c r="I9" s="4">
        <v>4500</v>
      </c>
      <c r="J9" s="4">
        <f>F9*I9</f>
        <v>49500</v>
      </c>
      <c r="K9" s="6" t="s">
        <v>15</v>
      </c>
    </row>
    <row r="10" spans="1:11" s="1" customFormat="1" ht="17.100000000000001" hidden="1" customHeight="1" outlineLevel="2">
      <c r="A10" s="4">
        <v>11</v>
      </c>
      <c r="B10" s="4" t="s">
        <v>16</v>
      </c>
      <c r="C10" s="7" t="s">
        <v>39</v>
      </c>
      <c r="D10" s="6" t="s">
        <v>40</v>
      </c>
      <c r="E10" s="6" t="s">
        <v>14</v>
      </c>
      <c r="F10" s="4">
        <v>82</v>
      </c>
      <c r="G10" s="4">
        <v>128</v>
      </c>
      <c r="H10" s="4">
        <f>F10*G10</f>
        <v>10496</v>
      </c>
      <c r="I10" s="4">
        <v>0</v>
      </c>
      <c r="J10" s="4">
        <f>F10*I10</f>
        <v>0</v>
      </c>
      <c r="K10" s="6" t="s">
        <v>15</v>
      </c>
    </row>
    <row r="11" spans="1:11" s="1" customFormat="1" ht="17.100000000000001" hidden="1" customHeight="1" outlineLevel="2">
      <c r="A11" s="4">
        <v>24</v>
      </c>
      <c r="B11" s="4" t="s">
        <v>16</v>
      </c>
      <c r="C11" s="7" t="s">
        <v>54</v>
      </c>
      <c r="D11" s="6" t="s">
        <v>18</v>
      </c>
      <c r="E11" s="6" t="s">
        <v>14</v>
      </c>
      <c r="F11" s="4">
        <v>22</v>
      </c>
      <c r="G11" s="4">
        <v>315</v>
      </c>
      <c r="H11" s="4">
        <f>F11*G11</f>
        <v>6930</v>
      </c>
      <c r="I11" s="4">
        <v>275</v>
      </c>
      <c r="J11" s="4">
        <f>F11*I11</f>
        <v>6050</v>
      </c>
      <c r="K11" s="6" t="s">
        <v>38</v>
      </c>
    </row>
    <row r="12" spans="1:11" s="1" customFormat="1" ht="17.100000000000001" customHeight="1" outlineLevel="1" collapsed="1">
      <c r="A12" s="4"/>
      <c r="B12" s="21" t="s">
        <v>59</v>
      </c>
      <c r="C12" s="7"/>
      <c r="D12" s="6"/>
      <c r="E12" s="6"/>
      <c r="F12" s="4"/>
      <c r="G12" s="4"/>
      <c r="H12" s="4">
        <f>SUBTOTAL(9,H6:H11)</f>
        <v>40263</v>
      </c>
      <c r="I12" s="4"/>
      <c r="J12" s="4">
        <f>SUBTOTAL(9,J6:J11)</f>
        <v>124970</v>
      </c>
      <c r="K12" s="6"/>
    </row>
    <row r="13" spans="1:11" s="1" customFormat="1" ht="17.100000000000001" hidden="1" customHeight="1" outlineLevel="2">
      <c r="A13" s="4">
        <v>1</v>
      </c>
      <c r="B13" s="4" t="s">
        <v>11</v>
      </c>
      <c r="C13" s="7" t="s">
        <v>12</v>
      </c>
      <c r="D13" s="6" t="s">
        <v>13</v>
      </c>
      <c r="E13" s="6" t="s">
        <v>14</v>
      </c>
      <c r="F13" s="4">
        <v>13</v>
      </c>
      <c r="G13" s="4">
        <v>585</v>
      </c>
      <c r="H13" s="4">
        <f>F13*G13</f>
        <v>7605</v>
      </c>
      <c r="I13" s="4">
        <v>0</v>
      </c>
      <c r="J13" s="4">
        <f>F13*I13</f>
        <v>0</v>
      </c>
      <c r="K13" s="6" t="s">
        <v>15</v>
      </c>
    </row>
    <row r="14" spans="1:11" s="1" customFormat="1" ht="17.100000000000001" hidden="1" customHeight="1" outlineLevel="2">
      <c r="A14" s="4">
        <v>7</v>
      </c>
      <c r="B14" s="4" t="s">
        <v>11</v>
      </c>
      <c r="C14" s="7" t="s">
        <v>32</v>
      </c>
      <c r="D14" s="6" t="s">
        <v>27</v>
      </c>
      <c r="E14" s="6" t="s">
        <v>28</v>
      </c>
      <c r="F14" s="4">
        <v>46</v>
      </c>
      <c r="G14" s="4">
        <v>780</v>
      </c>
      <c r="H14" s="4">
        <f>F14*G14</f>
        <v>35880</v>
      </c>
      <c r="I14" s="4">
        <v>0</v>
      </c>
      <c r="J14" s="4">
        <f>F14*I14</f>
        <v>0</v>
      </c>
      <c r="K14" s="6" t="s">
        <v>15</v>
      </c>
    </row>
    <row r="15" spans="1:11" s="1" customFormat="1" ht="17.100000000000001" hidden="1" customHeight="1" outlineLevel="2">
      <c r="A15" s="4">
        <v>8</v>
      </c>
      <c r="B15" s="4" t="s">
        <v>11</v>
      </c>
      <c r="C15" s="7" t="s">
        <v>33</v>
      </c>
      <c r="D15" s="6" t="s">
        <v>34</v>
      </c>
      <c r="E15" s="6" t="s">
        <v>35</v>
      </c>
      <c r="F15" s="4">
        <v>19</v>
      </c>
      <c r="G15" s="4">
        <v>2780</v>
      </c>
      <c r="H15" s="4">
        <f>F15*G15</f>
        <v>52820</v>
      </c>
      <c r="I15" s="4">
        <v>0</v>
      </c>
      <c r="J15" s="4">
        <f>F15*I15</f>
        <v>0</v>
      </c>
      <c r="K15" s="6" t="s">
        <v>15</v>
      </c>
    </row>
    <row r="16" spans="1:11" s="1" customFormat="1" ht="17.100000000000001" hidden="1" customHeight="1" outlineLevel="2">
      <c r="A16" s="4">
        <v>20</v>
      </c>
      <c r="B16" s="4" t="s">
        <v>11</v>
      </c>
      <c r="C16" s="7" t="s">
        <v>50</v>
      </c>
      <c r="D16" s="6" t="s">
        <v>37</v>
      </c>
      <c r="E16" s="6" t="s">
        <v>35</v>
      </c>
      <c r="F16" s="4">
        <v>13</v>
      </c>
      <c r="G16" s="4">
        <v>2350</v>
      </c>
      <c r="H16" s="4">
        <f>F16*G16</f>
        <v>30550</v>
      </c>
      <c r="I16" s="4">
        <v>650</v>
      </c>
      <c r="J16" s="4">
        <f>F16*I16</f>
        <v>8450</v>
      </c>
      <c r="K16" s="6" t="s">
        <v>15</v>
      </c>
    </row>
    <row r="17" spans="1:11" s="1" customFormat="1" ht="17.100000000000001" customHeight="1" outlineLevel="1" collapsed="1">
      <c r="A17" s="4"/>
      <c r="B17" s="21" t="s">
        <v>60</v>
      </c>
      <c r="C17" s="7"/>
      <c r="D17" s="6"/>
      <c r="E17" s="6"/>
      <c r="F17" s="4"/>
      <c r="G17" s="4"/>
      <c r="H17" s="4">
        <f>SUBTOTAL(9,H13:H16)</f>
        <v>126855</v>
      </c>
      <c r="I17" s="4"/>
      <c r="J17" s="4">
        <f>SUBTOTAL(9,J13:J16)</f>
        <v>8450</v>
      </c>
      <c r="K17" s="6"/>
    </row>
    <row r="18" spans="1:11" s="1" customFormat="1" ht="17.100000000000001" hidden="1" customHeight="1" outlineLevel="2">
      <c r="A18" s="4">
        <v>12</v>
      </c>
      <c r="B18" s="4" t="s">
        <v>41</v>
      </c>
      <c r="C18" s="7" t="s">
        <v>39</v>
      </c>
      <c r="D18" s="6" t="s">
        <v>42</v>
      </c>
      <c r="E18" s="6" t="s">
        <v>14</v>
      </c>
      <c r="F18" s="4">
        <v>580</v>
      </c>
      <c r="G18" s="4">
        <v>58</v>
      </c>
      <c r="H18" s="4">
        <f>F18*G18</f>
        <v>33640</v>
      </c>
      <c r="I18" s="4">
        <v>0</v>
      </c>
      <c r="J18" s="4">
        <f>F18*I18</f>
        <v>0</v>
      </c>
      <c r="K18" s="6" t="s">
        <v>15</v>
      </c>
    </row>
    <row r="19" spans="1:11" s="1" customFormat="1" ht="17.100000000000001" hidden="1" customHeight="1" outlineLevel="2">
      <c r="A19" s="4">
        <v>16</v>
      </c>
      <c r="B19" s="4" t="s">
        <v>41</v>
      </c>
      <c r="C19" s="7" t="s">
        <v>47</v>
      </c>
      <c r="D19" s="6" t="s">
        <v>18</v>
      </c>
      <c r="E19" s="6" t="s">
        <v>14</v>
      </c>
      <c r="F19" s="4">
        <v>22</v>
      </c>
      <c r="G19" s="4">
        <v>150</v>
      </c>
      <c r="H19" s="4">
        <f>F19*G19</f>
        <v>3300</v>
      </c>
      <c r="I19" s="4">
        <v>0</v>
      </c>
      <c r="J19" s="4">
        <f>F19*I19</f>
        <v>0</v>
      </c>
      <c r="K19" s="6" t="s">
        <v>15</v>
      </c>
    </row>
    <row r="20" spans="1:11" s="1" customFormat="1" ht="17.100000000000001" hidden="1" customHeight="1" outlineLevel="2">
      <c r="A20" s="4">
        <v>17</v>
      </c>
      <c r="B20" s="4" t="s">
        <v>41</v>
      </c>
      <c r="C20" s="7" t="s">
        <v>48</v>
      </c>
      <c r="D20" s="6" t="s">
        <v>27</v>
      </c>
      <c r="E20" s="6" t="s">
        <v>14</v>
      </c>
      <c r="F20" s="4">
        <v>48</v>
      </c>
      <c r="G20" s="4"/>
      <c r="H20" s="4">
        <f>F20*G20</f>
        <v>0</v>
      </c>
      <c r="I20" s="4">
        <v>125</v>
      </c>
      <c r="J20" s="4">
        <f>F20*I20</f>
        <v>6000</v>
      </c>
      <c r="K20" s="6" t="s">
        <v>15</v>
      </c>
    </row>
    <row r="21" spans="1:11" s="1" customFormat="1" ht="17.100000000000001" hidden="1" customHeight="1" outlineLevel="2">
      <c r="A21" s="4">
        <v>18</v>
      </c>
      <c r="B21" s="4" t="s">
        <v>41</v>
      </c>
      <c r="C21" s="7" t="s">
        <v>48</v>
      </c>
      <c r="D21" s="6" t="s">
        <v>40</v>
      </c>
      <c r="E21" s="6" t="s">
        <v>28</v>
      </c>
      <c r="F21" s="4">
        <v>83</v>
      </c>
      <c r="G21" s="4">
        <v>330</v>
      </c>
      <c r="H21" s="4">
        <f>F21*G21</f>
        <v>27390</v>
      </c>
      <c r="I21" s="4">
        <v>0</v>
      </c>
      <c r="J21" s="4">
        <f>F21*I21</f>
        <v>0</v>
      </c>
      <c r="K21" s="6" t="s">
        <v>15</v>
      </c>
    </row>
    <row r="22" spans="1:11" s="1" customFormat="1" ht="17.100000000000001" hidden="1" customHeight="1" outlineLevel="2">
      <c r="A22" s="4">
        <v>25</v>
      </c>
      <c r="B22" s="4" t="s">
        <v>41</v>
      </c>
      <c r="C22" s="7" t="s">
        <v>55</v>
      </c>
      <c r="D22" s="6" t="s">
        <v>37</v>
      </c>
      <c r="E22" s="6" t="s">
        <v>14</v>
      </c>
      <c r="F22" s="4">
        <v>14</v>
      </c>
      <c r="G22" s="4">
        <v>1756</v>
      </c>
      <c r="H22" s="4">
        <f>F22*G22</f>
        <v>24584</v>
      </c>
      <c r="I22" s="4">
        <v>0</v>
      </c>
      <c r="J22" s="4">
        <f>F22*I22</f>
        <v>0</v>
      </c>
      <c r="K22" s="6" t="s">
        <v>21</v>
      </c>
    </row>
    <row r="23" spans="1:11" s="1" customFormat="1" ht="17.100000000000001" customHeight="1" outlineLevel="1" collapsed="1">
      <c r="A23" s="4"/>
      <c r="B23" s="21" t="s">
        <v>61</v>
      </c>
      <c r="C23" s="7"/>
      <c r="D23" s="6"/>
      <c r="E23" s="6"/>
      <c r="F23" s="4"/>
      <c r="G23" s="4"/>
      <c r="H23" s="4">
        <f>SUBTOTAL(9,H18:H22)</f>
        <v>88914</v>
      </c>
      <c r="I23" s="4"/>
      <c r="J23" s="4">
        <f>SUBTOTAL(9,J18:J22)</f>
        <v>6000</v>
      </c>
      <c r="K23" s="6"/>
    </row>
    <row r="24" spans="1:11" s="1" customFormat="1" ht="17.100000000000001" hidden="1" customHeight="1" outlineLevel="2">
      <c r="A24" s="4">
        <v>4</v>
      </c>
      <c r="B24" s="4" t="s">
        <v>22</v>
      </c>
      <c r="C24" s="7" t="s">
        <v>23</v>
      </c>
      <c r="D24" s="6" t="s">
        <v>24</v>
      </c>
      <c r="E24" s="6" t="s">
        <v>25</v>
      </c>
      <c r="F24" s="4">
        <v>12</v>
      </c>
      <c r="G24" s="4">
        <v>800</v>
      </c>
      <c r="H24" s="4">
        <f>F24*G24</f>
        <v>9600</v>
      </c>
      <c r="I24" s="4">
        <v>0</v>
      </c>
      <c r="J24" s="4">
        <f>F24*I24</f>
        <v>0</v>
      </c>
      <c r="K24" s="6" t="s">
        <v>15</v>
      </c>
    </row>
    <row r="25" spans="1:11" s="1" customFormat="1" ht="17.100000000000001" hidden="1" customHeight="1" outlineLevel="2">
      <c r="A25" s="4">
        <v>10</v>
      </c>
      <c r="B25" s="4" t="s">
        <v>22</v>
      </c>
      <c r="C25" s="7" t="s">
        <v>36</v>
      </c>
      <c r="D25" s="6" t="s">
        <v>34</v>
      </c>
      <c r="E25" s="6" t="s">
        <v>35</v>
      </c>
      <c r="F25" s="4">
        <v>19</v>
      </c>
      <c r="G25" s="4"/>
      <c r="H25" s="4">
        <f>F25*G25</f>
        <v>0</v>
      </c>
      <c r="I25" s="4">
        <v>648</v>
      </c>
      <c r="J25" s="4">
        <f>F25*I25</f>
        <v>12312</v>
      </c>
      <c r="K25" s="6" t="s">
        <v>38</v>
      </c>
    </row>
    <row r="26" spans="1:11" s="1" customFormat="1" ht="17.100000000000001" hidden="1" customHeight="1" outlineLevel="2">
      <c r="A26" s="4">
        <v>19</v>
      </c>
      <c r="B26" s="4" t="s">
        <v>22</v>
      </c>
      <c r="C26" s="7" t="s">
        <v>49</v>
      </c>
      <c r="D26" s="6" t="s">
        <v>34</v>
      </c>
      <c r="E26" s="6" t="s">
        <v>14</v>
      </c>
      <c r="F26" s="4">
        <v>21</v>
      </c>
      <c r="G26" s="4"/>
      <c r="H26" s="4">
        <f>F26*G26</f>
        <v>0</v>
      </c>
      <c r="I26" s="4">
        <v>1456</v>
      </c>
      <c r="J26" s="4">
        <f>F26*I26</f>
        <v>30576</v>
      </c>
      <c r="K26" s="6" t="s">
        <v>21</v>
      </c>
    </row>
    <row r="27" spans="1:11" s="1" customFormat="1" ht="17.100000000000001" hidden="1" customHeight="1" outlineLevel="2">
      <c r="A27" s="4">
        <v>21</v>
      </c>
      <c r="B27" s="4" t="s">
        <v>22</v>
      </c>
      <c r="C27" s="7" t="s">
        <v>51</v>
      </c>
      <c r="D27" s="6" t="s">
        <v>37</v>
      </c>
      <c r="E27" s="6" t="s">
        <v>14</v>
      </c>
      <c r="F27" s="4">
        <v>15</v>
      </c>
      <c r="G27" s="4">
        <v>2589</v>
      </c>
      <c r="H27" s="4">
        <f>F27*G27</f>
        <v>38835</v>
      </c>
      <c r="I27" s="4">
        <v>1864</v>
      </c>
      <c r="J27" s="4">
        <f>F27*I27</f>
        <v>27960</v>
      </c>
      <c r="K27" s="6" t="s">
        <v>21</v>
      </c>
    </row>
    <row r="28" spans="1:11" s="1" customFormat="1" ht="17.100000000000001" customHeight="1" outlineLevel="1" collapsed="1">
      <c r="A28" s="4"/>
      <c r="B28" s="21" t="s">
        <v>62</v>
      </c>
      <c r="C28" s="7"/>
      <c r="D28" s="6"/>
      <c r="E28" s="6"/>
      <c r="F28" s="4"/>
      <c r="G28" s="4"/>
      <c r="H28" s="4">
        <f>SUBTOTAL(9,H24:H27)</f>
        <v>48435</v>
      </c>
      <c r="I28" s="4"/>
      <c r="J28" s="4">
        <f>SUBTOTAL(9,J24:J27)</f>
        <v>70848</v>
      </c>
      <c r="K28" s="6"/>
    </row>
    <row r="29" spans="1:11" s="1" customFormat="1" ht="17.100000000000001" hidden="1" customHeight="1" outlineLevel="2">
      <c r="A29" s="4">
        <v>6</v>
      </c>
      <c r="B29" s="4" t="s">
        <v>29</v>
      </c>
      <c r="C29" s="7" t="s">
        <v>26</v>
      </c>
      <c r="D29" s="6" t="s">
        <v>30</v>
      </c>
      <c r="E29" s="6" t="s">
        <v>31</v>
      </c>
      <c r="F29" s="4">
        <v>55</v>
      </c>
      <c r="G29" s="4">
        <v>1200</v>
      </c>
      <c r="H29" s="4">
        <f>F29*G29</f>
        <v>66000</v>
      </c>
      <c r="I29" s="4">
        <v>0</v>
      </c>
      <c r="J29" s="4">
        <f>F29*I29</f>
        <v>0</v>
      </c>
      <c r="K29" s="6" t="s">
        <v>15</v>
      </c>
    </row>
    <row r="30" spans="1:11" s="1" customFormat="1" ht="17.100000000000001" hidden="1" customHeight="1" outlineLevel="2">
      <c r="A30" s="4">
        <v>13</v>
      </c>
      <c r="B30" s="4" t="s">
        <v>29</v>
      </c>
      <c r="C30" s="7" t="s">
        <v>43</v>
      </c>
      <c r="D30" s="6" t="s">
        <v>42</v>
      </c>
      <c r="E30" s="6" t="s">
        <v>14</v>
      </c>
      <c r="F30" s="4">
        <v>580</v>
      </c>
      <c r="G30" s="4">
        <v>169</v>
      </c>
      <c r="H30" s="4">
        <f>F30*G30</f>
        <v>98020</v>
      </c>
      <c r="I30" s="4">
        <v>0</v>
      </c>
      <c r="J30" s="4">
        <f>F30*I30</f>
        <v>0</v>
      </c>
      <c r="K30" s="6" t="s">
        <v>38</v>
      </c>
    </row>
    <row r="31" spans="1:11" s="1" customFormat="1" ht="17.100000000000001" hidden="1" customHeight="1" outlineLevel="2">
      <c r="A31" s="4">
        <v>15</v>
      </c>
      <c r="B31" s="4" t="s">
        <v>29</v>
      </c>
      <c r="C31" s="7" t="s">
        <v>46</v>
      </c>
      <c r="D31" s="6" t="s">
        <v>37</v>
      </c>
      <c r="E31" s="6" t="s">
        <v>14</v>
      </c>
      <c r="F31" s="4">
        <v>14</v>
      </c>
      <c r="G31" s="4">
        <v>1000</v>
      </c>
      <c r="H31" s="4">
        <f>F31*G31</f>
        <v>14000</v>
      </c>
      <c r="I31" s="4">
        <v>0</v>
      </c>
      <c r="J31" s="4">
        <f>F31*I31</f>
        <v>0</v>
      </c>
      <c r="K31" s="6" t="s">
        <v>38</v>
      </c>
    </row>
    <row r="32" spans="1:11" s="1" customFormat="1" ht="17.100000000000001" customHeight="1" outlineLevel="1" collapsed="1">
      <c r="A32" s="4"/>
      <c r="B32" s="21" t="s">
        <v>63</v>
      </c>
      <c r="C32" s="7"/>
      <c r="D32" s="6"/>
      <c r="E32" s="6"/>
      <c r="F32" s="4"/>
      <c r="G32" s="4"/>
      <c r="H32" s="4">
        <f>SUBTOTAL(9,H29:H31)</f>
        <v>178020</v>
      </c>
      <c r="I32" s="4"/>
      <c r="J32" s="4">
        <f>SUBTOTAL(9,J29:J31)</f>
        <v>0</v>
      </c>
      <c r="K32" s="6"/>
    </row>
    <row r="33" spans="1:11" s="1" customFormat="1" ht="17.100000000000001" customHeight="1">
      <c r="A33" s="17"/>
      <c r="B33" s="22" t="s">
        <v>57</v>
      </c>
      <c r="C33" s="18"/>
      <c r="D33" s="19"/>
      <c r="E33" s="19"/>
      <c r="F33" s="17"/>
      <c r="G33" s="17"/>
      <c r="H33" s="17">
        <f>SUBTOTAL(9,H2:H31)</f>
        <v>781628</v>
      </c>
      <c r="I33" s="17"/>
      <c r="J33" s="17">
        <f>SUBTOTAL(9,J2:J31)</f>
        <v>300818</v>
      </c>
      <c r="K33" s="19"/>
    </row>
  </sheetData>
  <sortState xmlns:xlrd2="http://schemas.microsoft.com/office/spreadsheetml/2017/richdata2" ref="A2:K31">
    <sortCondition ref="B2:B31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2369-535E-4FDD-A4E0-8E0253DAD29B}">
  <dimension ref="A1"/>
  <sheetViews>
    <sheetView workbookViewId="0">
      <selection activeCell="A2" sqref="A2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2CA1-0A90-45E2-A1BD-04B8459BA60E}">
  <sheetPr filterMode="1"/>
  <dimension ref="A1:K29"/>
  <sheetViews>
    <sheetView workbookViewId="0">
      <selection activeCell="B3" sqref="B3"/>
    </sheetView>
  </sheetViews>
  <sheetFormatPr defaultColWidth="9.140625" defaultRowHeight="15"/>
  <cols>
    <col min="1" max="1" width="5.7109375" customWidth="1"/>
    <col min="2" max="2" width="36.5703125" customWidth="1"/>
    <col min="3" max="3" width="9.140625" customWidth="1"/>
    <col min="4" max="4" width="12.85546875" customWidth="1"/>
    <col min="5" max="11" width="10.7109375" customWidth="1"/>
  </cols>
  <sheetData>
    <row r="1" spans="1:11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s="1" customFormat="1" ht="17.100000000000001" hidden="1" customHeight="1">
      <c r="A2" s="4">
        <v>1</v>
      </c>
      <c r="B2" s="4" t="s">
        <v>11</v>
      </c>
      <c r="C2" s="7" t="s">
        <v>12</v>
      </c>
      <c r="D2" s="6" t="s">
        <v>13</v>
      </c>
      <c r="E2" s="6" t="s">
        <v>14</v>
      </c>
      <c r="F2" s="4">
        <v>13</v>
      </c>
      <c r="G2" s="4">
        <v>585</v>
      </c>
      <c r="H2" s="4">
        <f>F2*G2</f>
        <v>7605</v>
      </c>
      <c r="I2" s="4">
        <v>0</v>
      </c>
      <c r="J2" s="4">
        <f>F2*I2</f>
        <v>0</v>
      </c>
      <c r="K2" s="6" t="s">
        <v>15</v>
      </c>
    </row>
    <row r="3" spans="1:11" s="1" customFormat="1" ht="17.100000000000001" customHeight="1">
      <c r="A3" s="4">
        <v>2</v>
      </c>
      <c r="B3" s="4" t="s">
        <v>16</v>
      </c>
      <c r="C3" s="7" t="s">
        <v>17</v>
      </c>
      <c r="D3" s="6" t="s">
        <v>18</v>
      </c>
      <c r="E3" s="6" t="s">
        <v>14</v>
      </c>
      <c r="F3" s="4">
        <v>19</v>
      </c>
      <c r="G3" s="4">
        <v>489</v>
      </c>
      <c r="H3" s="4">
        <f>F3*G3</f>
        <v>9291</v>
      </c>
      <c r="I3" s="4">
        <v>0</v>
      </c>
      <c r="J3" s="4">
        <f>F3*I3</f>
        <v>0</v>
      </c>
      <c r="K3" s="6" t="s">
        <v>15</v>
      </c>
    </row>
    <row r="4" spans="1:11" s="1" customFormat="1" ht="17.100000000000001" hidden="1" customHeight="1">
      <c r="A4" s="4">
        <v>3</v>
      </c>
      <c r="B4" s="4" t="s">
        <v>16</v>
      </c>
      <c r="C4" s="7" t="s">
        <v>19</v>
      </c>
      <c r="D4" s="6" t="s">
        <v>20</v>
      </c>
      <c r="E4" s="6" t="s">
        <v>14</v>
      </c>
      <c r="F4" s="4">
        <v>78</v>
      </c>
      <c r="G4" s="4"/>
      <c r="H4" s="4">
        <f>F4*G4</f>
        <v>0</v>
      </c>
      <c r="I4" s="4">
        <v>890</v>
      </c>
      <c r="J4" s="4">
        <f>F4*I4</f>
        <v>69420</v>
      </c>
      <c r="K4" s="6" t="s">
        <v>21</v>
      </c>
    </row>
    <row r="5" spans="1:11" s="1" customFormat="1" ht="17.100000000000001" hidden="1" customHeight="1">
      <c r="A5" s="4"/>
      <c r="B5" s="21" t="s">
        <v>59</v>
      </c>
      <c r="C5" s="7"/>
      <c r="D5" s="6"/>
      <c r="E5" s="6"/>
      <c r="F5" s="4"/>
      <c r="G5" s="4"/>
      <c r="H5" s="4">
        <f>SUBTOTAL(9,H3:H4)</f>
        <v>9291</v>
      </c>
      <c r="I5" s="4"/>
      <c r="J5" s="4">
        <f>SUBTOTAL(9,J3:J4)</f>
        <v>0</v>
      </c>
      <c r="K5" s="6"/>
    </row>
    <row r="6" spans="1:11" s="1" customFormat="1" ht="17.100000000000001" hidden="1" customHeight="1">
      <c r="A6" s="4">
        <v>4</v>
      </c>
      <c r="B6" s="4" t="s">
        <v>22</v>
      </c>
      <c r="C6" s="7" t="s">
        <v>23</v>
      </c>
      <c r="D6" s="6" t="s">
        <v>24</v>
      </c>
      <c r="E6" s="6" t="s">
        <v>25</v>
      </c>
      <c r="F6" s="4">
        <v>12</v>
      </c>
      <c r="G6" s="4">
        <v>800</v>
      </c>
      <c r="H6" s="4">
        <f>F6*G6</f>
        <v>9600</v>
      </c>
      <c r="I6" s="4">
        <v>0</v>
      </c>
      <c r="J6" s="4">
        <f>F6*I6</f>
        <v>0</v>
      </c>
      <c r="K6" s="6" t="s">
        <v>15</v>
      </c>
    </row>
    <row r="7" spans="1:11" s="1" customFormat="1" ht="17.100000000000001" hidden="1" customHeight="1">
      <c r="A7" s="4">
        <v>5</v>
      </c>
      <c r="B7" s="4" t="s">
        <v>16</v>
      </c>
      <c r="C7" s="7" t="s">
        <v>26</v>
      </c>
      <c r="D7" s="6" t="s">
        <v>27</v>
      </c>
      <c r="E7" s="6" t="s">
        <v>28</v>
      </c>
      <c r="F7" s="4">
        <v>26</v>
      </c>
      <c r="G7" s="4">
        <v>521</v>
      </c>
      <c r="H7" s="4">
        <f>F7*G7</f>
        <v>13546</v>
      </c>
      <c r="I7" s="4">
        <v>0</v>
      </c>
      <c r="J7" s="4">
        <f>F7*I7</f>
        <v>0</v>
      </c>
      <c r="K7" s="6" t="s">
        <v>15</v>
      </c>
    </row>
    <row r="8" spans="1:11" s="1" customFormat="1" ht="17.100000000000001" hidden="1" customHeight="1">
      <c r="A8" s="4">
        <v>6</v>
      </c>
      <c r="B8" s="4" t="s">
        <v>29</v>
      </c>
      <c r="C8" s="7" t="s">
        <v>26</v>
      </c>
      <c r="D8" s="6" t="s">
        <v>30</v>
      </c>
      <c r="E8" s="6" t="s">
        <v>31</v>
      </c>
      <c r="F8" s="4">
        <v>55</v>
      </c>
      <c r="G8" s="4">
        <v>1200</v>
      </c>
      <c r="H8" s="4">
        <f>F8*G8</f>
        <v>66000</v>
      </c>
      <c r="I8" s="4">
        <v>0</v>
      </c>
      <c r="J8" s="4">
        <f>F8*I8</f>
        <v>0</v>
      </c>
      <c r="K8" s="6" t="s">
        <v>15</v>
      </c>
    </row>
    <row r="9" spans="1:11" s="1" customFormat="1" ht="17.100000000000001" hidden="1" customHeight="1">
      <c r="A9" s="4">
        <v>7</v>
      </c>
      <c r="B9" s="4" t="s">
        <v>11</v>
      </c>
      <c r="C9" s="7" t="s">
        <v>32</v>
      </c>
      <c r="D9" s="6" t="s">
        <v>27</v>
      </c>
      <c r="E9" s="6" t="s">
        <v>28</v>
      </c>
      <c r="F9" s="4">
        <v>46</v>
      </c>
      <c r="G9" s="4">
        <v>780</v>
      </c>
      <c r="H9" s="4">
        <f>F9*G9</f>
        <v>35880</v>
      </c>
      <c r="I9" s="4">
        <v>0</v>
      </c>
      <c r="J9" s="4">
        <f>F9*I9</f>
        <v>0</v>
      </c>
      <c r="K9" s="6" t="s">
        <v>15</v>
      </c>
    </row>
    <row r="10" spans="1:11" s="1" customFormat="1" ht="17.100000000000001" hidden="1" customHeight="1">
      <c r="A10" s="4">
        <v>8</v>
      </c>
      <c r="B10" s="4" t="s">
        <v>11</v>
      </c>
      <c r="C10" s="7" t="s">
        <v>33</v>
      </c>
      <c r="D10" s="6" t="s">
        <v>34</v>
      </c>
      <c r="E10" s="6" t="s">
        <v>35</v>
      </c>
      <c r="F10" s="4">
        <v>19</v>
      </c>
      <c r="G10" s="4">
        <v>2780</v>
      </c>
      <c r="H10" s="4">
        <f>F10*G10</f>
        <v>52820</v>
      </c>
      <c r="I10" s="4">
        <v>0</v>
      </c>
      <c r="J10" s="4">
        <f>F10*I10</f>
        <v>0</v>
      </c>
      <c r="K10" s="6" t="s">
        <v>15</v>
      </c>
    </row>
    <row r="11" spans="1:11" s="1" customFormat="1" ht="17.100000000000001" hidden="1" customHeight="1">
      <c r="A11" s="4">
        <v>9</v>
      </c>
      <c r="B11" s="4" t="s">
        <v>16</v>
      </c>
      <c r="C11" s="7" t="s">
        <v>36</v>
      </c>
      <c r="D11" s="6" t="s">
        <v>37</v>
      </c>
      <c r="E11" s="6" t="s">
        <v>14</v>
      </c>
      <c r="F11" s="4">
        <v>11</v>
      </c>
      <c r="G11" s="4"/>
      <c r="H11" s="4">
        <f>F11*G11</f>
        <v>0</v>
      </c>
      <c r="I11" s="4">
        <v>4500</v>
      </c>
      <c r="J11" s="4">
        <f>F11*I11</f>
        <v>49500</v>
      </c>
      <c r="K11" s="6" t="s">
        <v>15</v>
      </c>
    </row>
    <row r="12" spans="1:11" s="1" customFormat="1" ht="17.100000000000001" hidden="1" customHeight="1">
      <c r="A12" s="4">
        <v>10</v>
      </c>
      <c r="B12" s="4" t="s">
        <v>22</v>
      </c>
      <c r="C12" s="7" t="s">
        <v>36</v>
      </c>
      <c r="D12" s="6" t="s">
        <v>34</v>
      </c>
      <c r="E12" s="6" t="s">
        <v>35</v>
      </c>
      <c r="F12" s="4">
        <v>19</v>
      </c>
      <c r="G12" s="4"/>
      <c r="H12" s="4">
        <f>F12*G12</f>
        <v>0</v>
      </c>
      <c r="I12" s="4">
        <v>648</v>
      </c>
      <c r="J12" s="4">
        <f>F12*I12</f>
        <v>12312</v>
      </c>
      <c r="K12" s="6" t="s">
        <v>38</v>
      </c>
    </row>
    <row r="13" spans="1:11" s="1" customFormat="1" ht="17.100000000000001" hidden="1" customHeight="1">
      <c r="A13" s="4">
        <v>11</v>
      </c>
      <c r="B13" s="4" t="s">
        <v>16</v>
      </c>
      <c r="C13" s="7" t="s">
        <v>39</v>
      </c>
      <c r="D13" s="6" t="s">
        <v>40</v>
      </c>
      <c r="E13" s="6" t="s">
        <v>14</v>
      </c>
      <c r="F13" s="4">
        <v>82</v>
      </c>
      <c r="G13" s="4">
        <v>128</v>
      </c>
      <c r="H13" s="4">
        <f>F13*G13</f>
        <v>10496</v>
      </c>
      <c r="I13" s="4">
        <v>0</v>
      </c>
      <c r="J13" s="4">
        <f>F13*I13</f>
        <v>0</v>
      </c>
      <c r="K13" s="6" t="s">
        <v>15</v>
      </c>
    </row>
    <row r="14" spans="1:11" s="1" customFormat="1" ht="17.100000000000001" hidden="1" customHeight="1">
      <c r="A14" s="4">
        <v>12</v>
      </c>
      <c r="B14" s="4" t="s">
        <v>41</v>
      </c>
      <c r="C14" s="7" t="s">
        <v>39</v>
      </c>
      <c r="D14" s="6" t="s">
        <v>42</v>
      </c>
      <c r="E14" s="6" t="s">
        <v>14</v>
      </c>
      <c r="F14" s="4">
        <v>580</v>
      </c>
      <c r="G14" s="4">
        <v>58</v>
      </c>
      <c r="H14" s="4">
        <f>F14*G14</f>
        <v>33640</v>
      </c>
      <c r="I14" s="4">
        <v>0</v>
      </c>
      <c r="J14" s="4">
        <f>F14*I14</f>
        <v>0</v>
      </c>
      <c r="K14" s="6" t="s">
        <v>15</v>
      </c>
    </row>
    <row r="15" spans="1:11" s="1" customFormat="1" ht="17.100000000000001" hidden="1" customHeight="1">
      <c r="A15" s="4">
        <v>13</v>
      </c>
      <c r="B15" s="4" t="s">
        <v>29</v>
      </c>
      <c r="C15" s="7" t="s">
        <v>43</v>
      </c>
      <c r="D15" s="6" t="s">
        <v>42</v>
      </c>
      <c r="E15" s="6" t="s">
        <v>14</v>
      </c>
      <c r="F15" s="4">
        <v>580</v>
      </c>
      <c r="G15" s="4">
        <v>169</v>
      </c>
      <c r="H15" s="4">
        <f>F15*G15</f>
        <v>98020</v>
      </c>
      <c r="I15" s="4">
        <v>0</v>
      </c>
      <c r="J15" s="4">
        <f>F15*I15</f>
        <v>0</v>
      </c>
      <c r="K15" s="6" t="s">
        <v>38</v>
      </c>
    </row>
    <row r="16" spans="1:11" s="1" customFormat="1" ht="17.100000000000001" hidden="1" customHeight="1">
      <c r="A16" s="4">
        <v>14</v>
      </c>
      <c r="B16" s="4" t="s">
        <v>44</v>
      </c>
      <c r="C16" s="7" t="s">
        <v>45</v>
      </c>
      <c r="D16" s="6" t="s">
        <v>42</v>
      </c>
      <c r="E16" s="6" t="s">
        <v>14</v>
      </c>
      <c r="F16" s="4">
        <v>665</v>
      </c>
      <c r="G16" s="4"/>
      <c r="H16" s="4">
        <f>F16*G16</f>
        <v>0</v>
      </c>
      <c r="I16" s="4">
        <v>89</v>
      </c>
      <c r="J16" s="4">
        <f>F16*I16</f>
        <v>59185</v>
      </c>
      <c r="K16" s="6" t="s">
        <v>15</v>
      </c>
    </row>
    <row r="17" spans="1:11" s="1" customFormat="1" ht="17.100000000000001" hidden="1" customHeight="1">
      <c r="A17" s="4">
        <v>15</v>
      </c>
      <c r="B17" s="4" t="s">
        <v>29</v>
      </c>
      <c r="C17" s="7" t="s">
        <v>46</v>
      </c>
      <c r="D17" s="6" t="s">
        <v>37</v>
      </c>
      <c r="E17" s="6" t="s">
        <v>14</v>
      </c>
      <c r="F17" s="4">
        <v>14</v>
      </c>
      <c r="G17" s="4">
        <v>1000</v>
      </c>
      <c r="H17" s="4">
        <f>F17*G17</f>
        <v>14000</v>
      </c>
      <c r="I17" s="4">
        <v>0</v>
      </c>
      <c r="J17" s="4">
        <f>F17*I17</f>
        <v>0</v>
      </c>
      <c r="K17" s="6" t="s">
        <v>38</v>
      </c>
    </row>
    <row r="18" spans="1:11" s="1" customFormat="1" ht="17.100000000000001" hidden="1" customHeight="1">
      <c r="A18" s="4">
        <v>16</v>
      </c>
      <c r="B18" s="4" t="s">
        <v>41</v>
      </c>
      <c r="C18" s="7" t="s">
        <v>47</v>
      </c>
      <c r="D18" s="6" t="s">
        <v>18</v>
      </c>
      <c r="E18" s="6" t="s">
        <v>14</v>
      </c>
      <c r="F18" s="4">
        <v>22</v>
      </c>
      <c r="G18" s="4">
        <v>150</v>
      </c>
      <c r="H18" s="4">
        <f>F18*G18</f>
        <v>3300</v>
      </c>
      <c r="I18" s="4">
        <v>0</v>
      </c>
      <c r="J18" s="4">
        <f>F18*I18</f>
        <v>0</v>
      </c>
      <c r="K18" s="6" t="s">
        <v>15</v>
      </c>
    </row>
    <row r="19" spans="1:11" s="1" customFormat="1" ht="17.100000000000001" hidden="1" customHeight="1">
      <c r="A19" s="4">
        <v>17</v>
      </c>
      <c r="B19" s="4" t="s">
        <v>41</v>
      </c>
      <c r="C19" s="7" t="s">
        <v>48</v>
      </c>
      <c r="D19" s="6" t="s">
        <v>27</v>
      </c>
      <c r="E19" s="6" t="s">
        <v>14</v>
      </c>
      <c r="F19" s="4">
        <v>48</v>
      </c>
      <c r="G19" s="4"/>
      <c r="H19" s="4">
        <f>F19*G19</f>
        <v>0</v>
      </c>
      <c r="I19" s="4">
        <v>125</v>
      </c>
      <c r="J19" s="4">
        <f>F19*I19</f>
        <v>6000</v>
      </c>
      <c r="K19" s="6" t="s">
        <v>15</v>
      </c>
    </row>
    <row r="20" spans="1:11" s="1" customFormat="1" ht="17.100000000000001" hidden="1" customHeight="1">
      <c r="A20" s="4">
        <v>18</v>
      </c>
      <c r="B20" s="4" t="s">
        <v>41</v>
      </c>
      <c r="C20" s="7" t="s">
        <v>48</v>
      </c>
      <c r="D20" s="6" t="s">
        <v>40</v>
      </c>
      <c r="E20" s="6" t="s">
        <v>28</v>
      </c>
      <c r="F20" s="4">
        <v>83</v>
      </c>
      <c r="G20" s="4">
        <v>330</v>
      </c>
      <c r="H20" s="4">
        <f>F20*G20</f>
        <v>27390</v>
      </c>
      <c r="I20" s="4">
        <v>0</v>
      </c>
      <c r="J20" s="4">
        <f>F20*I20</f>
        <v>0</v>
      </c>
      <c r="K20" s="6" t="s">
        <v>15</v>
      </c>
    </row>
    <row r="21" spans="1:11" s="1" customFormat="1" ht="17.100000000000001" hidden="1" customHeight="1">
      <c r="A21" s="4">
        <v>19</v>
      </c>
      <c r="B21" s="4" t="s">
        <v>22</v>
      </c>
      <c r="C21" s="7" t="s">
        <v>49</v>
      </c>
      <c r="D21" s="6" t="s">
        <v>34</v>
      </c>
      <c r="E21" s="6" t="s">
        <v>14</v>
      </c>
      <c r="F21" s="4">
        <v>21</v>
      </c>
      <c r="G21" s="4"/>
      <c r="H21" s="4">
        <f>F21*G21</f>
        <v>0</v>
      </c>
      <c r="I21" s="4">
        <v>1456</v>
      </c>
      <c r="J21" s="4">
        <f>F21*I21</f>
        <v>30576</v>
      </c>
      <c r="K21" s="6" t="s">
        <v>21</v>
      </c>
    </row>
    <row r="22" spans="1:11" s="1" customFormat="1" ht="17.100000000000001" hidden="1" customHeight="1">
      <c r="A22" s="4">
        <v>20</v>
      </c>
      <c r="B22" s="4" t="s">
        <v>11</v>
      </c>
      <c r="C22" s="7" t="s">
        <v>50</v>
      </c>
      <c r="D22" s="6" t="s">
        <v>37</v>
      </c>
      <c r="E22" s="6" t="s">
        <v>35</v>
      </c>
      <c r="F22" s="4">
        <v>13</v>
      </c>
      <c r="G22" s="4">
        <v>2350</v>
      </c>
      <c r="H22" s="4">
        <f>F22*G22</f>
        <v>30550</v>
      </c>
      <c r="I22" s="4">
        <v>650</v>
      </c>
      <c r="J22" s="4">
        <f>F22*I22</f>
        <v>8450</v>
      </c>
      <c r="K22" s="6" t="s">
        <v>15</v>
      </c>
    </row>
    <row r="23" spans="1:11" s="1" customFormat="1" ht="17.100000000000001" hidden="1" customHeight="1">
      <c r="A23" s="4">
        <v>21</v>
      </c>
      <c r="B23" s="4" t="s">
        <v>22</v>
      </c>
      <c r="C23" s="7" t="s">
        <v>51</v>
      </c>
      <c r="D23" s="6" t="s">
        <v>37</v>
      </c>
      <c r="E23" s="6" t="s">
        <v>14</v>
      </c>
      <c r="F23" s="4">
        <v>15</v>
      </c>
      <c r="G23" s="4">
        <v>2589</v>
      </c>
      <c r="H23" s="4">
        <f>F23*G23</f>
        <v>38835</v>
      </c>
      <c r="I23" s="4">
        <v>1864</v>
      </c>
      <c r="J23" s="4">
        <f>F23*I23</f>
        <v>27960</v>
      </c>
      <c r="K23" s="6" t="s">
        <v>21</v>
      </c>
    </row>
    <row r="24" spans="1:11" s="1" customFormat="1" ht="17.100000000000001" hidden="1" customHeight="1">
      <c r="A24" s="4">
        <v>22</v>
      </c>
      <c r="B24" s="4" t="s">
        <v>44</v>
      </c>
      <c r="C24" s="7" t="s">
        <v>52</v>
      </c>
      <c r="D24" s="6" t="s">
        <v>27</v>
      </c>
      <c r="E24" s="6" t="s">
        <v>14</v>
      </c>
      <c r="F24" s="4">
        <v>44</v>
      </c>
      <c r="G24" s="4">
        <v>1054</v>
      </c>
      <c r="H24" s="4">
        <f>F24*G24</f>
        <v>46376</v>
      </c>
      <c r="I24" s="4">
        <v>0</v>
      </c>
      <c r="J24" s="4">
        <f>F24*I24</f>
        <v>0</v>
      </c>
      <c r="K24" s="6" t="s">
        <v>15</v>
      </c>
    </row>
    <row r="25" spans="1:11" s="1" customFormat="1" ht="17.100000000000001" hidden="1" customHeight="1">
      <c r="A25" s="4">
        <v>23</v>
      </c>
      <c r="B25" s="4" t="s">
        <v>44</v>
      </c>
      <c r="C25" s="7" t="s">
        <v>53</v>
      </c>
      <c r="D25" s="6" t="s">
        <v>42</v>
      </c>
      <c r="E25" s="6" t="s">
        <v>28</v>
      </c>
      <c r="F25" s="4">
        <v>615</v>
      </c>
      <c r="G25" s="4">
        <v>411</v>
      </c>
      <c r="H25" s="4">
        <f>F25*G25</f>
        <v>252765</v>
      </c>
      <c r="I25" s="4">
        <v>51</v>
      </c>
      <c r="J25" s="4">
        <f>F25*I25</f>
        <v>31365</v>
      </c>
      <c r="K25" s="6" t="s">
        <v>15</v>
      </c>
    </row>
    <row r="26" spans="1:11" s="1" customFormat="1" ht="17.100000000000001" customHeight="1">
      <c r="A26" s="4">
        <v>24</v>
      </c>
      <c r="B26" s="4" t="s">
        <v>16</v>
      </c>
      <c r="C26" s="7" t="s">
        <v>54</v>
      </c>
      <c r="D26" s="6" t="s">
        <v>18</v>
      </c>
      <c r="E26" s="6" t="s">
        <v>14</v>
      </c>
      <c r="F26" s="4">
        <v>22</v>
      </c>
      <c r="G26" s="4">
        <v>315</v>
      </c>
      <c r="H26" s="4">
        <f>F26*G26</f>
        <v>6930</v>
      </c>
      <c r="I26" s="4">
        <v>275</v>
      </c>
      <c r="J26" s="4">
        <f>F26*I26</f>
        <v>6050</v>
      </c>
      <c r="K26" s="6" t="s">
        <v>38</v>
      </c>
    </row>
    <row r="27" spans="1:11" s="1" customFormat="1" ht="17.100000000000001" hidden="1" customHeight="1">
      <c r="A27" s="4"/>
      <c r="B27" s="21" t="s">
        <v>59</v>
      </c>
      <c r="C27" s="7"/>
      <c r="D27" s="6"/>
      <c r="E27" s="6"/>
      <c r="F27" s="4"/>
      <c r="G27" s="4"/>
      <c r="H27" s="4">
        <f>SUBTOTAL(9,H26:H26)</f>
        <v>6930</v>
      </c>
      <c r="I27" s="4"/>
      <c r="J27" s="4">
        <f>SUBTOTAL(9,J26:J26)</f>
        <v>6050</v>
      </c>
      <c r="K27" s="6"/>
    </row>
    <row r="28" spans="1:11" s="1" customFormat="1" ht="17.100000000000001" hidden="1" customHeight="1">
      <c r="A28" s="4">
        <v>25</v>
      </c>
      <c r="B28" s="4" t="s">
        <v>41</v>
      </c>
      <c r="C28" s="7" t="s">
        <v>55</v>
      </c>
      <c r="D28" s="6" t="s">
        <v>37</v>
      </c>
      <c r="E28" s="6" t="s">
        <v>14</v>
      </c>
      <c r="F28" s="4">
        <v>14</v>
      </c>
      <c r="G28" s="4">
        <v>1756</v>
      </c>
      <c r="H28" s="4">
        <f t="shared" ref="H3:H28" si="0">F28*G28</f>
        <v>24584</v>
      </c>
      <c r="I28" s="4">
        <v>0</v>
      </c>
      <c r="J28" s="4">
        <f t="shared" ref="J3:J28" si="1">F28*I28</f>
        <v>0</v>
      </c>
      <c r="K28" s="6" t="s">
        <v>21</v>
      </c>
    </row>
    <row r="29" spans="1:11" s="1" customFormat="1" ht="17.100000000000001" customHeight="1">
      <c r="A29" s="17"/>
      <c r="B29" s="22" t="s">
        <v>57</v>
      </c>
      <c r="C29" s="18"/>
      <c r="D29" s="19"/>
      <c r="E29" s="19"/>
      <c r="F29" s="17"/>
      <c r="G29" s="17"/>
      <c r="H29" s="17">
        <f>SUBTOTAL(9,H2:H28)</f>
        <v>16221</v>
      </c>
      <c r="I29" s="17"/>
      <c r="J29" s="17">
        <f>SUBTOTAL(9,J2:J28)</f>
        <v>6050</v>
      </c>
      <c r="K29" s="19"/>
    </row>
  </sheetData>
  <autoFilter ref="A1:K28" xr:uid="{7B902CA1-0A90-45E2-A1BD-04B8459BA60E}">
    <filterColumn colId="1">
      <filters>
        <filter val="к/ф &quot;Шоколадная страна&quot;"/>
      </filters>
    </filterColumn>
    <filterColumn colId="3">
      <filters>
        <filter val="сахар"/>
      </filters>
    </filterColumn>
    <sortState xmlns:xlrd2="http://schemas.microsoft.com/office/spreadsheetml/2017/richdata2" ref="A3:K26">
      <sortCondition ref="B1:B28"/>
    </sortState>
  </autoFilter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852E3-A20E-4BA5-A3CE-91F3E9B93233}">
  <sheetPr filterMode="1"/>
  <dimension ref="A1:K29"/>
  <sheetViews>
    <sheetView workbookViewId="0">
      <selection activeCell="B3" sqref="B3"/>
    </sheetView>
  </sheetViews>
  <sheetFormatPr defaultColWidth="9.140625" defaultRowHeight="15"/>
  <cols>
    <col min="1" max="1" width="5.7109375" customWidth="1"/>
    <col min="2" max="2" width="36.5703125" customWidth="1"/>
    <col min="3" max="3" width="9.140625" customWidth="1"/>
    <col min="4" max="4" width="12.85546875" customWidth="1"/>
    <col min="5" max="11" width="10.7109375" customWidth="1"/>
  </cols>
  <sheetData>
    <row r="1" spans="1:11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s="1" customFormat="1" ht="17.100000000000001" hidden="1" customHeight="1">
      <c r="A2" s="4">
        <v>1</v>
      </c>
      <c r="B2" s="4" t="s">
        <v>11</v>
      </c>
      <c r="C2" s="7" t="s">
        <v>12</v>
      </c>
      <c r="D2" s="6" t="s">
        <v>13</v>
      </c>
      <c r="E2" s="6" t="s">
        <v>14</v>
      </c>
      <c r="F2" s="4">
        <v>13</v>
      </c>
      <c r="G2" s="4">
        <v>585</v>
      </c>
      <c r="H2" s="4">
        <f>F2*G2</f>
        <v>7605</v>
      </c>
      <c r="I2" s="4">
        <v>0</v>
      </c>
      <c r="J2" s="4">
        <f>F2*I2</f>
        <v>0</v>
      </c>
      <c r="K2" s="6" t="s">
        <v>15</v>
      </c>
    </row>
    <row r="3" spans="1:11" s="1" customFormat="1" ht="17.100000000000001" customHeight="1">
      <c r="A3" s="4">
        <v>2</v>
      </c>
      <c r="B3" s="4" t="s">
        <v>16</v>
      </c>
      <c r="C3" s="7" t="s">
        <v>17</v>
      </c>
      <c r="D3" s="6" t="s">
        <v>18</v>
      </c>
      <c r="E3" s="6" t="s">
        <v>14</v>
      </c>
      <c r="F3" s="4">
        <v>23</v>
      </c>
      <c r="G3" s="4">
        <v>498</v>
      </c>
      <c r="H3" s="4">
        <f>F3*G3</f>
        <v>11454</v>
      </c>
      <c r="I3" s="4">
        <v>0</v>
      </c>
      <c r="J3" s="4">
        <f>F3*I3</f>
        <v>0</v>
      </c>
      <c r="K3" s="6" t="s">
        <v>15</v>
      </c>
    </row>
    <row r="4" spans="1:11" s="1" customFormat="1" ht="17.100000000000001" hidden="1" customHeight="1">
      <c r="A4" s="4">
        <v>3</v>
      </c>
      <c r="B4" s="4" t="s">
        <v>16</v>
      </c>
      <c r="C4" s="7" t="s">
        <v>19</v>
      </c>
      <c r="D4" s="6" t="s">
        <v>20</v>
      </c>
      <c r="E4" s="6" t="s">
        <v>14</v>
      </c>
      <c r="F4" s="4">
        <v>78</v>
      </c>
      <c r="G4" s="4"/>
      <c r="H4" s="4">
        <f>F4*G4</f>
        <v>0</v>
      </c>
      <c r="I4" s="4">
        <v>890</v>
      </c>
      <c r="J4" s="4">
        <f>F4*I4</f>
        <v>69420</v>
      </c>
      <c r="K4" s="6" t="s">
        <v>21</v>
      </c>
    </row>
    <row r="5" spans="1:11" s="1" customFormat="1" ht="17.100000000000001" hidden="1" customHeight="1">
      <c r="A5" s="4"/>
      <c r="B5" s="16" t="s">
        <v>59</v>
      </c>
      <c r="C5" s="7"/>
      <c r="D5" s="6"/>
      <c r="E5" s="6"/>
      <c r="F5" s="4"/>
      <c r="G5" s="4"/>
      <c r="H5" s="4">
        <f>SUBTOTAL(9,H3:H4)</f>
        <v>11454</v>
      </c>
      <c r="I5" s="4"/>
      <c r="J5" s="4">
        <f>SUBTOTAL(9,J3:J4)</f>
        <v>0</v>
      </c>
      <c r="K5" s="6"/>
    </row>
    <row r="6" spans="1:11" s="1" customFormat="1" ht="17.100000000000001" hidden="1" customHeight="1">
      <c r="A6" s="4">
        <v>4</v>
      </c>
      <c r="B6" s="4" t="s">
        <v>22</v>
      </c>
      <c r="C6" s="7" t="s">
        <v>23</v>
      </c>
      <c r="D6" s="6" t="s">
        <v>24</v>
      </c>
      <c r="E6" s="6" t="s">
        <v>25</v>
      </c>
      <c r="F6" s="4">
        <v>12</v>
      </c>
      <c r="G6" s="4">
        <v>800</v>
      </c>
      <c r="H6" s="4">
        <f>F6*G6</f>
        <v>9600</v>
      </c>
      <c r="I6" s="4">
        <v>0</v>
      </c>
      <c r="J6" s="4">
        <f>F6*I6</f>
        <v>0</v>
      </c>
      <c r="K6" s="6" t="s">
        <v>15</v>
      </c>
    </row>
    <row r="7" spans="1:11" s="1" customFormat="1" ht="17.100000000000001" hidden="1" customHeight="1">
      <c r="A7" s="4">
        <v>5</v>
      </c>
      <c r="B7" s="4" t="s">
        <v>16</v>
      </c>
      <c r="C7" s="7" t="s">
        <v>26</v>
      </c>
      <c r="D7" s="6" t="s">
        <v>27</v>
      </c>
      <c r="E7" s="6" t="s">
        <v>28</v>
      </c>
      <c r="F7" s="4">
        <v>26</v>
      </c>
      <c r="G7" s="4">
        <v>521</v>
      </c>
      <c r="H7" s="4">
        <f>F7*G7</f>
        <v>13546</v>
      </c>
      <c r="I7" s="4">
        <v>0</v>
      </c>
      <c r="J7" s="4">
        <f>F7*I7</f>
        <v>0</v>
      </c>
      <c r="K7" s="6" t="s">
        <v>15</v>
      </c>
    </row>
    <row r="8" spans="1:11" s="1" customFormat="1" ht="17.100000000000001" hidden="1" customHeight="1">
      <c r="A8" s="4">
        <v>6</v>
      </c>
      <c r="B8" s="4" t="s">
        <v>29</v>
      </c>
      <c r="C8" s="7" t="s">
        <v>26</v>
      </c>
      <c r="D8" s="6" t="s">
        <v>30</v>
      </c>
      <c r="E8" s="6" t="s">
        <v>31</v>
      </c>
      <c r="F8" s="4">
        <v>55</v>
      </c>
      <c r="G8" s="4">
        <v>1200</v>
      </c>
      <c r="H8" s="4">
        <f>F8*G8</f>
        <v>66000</v>
      </c>
      <c r="I8" s="4">
        <v>0</v>
      </c>
      <c r="J8" s="4">
        <f>F8*I8</f>
        <v>0</v>
      </c>
      <c r="K8" s="6" t="s">
        <v>15</v>
      </c>
    </row>
    <row r="9" spans="1:11" s="1" customFormat="1" ht="17.100000000000001" hidden="1" customHeight="1">
      <c r="A9" s="4">
        <v>7</v>
      </c>
      <c r="B9" s="4" t="s">
        <v>11</v>
      </c>
      <c r="C9" s="7" t="s">
        <v>32</v>
      </c>
      <c r="D9" s="6" t="s">
        <v>27</v>
      </c>
      <c r="E9" s="6" t="s">
        <v>28</v>
      </c>
      <c r="F9" s="4">
        <v>46</v>
      </c>
      <c r="G9" s="4">
        <v>780</v>
      </c>
      <c r="H9" s="4">
        <f>F9*G9</f>
        <v>35880</v>
      </c>
      <c r="I9" s="4">
        <v>0</v>
      </c>
      <c r="J9" s="4">
        <f>F9*I9</f>
        <v>0</v>
      </c>
      <c r="K9" s="6" t="s">
        <v>15</v>
      </c>
    </row>
    <row r="10" spans="1:11" s="1" customFormat="1" ht="17.100000000000001" hidden="1" customHeight="1">
      <c r="A10" s="4">
        <v>8</v>
      </c>
      <c r="B10" s="4" t="s">
        <v>11</v>
      </c>
      <c r="C10" s="7" t="s">
        <v>33</v>
      </c>
      <c r="D10" s="6" t="s">
        <v>34</v>
      </c>
      <c r="E10" s="6" t="s">
        <v>35</v>
      </c>
      <c r="F10" s="4">
        <v>19</v>
      </c>
      <c r="G10" s="4">
        <v>2780</v>
      </c>
      <c r="H10" s="4">
        <f>F10*G10</f>
        <v>52820</v>
      </c>
      <c r="I10" s="4">
        <v>0</v>
      </c>
      <c r="J10" s="4">
        <f>F10*I10</f>
        <v>0</v>
      </c>
      <c r="K10" s="6" t="s">
        <v>15</v>
      </c>
    </row>
    <row r="11" spans="1:11" s="1" customFormat="1" ht="17.100000000000001" hidden="1" customHeight="1">
      <c r="A11" s="4">
        <v>9</v>
      </c>
      <c r="B11" s="4" t="s">
        <v>16</v>
      </c>
      <c r="C11" s="7" t="s">
        <v>36</v>
      </c>
      <c r="D11" s="6" t="s">
        <v>37</v>
      </c>
      <c r="E11" s="6" t="s">
        <v>14</v>
      </c>
      <c r="F11" s="4">
        <v>11</v>
      </c>
      <c r="G11" s="4"/>
      <c r="H11" s="4">
        <f>F11*G11</f>
        <v>0</v>
      </c>
      <c r="I11" s="4">
        <v>4500</v>
      </c>
      <c r="J11" s="4">
        <f>F11*I11</f>
        <v>49500</v>
      </c>
      <c r="K11" s="6" t="s">
        <v>15</v>
      </c>
    </row>
    <row r="12" spans="1:11" s="1" customFormat="1" ht="17.100000000000001" hidden="1" customHeight="1">
      <c r="A12" s="4">
        <v>10</v>
      </c>
      <c r="B12" s="4" t="s">
        <v>22</v>
      </c>
      <c r="C12" s="7" t="s">
        <v>36</v>
      </c>
      <c r="D12" s="6" t="s">
        <v>34</v>
      </c>
      <c r="E12" s="6" t="s">
        <v>35</v>
      </c>
      <c r="F12" s="4">
        <v>19</v>
      </c>
      <c r="G12" s="4"/>
      <c r="H12" s="4">
        <f>F12*G12</f>
        <v>0</v>
      </c>
      <c r="I12" s="4">
        <v>648</v>
      </c>
      <c r="J12" s="4">
        <f>F12*I12</f>
        <v>12312</v>
      </c>
      <c r="K12" s="6" t="s">
        <v>38</v>
      </c>
    </row>
    <row r="13" spans="1:11" s="1" customFormat="1" ht="17.100000000000001" hidden="1" customHeight="1">
      <c r="A13" s="4">
        <v>11</v>
      </c>
      <c r="B13" s="4" t="s">
        <v>16</v>
      </c>
      <c r="C13" s="7" t="s">
        <v>39</v>
      </c>
      <c r="D13" s="6" t="s">
        <v>40</v>
      </c>
      <c r="E13" s="6" t="s">
        <v>14</v>
      </c>
      <c r="F13" s="4">
        <v>82</v>
      </c>
      <c r="G13" s="4">
        <v>128</v>
      </c>
      <c r="H13" s="4">
        <f>F13*G13</f>
        <v>10496</v>
      </c>
      <c r="I13" s="4">
        <v>0</v>
      </c>
      <c r="J13" s="4">
        <f>F13*I13</f>
        <v>0</v>
      </c>
      <c r="K13" s="6" t="s">
        <v>15</v>
      </c>
    </row>
    <row r="14" spans="1:11" s="1" customFormat="1" ht="17.100000000000001" hidden="1" customHeight="1">
      <c r="A14" s="4">
        <v>12</v>
      </c>
      <c r="B14" s="4" t="s">
        <v>41</v>
      </c>
      <c r="C14" s="7" t="s">
        <v>39</v>
      </c>
      <c r="D14" s="6" t="s">
        <v>42</v>
      </c>
      <c r="E14" s="6" t="s">
        <v>14</v>
      </c>
      <c r="F14" s="4">
        <v>580</v>
      </c>
      <c r="G14" s="4">
        <v>58</v>
      </c>
      <c r="H14" s="4">
        <f>F14*G14</f>
        <v>33640</v>
      </c>
      <c r="I14" s="4">
        <v>0</v>
      </c>
      <c r="J14" s="4">
        <f>F14*I14</f>
        <v>0</v>
      </c>
      <c r="K14" s="6" t="s">
        <v>15</v>
      </c>
    </row>
    <row r="15" spans="1:11" s="1" customFormat="1" ht="17.100000000000001" hidden="1" customHeight="1">
      <c r="A15" s="4">
        <v>13</v>
      </c>
      <c r="B15" s="4" t="s">
        <v>29</v>
      </c>
      <c r="C15" s="7" t="s">
        <v>43</v>
      </c>
      <c r="D15" s="6" t="s">
        <v>42</v>
      </c>
      <c r="E15" s="6" t="s">
        <v>14</v>
      </c>
      <c r="F15" s="4">
        <v>580</v>
      </c>
      <c r="G15" s="4">
        <v>169</v>
      </c>
      <c r="H15" s="4">
        <f>F15*G15</f>
        <v>98020</v>
      </c>
      <c r="I15" s="4">
        <v>0</v>
      </c>
      <c r="J15" s="4">
        <f>F15*I15</f>
        <v>0</v>
      </c>
      <c r="K15" s="6" t="s">
        <v>38</v>
      </c>
    </row>
    <row r="16" spans="1:11" s="1" customFormat="1" ht="17.100000000000001" hidden="1" customHeight="1">
      <c r="A16" s="4">
        <v>14</v>
      </c>
      <c r="B16" s="4" t="s">
        <v>44</v>
      </c>
      <c r="C16" s="7" t="s">
        <v>45</v>
      </c>
      <c r="D16" s="6" t="s">
        <v>42</v>
      </c>
      <c r="E16" s="6" t="s">
        <v>14</v>
      </c>
      <c r="F16" s="4">
        <v>665</v>
      </c>
      <c r="G16" s="4"/>
      <c r="H16" s="4">
        <f>F16*G16</f>
        <v>0</v>
      </c>
      <c r="I16" s="4">
        <v>89</v>
      </c>
      <c r="J16" s="4">
        <f>F16*I16</f>
        <v>59185</v>
      </c>
      <c r="K16" s="6" t="s">
        <v>15</v>
      </c>
    </row>
    <row r="17" spans="1:11" s="1" customFormat="1" ht="17.100000000000001" hidden="1" customHeight="1">
      <c r="A17" s="4">
        <v>15</v>
      </c>
      <c r="B17" s="4" t="s">
        <v>29</v>
      </c>
      <c r="C17" s="7" t="s">
        <v>46</v>
      </c>
      <c r="D17" s="6" t="s">
        <v>37</v>
      </c>
      <c r="E17" s="6" t="s">
        <v>14</v>
      </c>
      <c r="F17" s="4">
        <v>14</v>
      </c>
      <c r="G17" s="4">
        <v>1000</v>
      </c>
      <c r="H17" s="4">
        <f>F17*G17</f>
        <v>14000</v>
      </c>
      <c r="I17" s="4">
        <v>0</v>
      </c>
      <c r="J17" s="4">
        <f>F17*I17</f>
        <v>0</v>
      </c>
      <c r="K17" s="6" t="s">
        <v>38</v>
      </c>
    </row>
    <row r="18" spans="1:11" s="1" customFormat="1" ht="17.100000000000001" hidden="1" customHeight="1">
      <c r="A18" s="4">
        <v>16</v>
      </c>
      <c r="B18" s="4" t="s">
        <v>41</v>
      </c>
      <c r="C18" s="7" t="s">
        <v>47</v>
      </c>
      <c r="D18" s="6" t="s">
        <v>18</v>
      </c>
      <c r="E18" s="6" t="s">
        <v>14</v>
      </c>
      <c r="F18" s="4">
        <v>22</v>
      </c>
      <c r="G18" s="4">
        <v>150</v>
      </c>
      <c r="H18" s="4">
        <f>F18*G18</f>
        <v>3300</v>
      </c>
      <c r="I18" s="4">
        <v>0</v>
      </c>
      <c r="J18" s="4">
        <f>F18*I18</f>
        <v>0</v>
      </c>
      <c r="K18" s="6" t="s">
        <v>15</v>
      </c>
    </row>
    <row r="19" spans="1:11" s="1" customFormat="1" ht="17.100000000000001" hidden="1" customHeight="1">
      <c r="A19" s="4">
        <v>17</v>
      </c>
      <c r="B19" s="4" t="s">
        <v>41</v>
      </c>
      <c r="C19" s="7" t="s">
        <v>48</v>
      </c>
      <c r="D19" s="6" t="s">
        <v>27</v>
      </c>
      <c r="E19" s="6" t="s">
        <v>14</v>
      </c>
      <c r="F19" s="4">
        <v>48</v>
      </c>
      <c r="G19" s="4"/>
      <c r="H19" s="4">
        <f>F19*G19</f>
        <v>0</v>
      </c>
      <c r="I19" s="4">
        <v>125</v>
      </c>
      <c r="J19" s="4">
        <f>F19*I19</f>
        <v>6000</v>
      </c>
      <c r="K19" s="6" t="s">
        <v>15</v>
      </c>
    </row>
    <row r="20" spans="1:11" s="1" customFormat="1" ht="17.100000000000001" hidden="1" customHeight="1">
      <c r="A20" s="4">
        <v>18</v>
      </c>
      <c r="B20" s="4" t="s">
        <v>41</v>
      </c>
      <c r="C20" s="7" t="s">
        <v>48</v>
      </c>
      <c r="D20" s="6" t="s">
        <v>40</v>
      </c>
      <c r="E20" s="6" t="s">
        <v>28</v>
      </c>
      <c r="F20" s="4">
        <v>83</v>
      </c>
      <c r="G20" s="4">
        <v>330</v>
      </c>
      <c r="H20" s="4">
        <f>F20*G20</f>
        <v>27390</v>
      </c>
      <c r="I20" s="4">
        <v>0</v>
      </c>
      <c r="J20" s="4">
        <f>F20*I20</f>
        <v>0</v>
      </c>
      <c r="K20" s="6" t="s">
        <v>15</v>
      </c>
    </row>
    <row r="21" spans="1:11" s="1" customFormat="1" ht="17.100000000000001" hidden="1" customHeight="1">
      <c r="A21" s="4">
        <v>19</v>
      </c>
      <c r="B21" s="4" t="s">
        <v>22</v>
      </c>
      <c r="C21" s="7" t="s">
        <v>49</v>
      </c>
      <c r="D21" s="6" t="s">
        <v>34</v>
      </c>
      <c r="E21" s="6" t="s">
        <v>14</v>
      </c>
      <c r="F21" s="4">
        <v>21</v>
      </c>
      <c r="G21" s="4"/>
      <c r="H21" s="4">
        <f>F21*G21</f>
        <v>0</v>
      </c>
      <c r="I21" s="4">
        <v>1456</v>
      </c>
      <c r="J21" s="4">
        <f>F21*I21</f>
        <v>30576</v>
      </c>
      <c r="K21" s="6" t="s">
        <v>21</v>
      </c>
    </row>
    <row r="22" spans="1:11" s="1" customFormat="1" ht="17.100000000000001" hidden="1" customHeight="1">
      <c r="A22" s="4">
        <v>20</v>
      </c>
      <c r="B22" s="4" t="s">
        <v>11</v>
      </c>
      <c r="C22" s="7" t="s">
        <v>50</v>
      </c>
      <c r="D22" s="6" t="s">
        <v>37</v>
      </c>
      <c r="E22" s="6" t="s">
        <v>35</v>
      </c>
      <c r="F22" s="4">
        <v>13</v>
      </c>
      <c r="G22" s="4">
        <v>2350</v>
      </c>
      <c r="H22" s="4">
        <f>F22*G22</f>
        <v>30550</v>
      </c>
      <c r="I22" s="4">
        <v>650</v>
      </c>
      <c r="J22" s="4">
        <f>F22*I22</f>
        <v>8450</v>
      </c>
      <c r="K22" s="6" t="s">
        <v>15</v>
      </c>
    </row>
    <row r="23" spans="1:11" s="1" customFormat="1" ht="17.100000000000001" hidden="1" customHeight="1">
      <c r="A23" s="4">
        <v>21</v>
      </c>
      <c r="B23" s="4" t="s">
        <v>22</v>
      </c>
      <c r="C23" s="7" t="s">
        <v>51</v>
      </c>
      <c r="D23" s="6" t="s">
        <v>37</v>
      </c>
      <c r="E23" s="6" t="s">
        <v>14</v>
      </c>
      <c r="F23" s="4">
        <v>15</v>
      </c>
      <c r="G23" s="4">
        <v>2589</v>
      </c>
      <c r="H23" s="4">
        <f>F23*G23</f>
        <v>38835</v>
      </c>
      <c r="I23" s="4">
        <v>1864</v>
      </c>
      <c r="J23" s="4">
        <f>F23*I23</f>
        <v>27960</v>
      </c>
      <c r="K23" s="6" t="s">
        <v>21</v>
      </c>
    </row>
    <row r="24" spans="1:11" s="1" customFormat="1" ht="17.100000000000001" hidden="1" customHeight="1">
      <c r="A24" s="4">
        <v>22</v>
      </c>
      <c r="B24" s="4" t="s">
        <v>44</v>
      </c>
      <c r="C24" s="7" t="s">
        <v>52</v>
      </c>
      <c r="D24" s="6" t="s">
        <v>27</v>
      </c>
      <c r="E24" s="6" t="s">
        <v>14</v>
      </c>
      <c r="F24" s="4">
        <v>44</v>
      </c>
      <c r="G24" s="4">
        <v>1054</v>
      </c>
      <c r="H24" s="4">
        <f>F24*G24</f>
        <v>46376</v>
      </c>
      <c r="I24" s="4">
        <v>0</v>
      </c>
      <c r="J24" s="4">
        <f>F24*I24</f>
        <v>0</v>
      </c>
      <c r="K24" s="6" t="s">
        <v>15</v>
      </c>
    </row>
    <row r="25" spans="1:11" s="1" customFormat="1" ht="17.100000000000001" hidden="1" customHeight="1">
      <c r="A25" s="4">
        <v>23</v>
      </c>
      <c r="B25" s="4" t="s">
        <v>44</v>
      </c>
      <c r="C25" s="7" t="s">
        <v>53</v>
      </c>
      <c r="D25" s="6" t="s">
        <v>42</v>
      </c>
      <c r="E25" s="6" t="s">
        <v>28</v>
      </c>
      <c r="F25" s="4">
        <v>615</v>
      </c>
      <c r="G25" s="4">
        <v>411</v>
      </c>
      <c r="H25" s="4">
        <f>F25*G25</f>
        <v>252765</v>
      </c>
      <c r="I25" s="4">
        <v>51</v>
      </c>
      <c r="J25" s="4">
        <f>F25*I25</f>
        <v>31365</v>
      </c>
      <c r="K25" s="6" t="s">
        <v>15</v>
      </c>
    </row>
    <row r="26" spans="1:11" s="1" customFormat="1" ht="17.100000000000001" customHeight="1">
      <c r="A26" s="4">
        <v>24</v>
      </c>
      <c r="B26" s="4" t="s">
        <v>16</v>
      </c>
      <c r="C26" s="7" t="s">
        <v>54</v>
      </c>
      <c r="D26" s="6" t="s">
        <v>18</v>
      </c>
      <c r="E26" s="6" t="s">
        <v>14</v>
      </c>
      <c r="F26" s="4">
        <v>21</v>
      </c>
      <c r="G26" s="4">
        <v>351</v>
      </c>
      <c r="H26" s="4">
        <f>F26*G26</f>
        <v>7371</v>
      </c>
      <c r="I26" s="4">
        <v>248</v>
      </c>
      <c r="J26" s="4">
        <f>F26*I26</f>
        <v>5208</v>
      </c>
      <c r="K26" s="6" t="s">
        <v>38</v>
      </c>
    </row>
    <row r="27" spans="1:11" s="1" customFormat="1" ht="17.100000000000001" hidden="1" customHeight="1">
      <c r="A27" s="4"/>
      <c r="B27" s="16" t="s">
        <v>59</v>
      </c>
      <c r="C27" s="7"/>
      <c r="D27" s="6"/>
      <c r="E27" s="6"/>
      <c r="F27" s="4"/>
      <c r="G27" s="4"/>
      <c r="H27" s="4">
        <f>SUBTOTAL(9,H26:H26)</f>
        <v>7371</v>
      </c>
      <c r="I27" s="4"/>
      <c r="J27" s="4">
        <f>SUBTOTAL(9,J26:J26)</f>
        <v>5208</v>
      </c>
      <c r="K27" s="6"/>
    </row>
    <row r="28" spans="1:11" s="1" customFormat="1" ht="17.100000000000001" hidden="1" customHeight="1">
      <c r="A28" s="4">
        <v>25</v>
      </c>
      <c r="B28" s="4" t="s">
        <v>41</v>
      </c>
      <c r="C28" s="7" t="s">
        <v>55</v>
      </c>
      <c r="D28" s="6" t="s">
        <v>37</v>
      </c>
      <c r="E28" s="6" t="s">
        <v>14</v>
      </c>
      <c r="F28" s="4">
        <v>14</v>
      </c>
      <c r="G28" s="4">
        <v>1756</v>
      </c>
      <c r="H28" s="4">
        <f t="shared" ref="H28" si="0">F28*G28</f>
        <v>24584</v>
      </c>
      <c r="I28" s="4">
        <v>0</v>
      </c>
      <c r="J28" s="4">
        <f t="shared" ref="J28" si="1">F28*I28</f>
        <v>0</v>
      </c>
      <c r="K28" s="6" t="s">
        <v>21</v>
      </c>
    </row>
    <row r="29" spans="1:11" s="1" customFormat="1" ht="17.100000000000001" customHeight="1">
      <c r="A29" s="17"/>
      <c r="B29" s="20" t="s">
        <v>57</v>
      </c>
      <c r="C29" s="18"/>
      <c r="D29" s="19"/>
      <c r="E29" s="19"/>
      <c r="F29" s="17"/>
      <c r="G29" s="17"/>
      <c r="H29" s="17">
        <f>SUBTOTAL(9,H2:H28)</f>
        <v>18825</v>
      </c>
      <c r="I29" s="17"/>
      <c r="J29" s="17">
        <f>SUBTOTAL(9,J2:J28)</f>
        <v>5208</v>
      </c>
      <c r="K29" s="19"/>
    </row>
  </sheetData>
  <autoFilter ref="A1:K28" xr:uid="{2DC852E3-A20E-4BA5-A3CE-91F3E9B93233}">
    <filterColumn colId="1">
      <filters>
        <filter val="к/ф &quot;Шоколадная страна&quot;"/>
      </filters>
    </filterColumn>
    <filterColumn colId="3">
      <filters>
        <filter val="сахар"/>
      </filters>
    </filterColumn>
    <sortState xmlns:xlrd2="http://schemas.microsoft.com/office/spreadsheetml/2017/richdata2" ref="A3:K26">
      <sortCondition ref="B4:B28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2</vt:i4>
      </vt:variant>
    </vt:vector>
  </HeadingPairs>
  <TitlesOfParts>
    <vt:vector size="12" baseType="lpstr">
      <vt:lpstr>Исходные данные</vt:lpstr>
      <vt:lpstr>Сортировка ( I )</vt:lpstr>
      <vt:lpstr>Автофильтр ( II )</vt:lpstr>
      <vt:lpstr>Расширенный фильтр ( III )</vt:lpstr>
      <vt:lpstr>Вычисляемый критерий ( IV )</vt:lpstr>
      <vt:lpstr>Итоги ( V )</vt:lpstr>
      <vt:lpstr>Итоги.Диаграмма ( V )</vt:lpstr>
      <vt:lpstr>Склад 1 ( VI )</vt:lpstr>
      <vt:lpstr>Склад 2 ( VI )</vt:lpstr>
      <vt:lpstr>Консолидация ( VI )</vt:lpstr>
      <vt:lpstr>'Вычисляемый критерий ( IV )'!Критерии</vt:lpstr>
      <vt:lpstr>'Расширенный фильтр ( III )'!Критерии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2021-12-11T18:34:40Z</dcterms:created>
  <dcterms:modified xsi:type="dcterms:W3CDTF">2021-12-11T21:58:40Z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7E4E32527F3141D582178B5422541D0A</vt:lpwstr>
  </property>
  <property fmtid="{D5CDD505-2E9C-101B-9397-08002B2CF9AE}" pid="3" name="KSOProductBuildVer">
    <vt:lpwstr>1049-11.2.0.10382</vt:lpwstr>
  </property>
</Properties>
</file>