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DS\Desktop\"/>
    </mc:Choice>
  </mc:AlternateContent>
  <xr:revisionPtr revIDLastSave="0" documentId="13_ncr:1_{232A8FDB-6824-44C4-BA27-8BF49CA88B7B}" xr6:coauthVersionLast="47" xr6:coauthVersionMax="47" xr10:uidLastSave="{00000000-0000-0000-0000-000000000000}"/>
  <bookViews>
    <workbookView xWindow="-9456" yWindow="2496" windowWidth="17280" windowHeight="8964" firstSheet="4" activeTab="6" xr2:uid="{D8933B29-7C31-4227-AE4E-30D6B7AC7F1C}"/>
  </bookViews>
  <sheets>
    <sheet name="Таблица 1" sheetId="1" r:id="rId1"/>
    <sheet name="Таблица 2" sheetId="7" r:id="rId2"/>
    <sheet name="Таблица 3" sheetId="2" r:id="rId3"/>
    <sheet name="Таблица 4" sheetId="8" r:id="rId4"/>
    <sheet name="Таблица 5" sheetId="3" r:id="rId5"/>
    <sheet name="Таблица 6" sheetId="10" r:id="rId6"/>
    <sheet name="Таблица 7.1" sheetId="9" r:id="rId7"/>
    <sheet name="Таблица 7.2" sheetId="4" r:id="rId8"/>
    <sheet name="Таблица 8" sheetId="11" r:id="rId9"/>
    <sheet name="Таблица 9" sheetId="5" r:id="rId10"/>
    <sheet name="Таблица 10" sheetId="6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5" i="9" l="1"/>
  <c r="C11" i="9"/>
  <c r="C10" i="9"/>
  <c r="C8" i="9"/>
  <c r="B3" i="6"/>
  <c r="E5" i="6"/>
  <c r="B4" i="6"/>
  <c r="C5" i="6"/>
  <c r="D5" i="6"/>
  <c r="B5" i="6"/>
  <c r="E4" i="6"/>
  <c r="D4" i="6"/>
  <c r="C4" i="6"/>
  <c r="D3" i="6"/>
  <c r="C3" i="6"/>
  <c r="E3" i="6"/>
  <c r="D4" i="5"/>
  <c r="E4" i="5"/>
  <c r="F4" i="5"/>
  <c r="C4" i="5"/>
  <c r="C5" i="5"/>
  <c r="D5" i="5"/>
  <c r="E5" i="5"/>
  <c r="F5" i="5"/>
  <c r="C3" i="5"/>
  <c r="D3" i="5"/>
  <c r="E3" i="5"/>
  <c r="F3" i="5"/>
  <c r="B4" i="5"/>
  <c r="B5" i="5"/>
  <c r="B3" i="5"/>
</calcChain>
</file>

<file path=xl/sharedStrings.xml><?xml version="1.0" encoding="utf-8"?>
<sst xmlns="http://schemas.openxmlformats.org/spreadsheetml/2006/main" count="196" uniqueCount="70">
  <si>
    <t>Объект</t>
  </si>
  <si>
    <t>Наименование</t>
  </si>
  <si>
    <t>Компания- изготовитель</t>
  </si>
  <si>
    <t>о1</t>
  </si>
  <si>
    <t>о2</t>
  </si>
  <si>
    <t>о3</t>
  </si>
  <si>
    <t>о4</t>
  </si>
  <si>
    <t>Redmond</t>
  </si>
  <si>
    <t>RMC-M25</t>
  </si>
  <si>
    <t>Polaris</t>
  </si>
  <si>
    <t>PMC 0578AD</t>
  </si>
  <si>
    <t>Midea</t>
  </si>
  <si>
    <t>MPC-6032</t>
  </si>
  <si>
    <t>RMC-M90</t>
  </si>
  <si>
    <t>Тип покрытия</t>
  </si>
  <si>
    <t>Тефлоновое</t>
  </si>
  <si>
    <t>Управление</t>
  </si>
  <si>
    <t xml:space="preserve">Сенсорное </t>
  </si>
  <si>
    <t xml:space="preserve">Кнопочное </t>
  </si>
  <si>
    <t>Свойство</t>
  </si>
  <si>
    <t>Класс эквивалентости</t>
  </si>
  <si>
    <t>Частота</t>
  </si>
  <si>
    <t>Мода</t>
  </si>
  <si>
    <t xml:space="preserve"> Компания - изготовитель</t>
  </si>
  <si>
    <t>Керамическое</t>
  </si>
  <si>
    <t>2/4</t>
  </si>
  <si>
    <t>1/4</t>
  </si>
  <si>
    <t>3/4</t>
  </si>
  <si>
    <t>Свойсва</t>
  </si>
  <si>
    <t>Критерий</t>
  </si>
  <si>
    <t>Весовой коэффициент</t>
  </si>
  <si>
    <t>Номированные значения</t>
  </si>
  <si>
    <r>
      <t xml:space="preserve">Диапазон температур нагревания, </t>
    </r>
    <r>
      <rPr>
        <b/>
        <sz val="14"/>
        <color theme="1"/>
        <rFont val="Symbol"/>
        <family val="1"/>
        <charset val="2"/>
      </rPr>
      <t>°</t>
    </r>
    <r>
      <rPr>
        <b/>
        <sz val="14"/>
        <color theme="1"/>
        <rFont val="Times New Roman"/>
        <family val="1"/>
        <charset val="204"/>
      </rPr>
      <t>С</t>
    </r>
  </si>
  <si>
    <t>Цена, руб</t>
  </si>
  <si>
    <t>Метод интеграции</t>
  </si>
  <si>
    <t>Интегральные оценки значения</t>
  </si>
  <si>
    <t>Наилучший объект</t>
  </si>
  <si>
    <t>Аддитивная свертка</t>
  </si>
  <si>
    <t>Мультипликативная свертка</t>
  </si>
  <si>
    <t>Символ Кронекера</t>
  </si>
  <si>
    <t>Компания-изготовитель</t>
  </si>
  <si>
    <r>
      <rPr>
        <b/>
        <sz val="14"/>
        <color rgb="FF000000"/>
        <rFont val="Symbol"/>
        <family val="1"/>
        <charset val="2"/>
      </rPr>
      <t>d</t>
    </r>
    <r>
      <rPr>
        <b/>
        <sz val="16.100000000000001"/>
        <color rgb="FF000000"/>
        <rFont val="Times New Roman"/>
        <family val="1"/>
        <charset val="204"/>
      </rPr>
      <t>12</t>
    </r>
  </si>
  <si>
    <r>
      <rPr>
        <b/>
        <sz val="14"/>
        <color rgb="FF000000"/>
        <rFont val="Symbol"/>
        <family val="1"/>
        <charset val="2"/>
      </rPr>
      <t>d</t>
    </r>
    <r>
      <rPr>
        <b/>
        <sz val="16.100000000000001"/>
        <color rgb="FF000000"/>
        <rFont val="Times New Roman"/>
        <family val="1"/>
        <charset val="204"/>
      </rPr>
      <t>13</t>
    </r>
  </si>
  <si>
    <r>
      <rPr>
        <b/>
        <sz val="14"/>
        <color rgb="FF000000"/>
        <rFont val="Symbol"/>
        <family val="1"/>
        <charset val="2"/>
      </rPr>
      <t>d</t>
    </r>
    <r>
      <rPr>
        <b/>
        <sz val="16.100000000000001"/>
        <color rgb="FF000000"/>
        <rFont val="Times New Roman"/>
        <family val="1"/>
        <charset val="204"/>
      </rPr>
      <t>14</t>
    </r>
  </si>
  <si>
    <t>d23</t>
  </si>
  <si>
    <t>d24</t>
  </si>
  <si>
    <t>d34</t>
  </si>
  <si>
    <t>Ранги</t>
  </si>
  <si>
    <t>Медиана</t>
  </si>
  <si>
    <t>о1,о4</t>
  </si>
  <si>
    <t>о1,о2</t>
  </si>
  <si>
    <t>Вес, кг</t>
  </si>
  <si>
    <t>Объекты</t>
  </si>
  <si>
    <t>-</t>
  </si>
  <si>
    <t>Универсальность</t>
  </si>
  <si>
    <t>Надежность</t>
  </si>
  <si>
    <r>
      <t xml:space="preserve">Диапазон температур нагревания, </t>
    </r>
    <r>
      <rPr>
        <b/>
        <sz val="14"/>
        <color theme="1"/>
        <rFont val="Symbol"/>
        <family val="1"/>
        <charset val="2"/>
      </rPr>
      <t>°</t>
    </r>
    <r>
      <rPr>
        <b/>
        <sz val="14"/>
        <color theme="1"/>
        <rFont val="Times New Roman"/>
        <family val="1"/>
        <charset val="204"/>
      </rPr>
      <t>C</t>
    </r>
  </si>
  <si>
    <t>Сравнение мультиварок по свойству «Цена, руб»</t>
  </si>
  <si>
    <t>Сравнение мультиварок по свойству «Вес, кг»</t>
  </si>
  <si>
    <t>Количество программ, шт</t>
  </si>
  <si>
    <t>Важность</t>
  </si>
  <si>
    <t>Абсолютные значения</t>
  </si>
  <si>
    <t>Максимальное значение</t>
  </si>
  <si>
    <t>Минимальное значение</t>
  </si>
  <si>
    <t>Цена , руб</t>
  </si>
  <si>
    <t>Диапазон температур нагревания, °C</t>
  </si>
  <si>
    <t>Метод идеальной точки</t>
  </si>
  <si>
    <t xml:space="preserve">Количество программ, шт </t>
  </si>
  <si>
    <t>Мощность, Вт</t>
  </si>
  <si>
    <t>Сравнение мультиварок по свойству «Мощность, Вт»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</si>
</sst>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4"/>
      <color theme="1"/>
      <name val="Symbol"/>
      <family val="1"/>
      <charset val="2"/>
    </font>
    <font>
      <b/>
      <sz val="14"/>
      <color rgb="FF000000"/>
      <name val="Symbol"/>
      <family val="1"/>
      <charset val="2"/>
    </font>
    <font>
      <sz val="11"/>
      <color rgb="FFFF0000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.100000000000001"/>
      <color rgb="FF000000"/>
      <name val="Times New Roman"/>
      <family val="1"/>
      <charset val="204"/>
    </font>
    <font>
      <b/>
      <sz val="14"/>
      <color rgb="FF000000"/>
      <name val="Times New Roman"/>
      <family val="1"/>
      <charset val="2"/>
    </font>
  </fonts>
  <fills count="2">
    <fill>
      <patternFill patternType="none"/>
    </fill>
    <fill>
      <patternFill patternType="gray125"/>
    </fill>
  </fills>
  <borders count="3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7" fillId="0" borderId="0"/>
  </cellStyleXfs>
  <cellXfs count="117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2" fontId="0" fillId="0" borderId="0" xfId="0" applyNumberFormat="1"/>
    <xf numFmtId="2" fontId="1" fillId="0" borderId="15" xfId="0" applyNumberFormat="1" applyFont="1" applyBorder="1" applyAlignment="1">
      <alignment horizontal="center" vertical="center" wrapText="1"/>
    </xf>
    <xf numFmtId="2" fontId="2" fillId="0" borderId="5" xfId="0" applyNumberFormat="1" applyFont="1" applyBorder="1" applyAlignment="1">
      <alignment horizontal="center" vertical="center" wrapText="1"/>
    </xf>
    <xf numFmtId="2" fontId="2" fillId="0" borderId="9" xfId="0" applyNumberFormat="1" applyFont="1" applyBorder="1" applyAlignment="1">
      <alignment horizontal="center" vertical="center" wrapText="1"/>
    </xf>
    <xf numFmtId="2" fontId="2" fillId="0" borderId="27" xfId="0" applyNumberFormat="1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10" fillId="0" borderId="29" xfId="0" applyFont="1" applyBorder="1" applyAlignment="1">
      <alignment horizontal="center" vertical="center" wrapText="1"/>
    </xf>
    <xf numFmtId="0" fontId="5" fillId="0" borderId="29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 wrapText="1"/>
    </xf>
    <xf numFmtId="49" fontId="1" fillId="0" borderId="5" xfId="0" applyNumberFormat="1" applyFont="1" applyBorder="1" applyAlignment="1">
      <alignment horizontal="center" vertical="center" wrapText="1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9" xfId="0" applyNumberFormat="1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49" fontId="1" fillId="0" borderId="16" xfId="0" applyNumberFormat="1" applyFont="1" applyBorder="1" applyAlignment="1">
      <alignment horizontal="center" vertical="center" wrapText="1"/>
    </xf>
    <xf numFmtId="0" fontId="7" fillId="0" borderId="0" xfId="1"/>
    <xf numFmtId="0" fontId="6" fillId="0" borderId="0" xfId="1" applyFont="1"/>
    <xf numFmtId="0" fontId="8" fillId="0" borderId="0" xfId="1" applyFont="1"/>
    <xf numFmtId="0" fontId="2" fillId="0" borderId="10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3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3" fillId="0" borderId="29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2" fontId="2" fillId="0" borderId="16" xfId="0" applyNumberFormat="1" applyFont="1" applyBorder="1" applyAlignment="1">
      <alignment horizontal="center" vertical="center" wrapText="1"/>
    </xf>
    <xf numFmtId="2" fontId="2" fillId="0" borderId="17" xfId="0" applyNumberFormat="1" applyFont="1" applyBorder="1" applyAlignment="1">
      <alignment horizontal="center" vertical="center" wrapText="1"/>
    </xf>
    <xf numFmtId="2" fontId="1" fillId="0" borderId="5" xfId="0" applyNumberFormat="1" applyFont="1" applyBorder="1" applyAlignment="1">
      <alignment horizontal="center" vertical="center" wrapText="1"/>
    </xf>
    <xf numFmtId="0" fontId="2" fillId="0" borderId="29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2" fontId="1" fillId="0" borderId="21" xfId="0" applyNumberFormat="1" applyFont="1" applyBorder="1" applyAlignment="1">
      <alignment horizontal="center" vertical="center" wrapText="1"/>
    </xf>
    <xf numFmtId="2" fontId="2" fillId="0" borderId="22" xfId="0" applyNumberFormat="1" applyFont="1" applyBorder="1" applyAlignment="1">
      <alignment horizontal="center" vertical="center" wrapText="1"/>
    </xf>
    <xf numFmtId="2" fontId="2" fillId="0" borderId="23" xfId="0" applyNumberFormat="1" applyFont="1" applyBorder="1" applyAlignment="1">
      <alignment horizontal="center" vertical="center" wrapText="1"/>
    </xf>
    <xf numFmtId="2" fontId="2" fillId="0" borderId="15" xfId="0" applyNumberFormat="1" applyFont="1" applyBorder="1" applyAlignment="1">
      <alignment horizontal="center" vertical="center" wrapText="1"/>
    </xf>
    <xf numFmtId="2" fontId="2" fillId="0" borderId="11" xfId="0" applyNumberFormat="1" applyFont="1" applyBorder="1" applyAlignment="1">
      <alignment horizontal="center" vertical="center" wrapText="1"/>
    </xf>
    <xf numFmtId="2" fontId="2" fillId="0" borderId="12" xfId="0" applyNumberFormat="1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0" borderId="33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31" xfId="0" applyFont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30" xfId="0" applyFont="1" applyBorder="1" applyAlignment="1">
      <alignment horizontal="center" vertical="center" wrapText="1"/>
    </xf>
    <xf numFmtId="0" fontId="3" fillId="0" borderId="35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/>
    </xf>
    <xf numFmtId="0" fontId="3" fillId="0" borderId="36" xfId="0" applyFont="1" applyBorder="1" applyAlignment="1">
      <alignment horizontal="center" vertical="center" wrapText="1"/>
    </xf>
    <xf numFmtId="0" fontId="1" fillId="0" borderId="33" xfId="0" applyFont="1" applyBorder="1" applyAlignment="1">
      <alignment horizontal="center" vertical="center" wrapText="1"/>
    </xf>
    <xf numFmtId="0" fontId="1" fillId="0" borderId="37" xfId="0" applyFont="1" applyBorder="1" applyAlignment="1">
      <alignment horizontal="center" vertical="center" wrapText="1"/>
    </xf>
    <xf numFmtId="2" fontId="1" fillId="0" borderId="16" xfId="0" applyNumberFormat="1" applyFont="1" applyBorder="1" applyAlignment="1">
      <alignment horizontal="center" vertical="center" wrapText="1"/>
    </xf>
    <xf numFmtId="2" fontId="2" fillId="0" borderId="7" xfId="0" applyNumberFormat="1" applyFont="1" applyBorder="1" applyAlignment="1">
      <alignment horizontal="center" vertical="center" wrapText="1"/>
    </xf>
    <xf numFmtId="2" fontId="1" fillId="0" borderId="11" xfId="0" applyNumberFormat="1" applyFont="1" applyBorder="1" applyAlignment="1">
      <alignment horizontal="center" vertical="center" wrapText="1"/>
    </xf>
    <xf numFmtId="2" fontId="1" fillId="0" borderId="7" xfId="0" applyNumberFormat="1" applyFont="1" applyBorder="1" applyAlignment="1">
      <alignment horizontal="center" vertical="center" wrapText="1"/>
    </xf>
    <xf numFmtId="2" fontId="1" fillId="0" borderId="9" xfId="0" applyNumberFormat="1" applyFont="1" applyBorder="1" applyAlignment="1">
      <alignment horizontal="center" vertical="center" wrapText="1"/>
    </xf>
    <xf numFmtId="2" fontId="2" fillId="0" borderId="10" xfId="0" applyNumberFormat="1" applyFont="1" applyBorder="1" applyAlignment="1">
      <alignment horizontal="center" vertical="center" wrapText="1"/>
    </xf>
  </cellXfs>
  <cellStyles count="2">
    <cellStyle name="Обычный" xfId="0" builtinId="0"/>
    <cellStyle name="Обычный 2" xfId="1" xr:uid="{532A7C34-1327-43B9-A0A2-A4D73EFD99E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3AE34-73A3-4B58-B2E4-D3D33D72D6C5}">
  <dimension ref="A1:E5"/>
  <sheetViews>
    <sheetView zoomScale="115" zoomScaleNormal="115" workbookViewId="0">
      <selection activeCell="B5" sqref="B5"/>
    </sheetView>
  </sheetViews>
  <sheetFormatPr defaultRowHeight="14.4"/>
  <cols>
    <col min="1" max="1" width="10.109375" customWidth="1"/>
    <col min="2" max="2" width="18.88671875" customWidth="1"/>
    <col min="3" max="3" width="16.88671875" customWidth="1"/>
    <col min="4" max="4" width="16.33203125" customWidth="1"/>
    <col min="5" max="5" width="17.109375" customWidth="1"/>
  </cols>
  <sheetData>
    <row r="1" spans="1:5" ht="38.4" customHeight="1" thickBot="1">
      <c r="A1" s="1" t="s">
        <v>0</v>
      </c>
      <c r="B1" s="8" t="s">
        <v>1</v>
      </c>
      <c r="C1" s="9" t="s">
        <v>2</v>
      </c>
      <c r="D1" s="9" t="s">
        <v>16</v>
      </c>
      <c r="E1" s="10" t="s">
        <v>14</v>
      </c>
    </row>
    <row r="2" spans="1:5" ht="18">
      <c r="A2" s="29" t="s">
        <v>3</v>
      </c>
      <c r="B2" s="30" t="s">
        <v>8</v>
      </c>
      <c r="C2" s="7" t="s">
        <v>7</v>
      </c>
      <c r="D2" s="31" t="s">
        <v>18</v>
      </c>
      <c r="E2" s="32" t="s">
        <v>15</v>
      </c>
    </row>
    <row r="3" spans="1:5" ht="18">
      <c r="A3" s="5" t="s">
        <v>4</v>
      </c>
      <c r="B3" s="27" t="s">
        <v>10</v>
      </c>
      <c r="C3" s="21" t="s">
        <v>9</v>
      </c>
      <c r="D3" s="22" t="s">
        <v>18</v>
      </c>
      <c r="E3" s="23" t="s">
        <v>15</v>
      </c>
    </row>
    <row r="4" spans="1:5" ht="18">
      <c r="A4" s="5" t="s">
        <v>5</v>
      </c>
      <c r="B4" s="27" t="s">
        <v>12</v>
      </c>
      <c r="C4" s="21" t="s">
        <v>11</v>
      </c>
      <c r="D4" s="22" t="s">
        <v>18</v>
      </c>
      <c r="E4" s="23" t="s">
        <v>15</v>
      </c>
    </row>
    <row r="5" spans="1:5" ht="18" customHeight="1" thickBot="1">
      <c r="A5" s="6" t="s">
        <v>6</v>
      </c>
      <c r="B5" s="28" t="s">
        <v>13</v>
      </c>
      <c r="C5" s="24" t="s">
        <v>7</v>
      </c>
      <c r="D5" s="25" t="s">
        <v>17</v>
      </c>
      <c r="E5" s="26" t="s">
        <v>24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E3344-4615-42FC-A6F2-EFEF2A242EE1}">
  <dimension ref="A1:K6"/>
  <sheetViews>
    <sheetView zoomScaleNormal="100" workbookViewId="0">
      <selection activeCell="I5" sqref="I5"/>
    </sheetView>
  </sheetViews>
  <sheetFormatPr defaultRowHeight="14.4"/>
  <cols>
    <col min="1" max="1" width="17.109375" customWidth="1"/>
    <col min="2" max="2" width="19.44140625" customWidth="1"/>
    <col min="3" max="6" width="14" bestFit="1" customWidth="1"/>
  </cols>
  <sheetData>
    <row r="1" spans="1:11" ht="14.4" customHeight="1" thickBot="1">
      <c r="A1" s="77" t="s">
        <v>29</v>
      </c>
      <c r="B1" s="100" t="s">
        <v>30</v>
      </c>
      <c r="C1" s="102" t="s">
        <v>31</v>
      </c>
      <c r="D1" s="103"/>
      <c r="E1" s="103"/>
      <c r="F1" s="104"/>
    </row>
    <row r="2" spans="1:11" ht="18" thickBot="1">
      <c r="A2" s="85"/>
      <c r="B2" s="101"/>
      <c r="C2" s="15" t="s">
        <v>3</v>
      </c>
      <c r="D2" s="13" t="s">
        <v>4</v>
      </c>
      <c r="E2" s="13" t="s">
        <v>5</v>
      </c>
      <c r="F2" s="14" t="s">
        <v>6</v>
      </c>
      <c r="H2" s="2"/>
    </row>
    <row r="3" spans="1:11" ht="69.599999999999994">
      <c r="A3" s="5" t="s">
        <v>32</v>
      </c>
      <c r="B3" s="17">
        <f>'Таблица 8'!B3/SUM('Таблица 8'!$B$3:$B$5)</f>
        <v>0.33333333333333331</v>
      </c>
      <c r="C3" s="66">
        <f xml:space="preserve"> ('Таблица 8'!C3-'Таблица 8'!$H3)/('Таблица 8'!$G3-'Таблица 8'!$H3)</f>
        <v>0.25</v>
      </c>
      <c r="D3" s="66">
        <f xml:space="preserve"> ('Таблица 8'!D3-'Таблица 8'!$H3)/('Таблица 8'!$G3-'Таблица 8'!$H3)</f>
        <v>0.25</v>
      </c>
      <c r="E3" s="66">
        <f xml:space="preserve"> ('Таблица 8'!E3-'Таблица 8'!$H3)/('Таблица 8'!$G3-'Таблица 8'!$H3)</f>
        <v>0.2</v>
      </c>
      <c r="F3" s="67">
        <f xml:space="preserve"> ('Таблица 8'!F3-'Таблица 8'!$H3)/('Таблица 8'!$G3-'Таблица 8'!$H3)</f>
        <v>0.35</v>
      </c>
      <c r="H3" s="3"/>
    </row>
    <row r="4" spans="1:11" ht="18">
      <c r="A4" s="5" t="s">
        <v>33</v>
      </c>
      <c r="B4" s="17">
        <f>'Таблица 8'!B4/SUM('Таблица 8'!$B$3:$B$5)</f>
        <v>0.44444444444444442</v>
      </c>
      <c r="C4" s="66">
        <f xml:space="preserve"> ('Таблица 8'!$G4-'Таблица 8'!C4)/('Таблица 8'!$G4-'Таблица 8'!$H4)</f>
        <v>0.77679695431472084</v>
      </c>
      <c r="D4" s="66">
        <f xml:space="preserve"> ('Таблица 8'!$G4-'Таблица 8'!D4)/('Таблица 8'!$G4-'Таблица 8'!$H4)</f>
        <v>0.80253807106598984</v>
      </c>
      <c r="E4" s="66">
        <f xml:space="preserve"> ('Таблица 8'!$G4-'Таблица 8'!E4)/('Таблица 8'!$G4-'Таблица 8'!$H4)</f>
        <v>0.85698984771573605</v>
      </c>
      <c r="F4" s="67">
        <f xml:space="preserve"> ('Таблица 8'!$G4-'Таблица 8'!F4)/('Таблица 8'!$G4-'Таблица 8'!$H4)</f>
        <v>0.54827411167512685</v>
      </c>
      <c r="H4" s="3"/>
    </row>
    <row r="5" spans="1:11" ht="52.8" thickBot="1">
      <c r="A5" s="6" t="s">
        <v>67</v>
      </c>
      <c r="B5" s="71">
        <f>'Таблица 8'!B5/SUM('Таблица 8'!$B$3:$B$5)</f>
        <v>0.22222222222222221</v>
      </c>
      <c r="C5" s="72">
        <f xml:space="preserve"> ('Таблица 8'!C5-'Таблица 8'!$H5)/('Таблица 8'!$G5-'Таблица 8'!$H5)</f>
        <v>0.16853932584269662</v>
      </c>
      <c r="D5" s="72">
        <f xml:space="preserve"> ('Таблица 8'!D5-'Таблица 8'!$H5)/('Таблица 8'!$G5-'Таблица 8'!$H5)</f>
        <v>0.6179775280898876</v>
      </c>
      <c r="E5" s="72">
        <f xml:space="preserve"> ('Таблица 8'!E5-'Таблица 8'!$H5)/('Таблица 8'!$G5-'Таблица 8'!$H5)</f>
        <v>0.12359550561797752</v>
      </c>
      <c r="F5" s="73">
        <f xml:space="preserve"> ('Таблица 8'!F5-'Таблица 8'!$H5)/('Таблица 8'!$G5-'Таблица 8'!$H5)</f>
        <v>0.1797752808988764</v>
      </c>
      <c r="H5" s="3"/>
    </row>
    <row r="6" spans="1:11">
      <c r="K6" s="16"/>
    </row>
  </sheetData>
  <mergeCells count="3">
    <mergeCell ref="A1:A2"/>
    <mergeCell ref="B1:B2"/>
    <mergeCell ref="C1:F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CB7B3-4637-4927-A642-762709F69DF8}">
  <dimension ref="A1:H12"/>
  <sheetViews>
    <sheetView zoomScale="115" zoomScaleNormal="115" workbookViewId="0">
      <selection activeCell="J5" sqref="J5"/>
    </sheetView>
  </sheetViews>
  <sheetFormatPr defaultRowHeight="14.4"/>
  <cols>
    <col min="1" max="1" width="26.5546875" customWidth="1"/>
    <col min="2" max="2" width="20.33203125" customWidth="1"/>
    <col min="3" max="5" width="13.5546875" bestFit="1" customWidth="1"/>
    <col min="6" max="6" width="16" customWidth="1"/>
  </cols>
  <sheetData>
    <row r="1" spans="1:8" ht="43.2" customHeight="1" thickBot="1">
      <c r="A1" s="77" t="s">
        <v>34</v>
      </c>
      <c r="B1" s="107" t="s">
        <v>35</v>
      </c>
      <c r="C1" s="103"/>
      <c r="D1" s="103"/>
      <c r="E1" s="104"/>
      <c r="F1" s="105" t="s">
        <v>36</v>
      </c>
    </row>
    <row r="2" spans="1:8" ht="24" customHeight="1" thickBot="1">
      <c r="A2" s="85"/>
      <c r="B2" s="38" t="s">
        <v>3</v>
      </c>
      <c r="C2" s="9" t="s">
        <v>4</v>
      </c>
      <c r="D2" s="9" t="s">
        <v>5</v>
      </c>
      <c r="E2" s="10" t="s">
        <v>6</v>
      </c>
      <c r="F2" s="106"/>
    </row>
    <row r="3" spans="1:8" ht="44.4" customHeight="1">
      <c r="A3" s="29" t="s">
        <v>37</v>
      </c>
      <c r="B3" s="74">
        <f>'Таблица 9'!$B3*'Таблица 9'!C3+'Таблица 9'!$B4*'Таблица 9'!C4+'Таблица 9'!$B5*'Таблица 9'!C5</f>
        <v>0.46602960766047513</v>
      </c>
      <c r="C3" s="66">
        <f>'Таблица 9'!$B3*'Таблица 9'!D3+'Таблица 9'!$B4*'Таблица 9'!D4+'Таблица 9'!$B5*'Таблица 9'!D5</f>
        <v>0.57734526004930375</v>
      </c>
      <c r="D3" s="66">
        <f>'Таблица 9'!$B3*'Таблица 9'!E3+'Таблица 9'!$B4*'Таблица 9'!E4+'Таблица 9'!$B5*'Таблица 9'!E5</f>
        <v>0.47501671134432211</v>
      </c>
      <c r="E3" s="66">
        <f>'Таблица 9'!$B3*'Таблица 9'!F3+'Таблица 9'!$B4*'Таблица 9'!F4+'Таблица 9'!$B5*'Таблица 9'!F5</f>
        <v>0.40029411205536219</v>
      </c>
      <c r="F3" s="34" t="s">
        <v>4</v>
      </c>
    </row>
    <row r="4" spans="1:8" ht="37.799999999999997" customHeight="1">
      <c r="A4" s="5" t="s">
        <v>38</v>
      </c>
      <c r="B4" s="75">
        <f>'Таблица 9'!C3^'Таблица 9'!$B3*'Таблица 9'!C4^'Таблица 9'!$B4*'Таблица 9'!C5^'Таблица 9'!$B5</f>
        <v>0.37906785183940134</v>
      </c>
      <c r="C4" s="18">
        <f>'Таблица 9'!D3^'Таблица 9'!$B3*'Таблица 9'!D4^'Таблица 9'!$B4*'Таблица 9'!D5^'Таблица 9'!$B5</f>
        <v>0.51333763735101323</v>
      </c>
      <c r="D4" s="18">
        <f>'Таблица 9'!E3^'Таблица 9'!$B3*'Таблица 9'!E4^'Таблица 9'!$B4*'Таблица 9'!E5^'Таблица 9'!$B5</f>
        <v>0.34311857379607413</v>
      </c>
      <c r="E4" s="18">
        <f>'Таблица 9'!F3^'Таблица 9'!$B3*'Таблица 9'!F4^'Таблица 9'!$B4*'Таблица 9'!F5^'Таблица 9'!$B5</f>
        <v>0.36847337824776183</v>
      </c>
      <c r="F4" s="35" t="s">
        <v>4</v>
      </c>
    </row>
    <row r="5" spans="1:8" ht="46.2" customHeight="1" thickBot="1">
      <c r="A5" s="6" t="s">
        <v>66</v>
      </c>
      <c r="B5" s="76">
        <f>SQRT('Таблица 9'!$B3*(1-'Таблица 9'!C3)^2 + 'Таблица 9'!$B4*(1-'Таблица 9'!C4)^2 + 'Таблица 9'!$B5*(1-'Таблица 9'!C5)^2)</f>
        <v>0.60271903383776626</v>
      </c>
      <c r="C5" s="19">
        <f>SQRT('Таблица 9'!$B3*(1-'Таблица 9'!D3)^2 + 'Таблица 9'!$B4*(1-'Таблица 9'!D4)^2 + 'Таблица 9'!$B5*(1-'Таблица 9'!D5)^2)</f>
        <v>0.48709424043698901</v>
      </c>
      <c r="D5" s="19">
        <f>SQRT('Таблица 9'!$B3*(1-'Таблица 9'!E3)^2 + 'Таблица 9'!$B4*(1-'Таблица 9'!E4)^2 + 'Таблица 9'!$B5*(1-'Таблица 9'!E5)^2)</f>
        <v>0.62698372211472309</v>
      </c>
      <c r="E5" s="19">
        <f>SQRT('Таблица 9'!$B3*(1-'Таблица 9'!F3)^2 + 'Таблица 9'!$B4*(1-'Таблица 9'!F4)^2 + 'Таблица 9'!$B5*(1-'Таблица 9'!F5)^2)</f>
        <v>0.61727558156616424</v>
      </c>
      <c r="F5" s="36" t="s">
        <v>4</v>
      </c>
    </row>
    <row r="12" spans="1:8" ht="18">
      <c r="G12" s="20"/>
      <c r="H12" s="16"/>
    </row>
  </sheetData>
  <mergeCells count="3">
    <mergeCell ref="A1:A2"/>
    <mergeCell ref="F1:F2"/>
    <mergeCell ref="B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9463F-7F71-4D17-A15E-A4A316A99E62}">
  <dimension ref="A1:G6"/>
  <sheetViews>
    <sheetView zoomScale="115" zoomScaleNormal="115" workbookViewId="0">
      <selection activeCell="A20" sqref="A20"/>
    </sheetView>
  </sheetViews>
  <sheetFormatPr defaultRowHeight="14.4"/>
  <cols>
    <col min="1" max="1" width="18.77734375" customWidth="1"/>
  </cols>
  <sheetData>
    <row r="1" spans="1:7" ht="33" customHeight="1" thickBot="1">
      <c r="A1" s="77" t="s">
        <v>19</v>
      </c>
      <c r="B1" s="79" t="s">
        <v>39</v>
      </c>
      <c r="C1" s="80"/>
      <c r="D1" s="80"/>
      <c r="E1" s="80"/>
      <c r="F1" s="80"/>
      <c r="G1" s="81"/>
    </row>
    <row r="2" spans="1:7" ht="21" thickBot="1">
      <c r="A2" s="78"/>
      <c r="B2" s="39" t="s">
        <v>41</v>
      </c>
      <c r="C2" s="39" t="s">
        <v>42</v>
      </c>
      <c r="D2" s="39" t="s">
        <v>43</v>
      </c>
      <c r="E2" s="40" t="s">
        <v>44</v>
      </c>
      <c r="F2" s="40" t="s">
        <v>45</v>
      </c>
      <c r="G2" s="41" t="s">
        <v>46</v>
      </c>
    </row>
    <row r="3" spans="1:7" ht="18">
      <c r="A3" s="5" t="s">
        <v>1</v>
      </c>
      <c r="B3" s="30">
        <v>0</v>
      </c>
      <c r="C3" s="7">
        <v>0</v>
      </c>
      <c r="D3" s="31">
        <v>0</v>
      </c>
      <c r="E3" s="31">
        <v>0</v>
      </c>
      <c r="F3" s="31">
        <v>0</v>
      </c>
      <c r="G3" s="32">
        <v>0</v>
      </c>
    </row>
    <row r="4" spans="1:7" ht="34.799999999999997">
      <c r="A4" s="5" t="s">
        <v>40</v>
      </c>
      <c r="B4" s="27">
        <v>0</v>
      </c>
      <c r="C4" s="21">
        <v>0</v>
      </c>
      <c r="D4" s="22">
        <v>1</v>
      </c>
      <c r="E4" s="22">
        <v>0</v>
      </c>
      <c r="F4" s="22">
        <v>0</v>
      </c>
      <c r="G4" s="23">
        <v>0</v>
      </c>
    </row>
    <row r="5" spans="1:7" ht="18">
      <c r="A5" s="5" t="s">
        <v>14</v>
      </c>
      <c r="B5" s="27">
        <v>1</v>
      </c>
      <c r="C5" s="21">
        <v>1</v>
      </c>
      <c r="D5" s="22">
        <v>0</v>
      </c>
      <c r="E5" s="22">
        <v>1</v>
      </c>
      <c r="F5" s="22">
        <v>0</v>
      </c>
      <c r="G5" s="32">
        <v>0</v>
      </c>
    </row>
    <row r="6" spans="1:7" ht="18.600000000000001" thickBot="1">
      <c r="A6" s="6" t="s">
        <v>16</v>
      </c>
      <c r="B6" s="37">
        <v>1</v>
      </c>
      <c r="C6" s="25">
        <v>1</v>
      </c>
      <c r="D6" s="25">
        <v>0</v>
      </c>
      <c r="E6" s="25">
        <v>1</v>
      </c>
      <c r="F6" s="25">
        <v>0</v>
      </c>
      <c r="G6" s="26">
        <v>0</v>
      </c>
    </row>
  </sheetData>
  <mergeCells count="2">
    <mergeCell ref="A1:A2"/>
    <mergeCell ref="B1:G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00A94-90B3-46B4-9675-6A1AE379C3D7}">
  <dimension ref="A1:D12"/>
  <sheetViews>
    <sheetView zoomScale="130" zoomScaleNormal="130" workbookViewId="0">
      <selection activeCell="C16" sqref="C16:F27"/>
    </sheetView>
  </sheetViews>
  <sheetFormatPr defaultRowHeight="14.4"/>
  <cols>
    <col min="1" max="1" width="18.109375" customWidth="1"/>
    <col min="2" max="2" width="20.33203125" customWidth="1"/>
    <col min="3" max="3" width="13.33203125" customWidth="1"/>
    <col min="4" max="4" width="14.33203125" customWidth="1"/>
  </cols>
  <sheetData>
    <row r="1" spans="1:4" ht="35.4" thickBot="1">
      <c r="A1" s="1" t="s">
        <v>19</v>
      </c>
      <c r="B1" s="8" t="s">
        <v>20</v>
      </c>
      <c r="C1" s="9" t="s">
        <v>21</v>
      </c>
      <c r="D1" s="10" t="s">
        <v>22</v>
      </c>
    </row>
    <row r="2" spans="1:4" ht="18" customHeight="1">
      <c r="A2" s="108" t="s">
        <v>1</v>
      </c>
      <c r="B2" s="30" t="s">
        <v>8</v>
      </c>
      <c r="C2" s="49" t="s">
        <v>26</v>
      </c>
      <c r="D2" s="109" t="s">
        <v>53</v>
      </c>
    </row>
    <row r="3" spans="1:4" ht="18">
      <c r="A3" s="108"/>
      <c r="B3" s="27" t="s">
        <v>10</v>
      </c>
      <c r="C3" s="44" t="s">
        <v>26</v>
      </c>
      <c r="D3" s="110"/>
    </row>
    <row r="4" spans="1:4" ht="16.95" customHeight="1">
      <c r="A4" s="108"/>
      <c r="B4" s="27" t="s">
        <v>12</v>
      </c>
      <c r="C4" s="45" t="s">
        <v>26</v>
      </c>
      <c r="D4" s="110"/>
    </row>
    <row r="5" spans="1:4" ht="16.95" customHeight="1">
      <c r="A5" s="82"/>
      <c r="B5" s="27" t="s">
        <v>13</v>
      </c>
      <c r="C5" s="45" t="s">
        <v>26</v>
      </c>
      <c r="D5" s="83"/>
    </row>
    <row r="6" spans="1:4" ht="18">
      <c r="A6" s="78" t="s">
        <v>23</v>
      </c>
      <c r="B6" s="47" t="s">
        <v>7</v>
      </c>
      <c r="C6" s="44" t="s">
        <v>25</v>
      </c>
      <c r="D6" s="84" t="s">
        <v>7</v>
      </c>
    </row>
    <row r="7" spans="1:4" ht="18">
      <c r="A7" s="78"/>
      <c r="B7" s="47" t="s">
        <v>9</v>
      </c>
      <c r="C7" s="44" t="s">
        <v>26</v>
      </c>
      <c r="D7" s="84"/>
    </row>
    <row r="8" spans="1:4" ht="18">
      <c r="A8" s="78"/>
      <c r="B8" s="27" t="s">
        <v>11</v>
      </c>
      <c r="C8" s="45" t="s">
        <v>26</v>
      </c>
      <c r="D8" s="84"/>
    </row>
    <row r="9" spans="1:4" ht="18">
      <c r="A9" s="78" t="s">
        <v>16</v>
      </c>
      <c r="B9" s="47" t="s">
        <v>18</v>
      </c>
      <c r="C9" s="45" t="s">
        <v>27</v>
      </c>
      <c r="D9" s="84" t="s">
        <v>18</v>
      </c>
    </row>
    <row r="10" spans="1:4" ht="18">
      <c r="A10" s="78"/>
      <c r="B10" s="47" t="s">
        <v>17</v>
      </c>
      <c r="C10" s="45" t="s">
        <v>26</v>
      </c>
      <c r="D10" s="84"/>
    </row>
    <row r="11" spans="1:4" ht="18">
      <c r="A11" s="78" t="s">
        <v>14</v>
      </c>
      <c r="B11" s="47" t="s">
        <v>15</v>
      </c>
      <c r="C11" s="45" t="s">
        <v>27</v>
      </c>
      <c r="D11" s="84" t="s">
        <v>15</v>
      </c>
    </row>
    <row r="12" spans="1:4" ht="18.600000000000001" thickBot="1">
      <c r="A12" s="85"/>
      <c r="B12" s="37" t="s">
        <v>24</v>
      </c>
      <c r="C12" s="46" t="s">
        <v>26</v>
      </c>
      <c r="D12" s="86"/>
    </row>
  </sheetData>
  <dataConsolidate/>
  <mergeCells count="8">
    <mergeCell ref="A2:A5"/>
    <mergeCell ref="D2:D5"/>
    <mergeCell ref="A6:A8"/>
    <mergeCell ref="D6:D8"/>
    <mergeCell ref="A9:A10"/>
    <mergeCell ref="A11:A12"/>
    <mergeCell ref="D11:D12"/>
    <mergeCell ref="D9:D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3A1E5-6215-49CF-9864-87BEA87FA10F}">
  <dimension ref="A1:P27"/>
  <sheetViews>
    <sheetView zoomScale="130" zoomScaleNormal="130" workbookViewId="0">
      <selection activeCell="I9" sqref="I9"/>
    </sheetView>
  </sheetViews>
  <sheetFormatPr defaultRowHeight="14.4"/>
  <cols>
    <col min="1" max="1" width="21.5546875" customWidth="1"/>
    <col min="6" max="6" width="11.88671875" customWidth="1"/>
  </cols>
  <sheetData>
    <row r="1" spans="1:16" ht="35.4" customHeight="1" thickBot="1">
      <c r="A1" s="90" t="s">
        <v>19</v>
      </c>
      <c r="B1" s="87" t="s">
        <v>47</v>
      </c>
      <c r="C1" s="88"/>
      <c r="D1" s="88"/>
      <c r="E1" s="89"/>
      <c r="F1" s="91" t="s">
        <v>48</v>
      </c>
    </row>
    <row r="2" spans="1:16" ht="18" thickBot="1">
      <c r="A2" s="82"/>
      <c r="B2" s="60" t="s">
        <v>3</v>
      </c>
      <c r="C2" s="61" t="s">
        <v>4</v>
      </c>
      <c r="D2" s="61" t="s">
        <v>5</v>
      </c>
      <c r="E2" s="62" t="s">
        <v>6</v>
      </c>
      <c r="F2" s="92"/>
      <c r="K2" s="2"/>
      <c r="L2" s="58"/>
      <c r="M2" s="58"/>
      <c r="N2" s="58"/>
      <c r="O2" s="58"/>
      <c r="P2" s="2"/>
    </row>
    <row r="3" spans="1:16" ht="18" customHeight="1">
      <c r="A3" s="63" t="s">
        <v>54</v>
      </c>
      <c r="B3" s="54">
        <v>2</v>
      </c>
      <c r="C3" s="55">
        <v>4</v>
      </c>
      <c r="D3" s="55">
        <v>1</v>
      </c>
      <c r="E3" s="55">
        <v>3</v>
      </c>
      <c r="F3" s="32" t="s">
        <v>49</v>
      </c>
      <c r="K3" s="58"/>
      <c r="L3" s="4"/>
      <c r="M3" s="42"/>
      <c r="N3" s="59"/>
      <c r="O3" s="58"/>
      <c r="P3" s="4"/>
    </row>
    <row r="4" spans="1:16" ht="18" customHeight="1" thickBot="1">
      <c r="A4" s="64" t="s">
        <v>55</v>
      </c>
      <c r="B4" s="56">
        <v>3</v>
      </c>
      <c r="C4" s="57">
        <v>2</v>
      </c>
      <c r="D4" s="57">
        <v>1</v>
      </c>
      <c r="E4" s="57">
        <v>4</v>
      </c>
      <c r="F4" s="53" t="s">
        <v>50</v>
      </c>
      <c r="K4" s="58"/>
      <c r="L4" s="4"/>
      <c r="M4" s="42"/>
      <c r="N4" s="59"/>
      <c r="O4" s="58"/>
      <c r="P4" s="4"/>
    </row>
    <row r="5" spans="1:16" ht="18">
      <c r="A5" s="50"/>
      <c r="B5" s="50"/>
      <c r="C5" s="50"/>
      <c r="D5" s="50"/>
      <c r="E5" s="50"/>
      <c r="F5" s="50"/>
      <c r="K5" s="58"/>
      <c r="L5" s="3"/>
      <c r="M5" s="43"/>
      <c r="N5" s="59"/>
      <c r="O5" s="58"/>
      <c r="P5" s="3"/>
    </row>
    <row r="6" spans="1:16" ht="17.399999999999999">
      <c r="A6" s="2"/>
      <c r="B6" s="2"/>
      <c r="C6" s="2"/>
      <c r="D6" s="2"/>
      <c r="E6" s="2"/>
      <c r="F6" s="50"/>
    </row>
    <row r="7" spans="1:16" ht="18">
      <c r="A7" s="58"/>
      <c r="B7" s="4"/>
      <c r="C7" s="42"/>
      <c r="D7" s="59"/>
      <c r="E7" s="58"/>
      <c r="F7" s="50"/>
    </row>
    <row r="8" spans="1:16" ht="18">
      <c r="A8" s="58"/>
      <c r="B8" s="4"/>
      <c r="C8" s="42"/>
      <c r="D8" s="59"/>
      <c r="E8" s="58"/>
      <c r="F8" s="50"/>
    </row>
    <row r="9" spans="1:16" ht="18">
      <c r="A9" s="58"/>
      <c r="B9" s="3"/>
      <c r="C9" s="43"/>
      <c r="D9" s="59"/>
      <c r="E9" s="58"/>
      <c r="F9" s="50"/>
    </row>
    <row r="10" spans="1:16">
      <c r="A10" s="50"/>
      <c r="B10" s="50"/>
      <c r="C10" s="50"/>
      <c r="D10" s="50"/>
      <c r="E10" s="50"/>
      <c r="F10" s="50"/>
    </row>
    <row r="11" spans="1:16" ht="17.399999999999999">
      <c r="A11" s="2"/>
      <c r="B11" s="2"/>
      <c r="C11" s="2"/>
      <c r="D11" s="2"/>
      <c r="E11" s="2"/>
      <c r="F11" s="50"/>
    </row>
    <row r="12" spans="1:16" ht="18">
      <c r="A12" s="58"/>
      <c r="B12" s="4"/>
      <c r="C12" s="42"/>
      <c r="D12" s="59"/>
      <c r="E12" s="58"/>
      <c r="F12" s="50"/>
    </row>
    <row r="13" spans="1:16" ht="18">
      <c r="A13" s="58"/>
      <c r="B13" s="4"/>
      <c r="C13" s="42"/>
      <c r="D13" s="59"/>
      <c r="E13" s="58"/>
      <c r="F13" s="51"/>
    </row>
    <row r="14" spans="1:16" ht="18">
      <c r="A14" s="58"/>
      <c r="B14" s="3"/>
      <c r="C14" s="43"/>
      <c r="D14" s="59"/>
      <c r="E14" s="58"/>
      <c r="F14" s="50"/>
    </row>
    <row r="15" spans="1:16" ht="17.399999999999999">
      <c r="A15" s="2"/>
      <c r="B15" s="2"/>
      <c r="C15" s="2"/>
      <c r="D15" s="2"/>
      <c r="E15" s="2"/>
      <c r="F15" s="50"/>
    </row>
    <row r="16" spans="1:16">
      <c r="A16" s="50"/>
      <c r="B16" s="50"/>
      <c r="C16" s="50"/>
      <c r="D16" s="50"/>
      <c r="E16" s="50"/>
      <c r="F16" s="50"/>
    </row>
    <row r="17" spans="1:6" ht="17.399999999999999">
      <c r="A17" s="2"/>
      <c r="B17" s="2"/>
      <c r="C17" s="2"/>
      <c r="D17" s="2"/>
      <c r="E17" s="2"/>
      <c r="F17" s="50"/>
    </row>
    <row r="18" spans="1:6" ht="18">
      <c r="A18" s="58"/>
      <c r="B18" s="4"/>
      <c r="C18" s="42"/>
      <c r="D18" s="59"/>
      <c r="E18" s="58"/>
      <c r="F18" s="50"/>
    </row>
    <row r="19" spans="1:6" ht="18">
      <c r="A19" s="58"/>
      <c r="B19" s="4"/>
      <c r="C19" s="42"/>
      <c r="D19" s="59"/>
      <c r="E19" s="58"/>
      <c r="F19" s="52"/>
    </row>
    <row r="20" spans="1:6" ht="18">
      <c r="A20" s="58"/>
      <c r="B20" s="3"/>
      <c r="C20" s="43"/>
      <c r="D20" s="59"/>
      <c r="E20" s="58"/>
      <c r="F20" s="50"/>
    </row>
    <row r="21" spans="1:6" ht="17.399999999999999">
      <c r="A21" s="2"/>
      <c r="B21" s="2"/>
      <c r="C21" s="2"/>
      <c r="D21" s="2"/>
      <c r="E21" s="2"/>
      <c r="F21" s="50"/>
    </row>
    <row r="22" spans="1:6">
      <c r="A22" s="50"/>
      <c r="B22" s="50"/>
      <c r="C22" s="50"/>
      <c r="D22" s="50"/>
      <c r="E22" s="50"/>
      <c r="F22" s="50"/>
    </row>
    <row r="23" spans="1:6" ht="17.399999999999999">
      <c r="A23" s="2"/>
      <c r="B23" s="2"/>
      <c r="C23" s="2"/>
      <c r="D23" s="2"/>
      <c r="E23" s="2"/>
      <c r="F23" s="50"/>
    </row>
    <row r="24" spans="1:6" ht="18">
      <c r="A24" s="58"/>
      <c r="B24" s="4"/>
      <c r="C24" s="42"/>
      <c r="D24" s="59"/>
      <c r="E24" s="58"/>
      <c r="F24" s="50"/>
    </row>
    <row r="25" spans="1:6" ht="18">
      <c r="A25" s="58"/>
      <c r="B25" s="4"/>
      <c r="C25" s="42"/>
      <c r="D25" s="59"/>
      <c r="E25" s="58"/>
      <c r="F25" s="52"/>
    </row>
    <row r="26" spans="1:6" ht="18">
      <c r="A26" s="58"/>
      <c r="B26" s="3"/>
      <c r="C26" s="43"/>
      <c r="D26" s="59"/>
      <c r="E26" s="58"/>
      <c r="F26" s="50"/>
    </row>
    <row r="27" spans="1:6" ht="17.399999999999999">
      <c r="A27" s="2"/>
      <c r="B27" s="2"/>
      <c r="C27" s="2"/>
      <c r="D27" s="2"/>
      <c r="E27" s="2"/>
      <c r="F27" s="50"/>
    </row>
  </sheetData>
  <mergeCells count="3">
    <mergeCell ref="B1:E1"/>
    <mergeCell ref="A1:A2"/>
    <mergeCell ref="F1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AAC629-CA44-49D1-B121-9ABB84F04A00}">
  <dimension ref="A1:E5"/>
  <sheetViews>
    <sheetView zoomScale="145" zoomScaleNormal="145" workbookViewId="0">
      <selection activeCell="F5" sqref="F5"/>
    </sheetView>
  </sheetViews>
  <sheetFormatPr defaultRowHeight="14.4"/>
  <cols>
    <col min="1" max="1" width="20" customWidth="1"/>
  </cols>
  <sheetData>
    <row r="1" spans="1:5" ht="18" thickBot="1">
      <c r="A1" s="1" t="s">
        <v>28</v>
      </c>
      <c r="B1" s="8" t="s">
        <v>3</v>
      </c>
      <c r="C1" s="9" t="s">
        <v>4</v>
      </c>
      <c r="D1" s="9" t="s">
        <v>5</v>
      </c>
      <c r="E1" s="10" t="s">
        <v>6</v>
      </c>
    </row>
    <row r="2" spans="1:5" ht="52.8" thickBot="1">
      <c r="A2" s="1" t="s">
        <v>56</v>
      </c>
      <c r="B2" s="11">
        <v>125</v>
      </c>
      <c r="C2" s="11">
        <v>125</v>
      </c>
      <c r="D2" s="11">
        <v>120</v>
      </c>
      <c r="E2" s="12">
        <v>135</v>
      </c>
    </row>
    <row r="3" spans="1:5" ht="18">
      <c r="A3" s="2"/>
      <c r="B3" s="3"/>
      <c r="C3" s="3"/>
      <c r="D3" s="3"/>
      <c r="E3" s="3"/>
    </row>
    <row r="4" spans="1:5" ht="18">
      <c r="A4" s="2"/>
      <c r="B4" s="3"/>
      <c r="C4" s="3"/>
      <c r="D4" s="4"/>
      <c r="E4" s="4"/>
    </row>
    <row r="5" spans="1:5" ht="18">
      <c r="A5" s="2"/>
      <c r="B5" s="3"/>
      <c r="C5" s="3"/>
      <c r="D5" s="4"/>
      <c r="E5" s="4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7148A-6524-4D0E-9D2D-2A8DBC50A493}">
  <dimension ref="A1:E5"/>
  <sheetViews>
    <sheetView zoomScale="145" zoomScaleNormal="145" workbookViewId="0">
      <selection sqref="A1:E5"/>
    </sheetView>
  </sheetViews>
  <sheetFormatPr defaultRowHeight="14.4"/>
  <cols>
    <col min="1" max="1" width="9.6640625" customWidth="1"/>
  </cols>
  <sheetData>
    <row r="1" spans="1:5" ht="18" thickBot="1">
      <c r="A1" s="1" t="s">
        <v>0</v>
      </c>
      <c r="B1" s="33" t="s">
        <v>3</v>
      </c>
      <c r="C1" s="1" t="s">
        <v>4</v>
      </c>
      <c r="D1" s="1" t="s">
        <v>5</v>
      </c>
      <c r="E1" s="1" t="s">
        <v>6</v>
      </c>
    </row>
    <row r="2" spans="1:5" ht="18">
      <c r="A2" s="29" t="s">
        <v>3</v>
      </c>
      <c r="B2" s="30">
        <v>0</v>
      </c>
      <c r="C2" s="7">
        <v>0</v>
      </c>
      <c r="D2" s="31">
        <v>5</v>
      </c>
      <c r="E2" s="32" t="s">
        <v>53</v>
      </c>
    </row>
    <row r="3" spans="1:5" ht="18">
      <c r="A3" s="5" t="s">
        <v>4</v>
      </c>
      <c r="B3" s="27">
        <v>0</v>
      </c>
      <c r="C3" s="21">
        <v>0</v>
      </c>
      <c r="D3" s="22">
        <v>5</v>
      </c>
      <c r="E3" s="23" t="s">
        <v>53</v>
      </c>
    </row>
    <row r="4" spans="1:5" ht="18">
      <c r="A4" s="5" t="s">
        <v>5</v>
      </c>
      <c r="B4" s="27" t="s">
        <v>53</v>
      </c>
      <c r="C4" s="21" t="s">
        <v>53</v>
      </c>
      <c r="D4" s="22">
        <v>0</v>
      </c>
      <c r="E4" s="23" t="s">
        <v>53</v>
      </c>
    </row>
    <row r="5" spans="1:5" ht="18.600000000000001" thickBot="1">
      <c r="A5" s="6" t="s">
        <v>6</v>
      </c>
      <c r="B5" s="28">
        <v>10</v>
      </c>
      <c r="C5" s="24">
        <v>10</v>
      </c>
      <c r="D5" s="25">
        <v>15</v>
      </c>
      <c r="E5" s="26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59294-B3E9-4DF4-814A-98419A80F00C}">
  <dimension ref="A1:F25"/>
  <sheetViews>
    <sheetView tabSelected="1" topLeftCell="A13" zoomScale="115" zoomScaleNormal="115" workbookViewId="0">
      <selection activeCell="E25" sqref="A21:E25"/>
    </sheetView>
  </sheetViews>
  <sheetFormatPr defaultRowHeight="14.4"/>
  <cols>
    <col min="1" max="1" width="14.33203125" customWidth="1"/>
    <col min="3" max="4" width="14" bestFit="1" customWidth="1"/>
    <col min="5" max="5" width="15.33203125" bestFit="1" customWidth="1"/>
  </cols>
  <sheetData>
    <row r="1" spans="1:6" ht="21" customHeight="1" thickBot="1">
      <c r="A1" s="1" t="s">
        <v>19</v>
      </c>
      <c r="B1" s="8" t="s">
        <v>3</v>
      </c>
      <c r="C1" s="9" t="s">
        <v>4</v>
      </c>
      <c r="D1" s="9" t="s">
        <v>5</v>
      </c>
      <c r="E1" s="10" t="s">
        <v>6</v>
      </c>
      <c r="F1" s="58"/>
    </row>
    <row r="2" spans="1:6" ht="39" customHeight="1">
      <c r="A2" s="29" t="s">
        <v>68</v>
      </c>
      <c r="B2" s="30">
        <v>860</v>
      </c>
      <c r="C2" s="7">
        <v>750</v>
      </c>
      <c r="D2" s="31">
        <v>860</v>
      </c>
      <c r="E2" s="32">
        <v>860</v>
      </c>
      <c r="F2" s="58"/>
    </row>
    <row r="3" spans="1:6" ht="18.600000000000001" customHeight="1">
      <c r="A3" s="5" t="s">
        <v>33</v>
      </c>
      <c r="B3" s="27">
        <v>46971</v>
      </c>
      <c r="C3" s="21">
        <v>41900</v>
      </c>
      <c r="D3" s="22">
        <v>31173</v>
      </c>
      <c r="E3" s="23">
        <v>91990</v>
      </c>
      <c r="F3" s="58"/>
    </row>
    <row r="4" spans="1:6" ht="17.399999999999999" customHeight="1" thickBot="1">
      <c r="A4" s="6" t="s">
        <v>51</v>
      </c>
      <c r="B4" s="28">
        <v>3.4</v>
      </c>
      <c r="C4" s="24">
        <v>3.8</v>
      </c>
      <c r="D4" s="25">
        <v>3.7</v>
      </c>
      <c r="E4" s="26">
        <v>3.5</v>
      </c>
      <c r="F4" s="58"/>
    </row>
    <row r="5" spans="1:6" ht="14.4" customHeight="1">
      <c r="A5" s="58"/>
      <c r="B5" s="58"/>
      <c r="C5" s="58"/>
      <c r="D5" s="58"/>
      <c r="E5" s="58"/>
      <c r="F5" s="58"/>
    </row>
    <row r="6" spans="1:6" ht="43.2" customHeight="1" thickBot="1">
      <c r="A6" s="93" t="s">
        <v>69</v>
      </c>
      <c r="B6" s="93"/>
      <c r="C6" s="93"/>
      <c r="D6" s="93"/>
      <c r="E6" s="93"/>
      <c r="F6" s="58"/>
    </row>
    <row r="7" spans="1:6" ht="14.4" customHeight="1" thickBot="1">
      <c r="A7" s="1" t="s">
        <v>52</v>
      </c>
      <c r="B7" s="8" t="s">
        <v>3</v>
      </c>
      <c r="C7" s="9" t="s">
        <v>4</v>
      </c>
      <c r="D7" s="9" t="s">
        <v>5</v>
      </c>
      <c r="E7" s="10" t="s">
        <v>6</v>
      </c>
      <c r="F7" s="58"/>
    </row>
    <row r="8" spans="1:6" ht="14.4" customHeight="1">
      <c r="A8" s="29" t="s">
        <v>3</v>
      </c>
      <c r="B8" s="74">
        <v>1</v>
      </c>
      <c r="C8" s="66">
        <f>B2/C2</f>
        <v>1.1466666666666667</v>
      </c>
      <c r="D8" s="111">
        <v>1</v>
      </c>
      <c r="E8" s="67">
        <v>1</v>
      </c>
      <c r="F8" s="58"/>
    </row>
    <row r="9" spans="1:6" ht="14.4" customHeight="1">
      <c r="A9" s="5" t="s">
        <v>4</v>
      </c>
      <c r="B9" s="75" t="s">
        <v>53</v>
      </c>
      <c r="C9" s="18">
        <v>1</v>
      </c>
      <c r="D9" s="68" t="s">
        <v>53</v>
      </c>
      <c r="E9" s="112" t="s">
        <v>53</v>
      </c>
      <c r="F9" s="58"/>
    </row>
    <row r="10" spans="1:6" ht="14.4" customHeight="1">
      <c r="A10" s="5" t="s">
        <v>5</v>
      </c>
      <c r="B10" s="113">
        <v>1</v>
      </c>
      <c r="C10" s="68">
        <f>D2/C2</f>
        <v>1.1466666666666667</v>
      </c>
      <c r="D10" s="68">
        <v>1</v>
      </c>
      <c r="E10" s="114">
        <v>1</v>
      </c>
      <c r="F10" s="58"/>
    </row>
    <row r="11" spans="1:6" ht="14.4" customHeight="1" thickBot="1">
      <c r="A11" s="6" t="s">
        <v>6</v>
      </c>
      <c r="B11" s="76">
        <v>1</v>
      </c>
      <c r="C11" s="19">
        <f>E2/C2</f>
        <v>1.1466666666666667</v>
      </c>
      <c r="D11" s="115">
        <v>1</v>
      </c>
      <c r="E11" s="116">
        <v>1</v>
      </c>
      <c r="F11" s="58"/>
    </row>
    <row r="12" spans="1:6" ht="14.4" customHeight="1">
      <c r="A12" s="58"/>
      <c r="B12" s="58"/>
      <c r="C12" s="58"/>
      <c r="D12" s="58"/>
      <c r="E12" s="58"/>
      <c r="F12" s="58"/>
    </row>
    <row r="13" spans="1:6" ht="40.200000000000003" customHeight="1" thickBot="1">
      <c r="A13" s="93" t="s">
        <v>57</v>
      </c>
      <c r="B13" s="93"/>
      <c r="C13" s="93"/>
      <c r="D13" s="93"/>
      <c r="E13" s="93"/>
      <c r="F13" s="58"/>
    </row>
    <row r="14" spans="1:6" ht="14.4" customHeight="1" thickBot="1">
      <c r="A14" s="1" t="s">
        <v>52</v>
      </c>
      <c r="B14" s="8" t="s">
        <v>3</v>
      </c>
      <c r="C14" s="9" t="s">
        <v>4</v>
      </c>
      <c r="D14" s="9" t="s">
        <v>5</v>
      </c>
      <c r="E14" s="10" t="s">
        <v>6</v>
      </c>
      <c r="F14" s="58"/>
    </row>
    <row r="15" spans="1:6" ht="14.4" customHeight="1">
      <c r="A15" s="29" t="s">
        <v>3</v>
      </c>
      <c r="B15" s="74">
        <v>1</v>
      </c>
      <c r="C15" s="66" t="s">
        <v>53</v>
      </c>
      <c r="D15" s="111" t="s">
        <v>53</v>
      </c>
      <c r="E15" s="67">
        <f>E3/B3</f>
        <v>1.9584424432096399</v>
      </c>
      <c r="F15" s="58"/>
    </row>
    <row r="16" spans="1:6" ht="14.4" customHeight="1">
      <c r="A16" s="5" t="s">
        <v>4</v>
      </c>
      <c r="B16" s="75">
        <v>1.1200000000000001</v>
      </c>
      <c r="C16" s="18">
        <v>1</v>
      </c>
      <c r="D16" s="68" t="s">
        <v>53</v>
      </c>
      <c r="E16" s="112">
        <v>2.2000000000000002</v>
      </c>
      <c r="F16" s="58"/>
    </row>
    <row r="17" spans="1:6" ht="14.4" customHeight="1">
      <c r="A17" s="5" t="s">
        <v>5</v>
      </c>
      <c r="B17" s="113">
        <v>1.5</v>
      </c>
      <c r="C17" s="68">
        <v>1.34</v>
      </c>
      <c r="D17" s="68">
        <v>1</v>
      </c>
      <c r="E17" s="114">
        <v>2.95</v>
      </c>
      <c r="F17" s="58"/>
    </row>
    <row r="18" spans="1:6" ht="14.4" customHeight="1" thickBot="1">
      <c r="A18" s="6" t="s">
        <v>6</v>
      </c>
      <c r="B18" s="76" t="s">
        <v>53</v>
      </c>
      <c r="C18" s="19" t="s">
        <v>53</v>
      </c>
      <c r="D18" s="115" t="s">
        <v>53</v>
      </c>
      <c r="E18" s="116">
        <v>1</v>
      </c>
      <c r="F18" s="58"/>
    </row>
    <row r="19" spans="1:6" ht="14.4" customHeight="1">
      <c r="A19" s="58"/>
      <c r="B19" s="58"/>
      <c r="C19" s="58"/>
      <c r="D19" s="58"/>
      <c r="E19" s="58"/>
      <c r="F19" s="58"/>
    </row>
    <row r="20" spans="1:6" ht="33" customHeight="1" thickBot="1">
      <c r="A20" s="93" t="s">
        <v>58</v>
      </c>
      <c r="B20" s="93"/>
      <c r="C20" s="93"/>
      <c r="D20" s="93"/>
      <c r="E20" s="93"/>
      <c r="F20" s="58"/>
    </row>
    <row r="21" spans="1:6" ht="14.4" customHeight="1" thickBot="1">
      <c r="A21" s="1" t="s">
        <v>52</v>
      </c>
      <c r="B21" s="8" t="s">
        <v>3</v>
      </c>
      <c r="C21" s="9" t="s">
        <v>4</v>
      </c>
      <c r="D21" s="9" t="s">
        <v>5</v>
      </c>
      <c r="E21" s="10" t="s">
        <v>6</v>
      </c>
      <c r="F21" s="58"/>
    </row>
    <row r="22" spans="1:6" ht="14.4" customHeight="1">
      <c r="A22" s="29" t="s">
        <v>3</v>
      </c>
      <c r="B22" s="74">
        <v>1</v>
      </c>
      <c r="C22" s="66">
        <v>1.1200000000000001</v>
      </c>
      <c r="D22" s="66">
        <v>1.0900000000000001</v>
      </c>
      <c r="E22" s="67">
        <v>1.03</v>
      </c>
      <c r="F22" s="58"/>
    </row>
    <row r="23" spans="1:6" ht="14.4" customHeight="1">
      <c r="A23" s="5" t="s">
        <v>4</v>
      </c>
      <c r="B23" s="75" t="s">
        <v>53</v>
      </c>
      <c r="C23" s="18">
        <v>1</v>
      </c>
      <c r="D23" s="68" t="s">
        <v>53</v>
      </c>
      <c r="E23" s="112" t="s">
        <v>53</v>
      </c>
      <c r="F23" s="58"/>
    </row>
    <row r="24" spans="1:6" ht="18">
      <c r="A24" s="5" t="s">
        <v>5</v>
      </c>
      <c r="B24" s="113" t="s">
        <v>53</v>
      </c>
      <c r="C24" s="68">
        <v>1.03</v>
      </c>
      <c r="D24" s="68">
        <v>1</v>
      </c>
      <c r="E24" s="114" t="s">
        <v>53</v>
      </c>
    </row>
    <row r="25" spans="1:6" ht="18.600000000000001" thickBot="1">
      <c r="A25" s="6" t="s">
        <v>6</v>
      </c>
      <c r="B25" s="76" t="s">
        <v>53</v>
      </c>
      <c r="C25" s="19">
        <v>1.0900000000000001</v>
      </c>
      <c r="D25" s="19">
        <v>1.06</v>
      </c>
      <c r="E25" s="116">
        <v>1</v>
      </c>
    </row>
  </sheetData>
  <mergeCells count="3">
    <mergeCell ref="A20:E20"/>
    <mergeCell ref="A6:E6"/>
    <mergeCell ref="A13:E1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C55CD-950E-4119-A6F7-D6310B262149}">
  <dimension ref="A1:E2"/>
  <sheetViews>
    <sheetView zoomScale="145" zoomScaleNormal="145" workbookViewId="0">
      <selection activeCell="H3" sqref="H3"/>
    </sheetView>
  </sheetViews>
  <sheetFormatPr defaultRowHeight="14.4"/>
  <cols>
    <col min="1" max="1" width="16.44140625" customWidth="1"/>
    <col min="2" max="2" width="11.33203125" customWidth="1"/>
  </cols>
  <sheetData>
    <row r="1" spans="1:5" ht="18" thickBot="1">
      <c r="A1" s="1" t="s">
        <v>28</v>
      </c>
      <c r="B1" s="8" t="s">
        <v>3</v>
      </c>
      <c r="C1" s="9" t="s">
        <v>4</v>
      </c>
      <c r="D1" s="9" t="s">
        <v>5</v>
      </c>
      <c r="E1" s="10" t="s">
        <v>6</v>
      </c>
    </row>
    <row r="2" spans="1:5" ht="61.2" customHeight="1" thickBot="1">
      <c r="A2" s="1" t="s">
        <v>59</v>
      </c>
      <c r="B2" s="11">
        <v>16</v>
      </c>
      <c r="C2" s="11">
        <v>56</v>
      </c>
      <c r="D2" s="11">
        <v>12</v>
      </c>
      <c r="E2" s="12">
        <v>17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1E67-3675-4ECC-B576-43E924838A18}">
  <dimension ref="A1:H5"/>
  <sheetViews>
    <sheetView zoomScaleNormal="100" workbookViewId="0">
      <selection activeCell="B5" sqref="B5"/>
    </sheetView>
  </sheetViews>
  <sheetFormatPr defaultRowHeight="14.4"/>
  <cols>
    <col min="1" max="1" width="22.109375" customWidth="1"/>
    <col min="2" max="2" width="13.33203125" customWidth="1"/>
    <col min="7" max="7" width="19" customWidth="1"/>
    <col min="8" max="8" width="18.33203125" customWidth="1"/>
  </cols>
  <sheetData>
    <row r="1" spans="1:8" ht="18.600000000000001" customHeight="1" thickBot="1">
      <c r="A1" s="90" t="s">
        <v>29</v>
      </c>
      <c r="B1" s="98" t="s">
        <v>60</v>
      </c>
      <c r="C1" s="87" t="s">
        <v>61</v>
      </c>
      <c r="D1" s="88"/>
      <c r="E1" s="88"/>
      <c r="F1" s="89"/>
      <c r="G1" s="94" t="s">
        <v>62</v>
      </c>
      <c r="H1" s="96" t="s">
        <v>63</v>
      </c>
    </row>
    <row r="2" spans="1:8" ht="18.600000000000001" thickBot="1">
      <c r="A2" s="82"/>
      <c r="B2" s="99"/>
      <c r="C2" s="69" t="s">
        <v>3</v>
      </c>
      <c r="D2" s="70" t="s">
        <v>4</v>
      </c>
      <c r="E2" s="70" t="s">
        <v>5</v>
      </c>
      <c r="F2" s="10" t="s">
        <v>6</v>
      </c>
      <c r="G2" s="95"/>
      <c r="H2" s="97"/>
    </row>
    <row r="3" spans="1:8" ht="58.8" customHeight="1">
      <c r="A3" s="5" t="s">
        <v>65</v>
      </c>
      <c r="B3" s="48">
        <v>6</v>
      </c>
      <c r="C3" s="31">
        <v>125</v>
      </c>
      <c r="D3" s="31">
        <v>125</v>
      </c>
      <c r="E3" s="31">
        <v>120</v>
      </c>
      <c r="F3" s="31">
        <v>135</v>
      </c>
      <c r="G3" s="31">
        <v>200</v>
      </c>
      <c r="H3" s="32">
        <v>100</v>
      </c>
    </row>
    <row r="4" spans="1:8" ht="18">
      <c r="A4" s="5" t="s">
        <v>64</v>
      </c>
      <c r="B4" s="27">
        <v>8</v>
      </c>
      <c r="C4" s="21">
        <v>46971</v>
      </c>
      <c r="D4" s="21">
        <v>41900</v>
      </c>
      <c r="E4" s="21">
        <v>31173</v>
      </c>
      <c r="F4" s="22">
        <v>91990</v>
      </c>
      <c r="G4" s="21">
        <v>200000</v>
      </c>
      <c r="H4" s="65">
        <v>3000</v>
      </c>
    </row>
    <row r="5" spans="1:8" ht="35.4" thickBot="1">
      <c r="A5" s="6" t="s">
        <v>59</v>
      </c>
      <c r="B5" s="37">
        <v>4</v>
      </c>
      <c r="C5" s="25">
        <v>16</v>
      </c>
      <c r="D5" s="25">
        <v>56</v>
      </c>
      <c r="E5" s="25">
        <v>12</v>
      </c>
      <c r="F5" s="25">
        <v>17</v>
      </c>
      <c r="G5" s="25">
        <v>90</v>
      </c>
      <c r="H5" s="26">
        <v>1</v>
      </c>
    </row>
  </sheetData>
  <mergeCells count="5">
    <mergeCell ref="G1:G2"/>
    <mergeCell ref="H1:H2"/>
    <mergeCell ref="A1:A2"/>
    <mergeCell ref="B1:B2"/>
    <mergeCell ref="C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11</vt:i4>
      </vt:variant>
    </vt:vector>
  </HeadingPairs>
  <TitlesOfParts>
    <vt:vector size="11" baseType="lpstr">
      <vt:lpstr>Таблица 1</vt:lpstr>
      <vt:lpstr>Таблица 2</vt:lpstr>
      <vt:lpstr>Таблица 3</vt:lpstr>
      <vt:lpstr>Таблица 4</vt:lpstr>
      <vt:lpstr>Таблица 5</vt:lpstr>
      <vt:lpstr>Таблица 6</vt:lpstr>
      <vt:lpstr>Таблица 7.1</vt:lpstr>
      <vt:lpstr>Таблица 7.2</vt:lpstr>
      <vt:lpstr>Таблица 8</vt:lpstr>
      <vt:lpstr>Таблица 9</vt:lpstr>
      <vt:lpstr>Таблица 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SDS</dc:creator>
  <cp:lastModifiedBy>SDS</cp:lastModifiedBy>
  <dcterms:created xsi:type="dcterms:W3CDTF">2022-10-04T13:51:26Z</dcterms:created>
  <dcterms:modified xsi:type="dcterms:W3CDTF">2022-10-05T07:48:31Z</dcterms:modified>
</cp:coreProperties>
</file>