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DS\Documents\Учеба\Теория систем и системный анализ\Лаб5\"/>
    </mc:Choice>
  </mc:AlternateContent>
  <xr:revisionPtr revIDLastSave="0" documentId="13_ncr:1_{AAEBB71E-7AD9-42B4-94D2-919C0A65477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Ранжирование" sheetId="1" r:id="rId1"/>
    <sheet name="Парные сравнения" sheetId="2" r:id="rId2"/>
    <sheet name="Непосредственное оценивание" sheetId="3" r:id="rId3"/>
    <sheet name="Последовательное сравнение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F4" i="4"/>
  <c r="F14" i="4"/>
  <c r="F15" i="4"/>
  <c r="F16" i="4"/>
  <c r="F17" i="4"/>
  <c r="F13" i="4"/>
  <c r="F5" i="4"/>
  <c r="F7" i="4"/>
  <c r="F8" i="4"/>
  <c r="C6" i="3"/>
  <c r="B10" i="1"/>
  <c r="E6" i="3"/>
  <c r="F23" i="4"/>
  <c r="F24" i="4"/>
  <c r="F25" i="4"/>
  <c r="F26" i="4"/>
  <c r="F22" i="4"/>
  <c r="W3" i="2"/>
  <c r="X7" i="2"/>
  <c r="C12" i="1"/>
  <c r="D12" i="1"/>
  <c r="E12" i="1"/>
  <c r="F12" i="1"/>
  <c r="B12" i="1"/>
  <c r="B13" i="1" s="1"/>
  <c r="B9" i="1"/>
  <c r="B8" i="1"/>
  <c r="Y5" i="2"/>
  <c r="Y7" i="2"/>
  <c r="Z7" i="2"/>
  <c r="AA7" i="2"/>
  <c r="X6" i="2"/>
  <c r="Y6" i="2"/>
  <c r="Z6" i="2"/>
  <c r="AA6" i="2"/>
  <c r="X5" i="2"/>
  <c r="Z5" i="2"/>
  <c r="AA5" i="2"/>
  <c r="X4" i="2"/>
  <c r="Y4" i="2"/>
  <c r="Z4" i="2"/>
  <c r="AA4" i="2"/>
  <c r="X3" i="2"/>
  <c r="Y3" i="2"/>
  <c r="Z3" i="2"/>
  <c r="AA3" i="2"/>
  <c r="W4" i="2"/>
  <c r="W5" i="2"/>
  <c r="W6" i="2"/>
  <c r="W7" i="2"/>
  <c r="F5" i="1"/>
  <c r="C5" i="1"/>
  <c r="D5" i="1"/>
  <c r="E5" i="1"/>
  <c r="B5" i="1"/>
  <c r="AB7" i="2" l="1"/>
  <c r="AB6" i="2"/>
  <c r="X8" i="2"/>
  <c r="AB5" i="2"/>
  <c r="AB4" i="2"/>
  <c r="W8" i="2"/>
  <c r="AA8" i="2"/>
  <c r="Z8" i="2"/>
  <c r="Y8" i="2"/>
  <c r="AB3" i="2"/>
  <c r="D5" i="3"/>
  <c r="D6" i="3" s="1"/>
  <c r="E5" i="3"/>
  <c r="G5" i="3"/>
  <c r="G6" i="3" s="1"/>
  <c r="F5" i="3"/>
  <c r="F6" i="3" s="1"/>
  <c r="C5" i="3"/>
</calcChain>
</file>

<file path=xl/sharedStrings.xml><?xml version="1.0" encoding="utf-8"?>
<sst xmlns="http://schemas.openxmlformats.org/spreadsheetml/2006/main" count="135" uniqueCount="34">
  <si>
    <t>Колпакова К.И.</t>
  </si>
  <si>
    <t>Лузинсан А.А.</t>
  </si>
  <si>
    <t>Швоева Д.С.</t>
  </si>
  <si>
    <t>Сумма рангов</t>
  </si>
  <si>
    <t>Обобщенный ранг</t>
  </si>
  <si>
    <t>x1</t>
  </si>
  <si>
    <t>x2</t>
  </si>
  <si>
    <t>x3</t>
  </si>
  <si>
    <t>x4</t>
  </si>
  <si>
    <t>x5</t>
  </si>
  <si>
    <t>Общая</t>
  </si>
  <si>
    <t>Сумма</t>
  </si>
  <si>
    <t>Обобщенная оценка</t>
  </si>
  <si>
    <t xml:space="preserve">Компетентность </t>
  </si>
  <si>
    <t>Коэффициент вариации, %</t>
  </si>
  <si>
    <t>Коэффициент вариации, лингвистическое значение</t>
  </si>
  <si>
    <t>M - количество экспертов</t>
  </si>
  <si>
    <t>N - количество объектов ранжирования</t>
  </si>
  <si>
    <t>Математическоее ожидание</t>
  </si>
  <si>
    <t>Показатель связных рангов</t>
  </si>
  <si>
    <t>Расстояния рангов экспертов от матожидания</t>
  </si>
  <si>
    <t>Коэффициент конкордации</t>
  </si>
  <si>
    <t>Объект</t>
  </si>
  <si>
    <t>Исходные 
оценки (по 
номеру 
варианта)</t>
  </si>
  <si>
    <t>Значения по итерациям</t>
  </si>
  <si>
    <t>1-я итерация</t>
  </si>
  <si>
    <t>2-я итерация</t>
  </si>
  <si>
    <t>3-я итерация</t>
  </si>
  <si>
    <t>Нормированные оценки</t>
  </si>
  <si>
    <t>Исходные оценки (по номеру варианта)</t>
  </si>
  <si>
    <t>Очень высокая</t>
  </si>
  <si>
    <t>Высокая</t>
  </si>
  <si>
    <t>Недостаточная (слабая)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</si>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</sst>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2" fontId="1" fillId="0" borderId="25" xfId="0" applyNumberFormat="1" applyFont="1" applyBorder="1" applyAlignment="1">
      <alignment horizontal="left" vertical="center" wrapText="1"/>
    </xf>
    <xf numFmtId="2" fontId="1" fillId="0" borderId="26" xfId="0" applyNumberFormat="1" applyFont="1" applyBorder="1" applyAlignment="1">
      <alignment horizontal="left" vertical="center" wrapText="1"/>
    </xf>
    <xf numFmtId="2" fontId="1" fillId="0" borderId="52" xfId="0" applyNumberFormat="1" applyFont="1" applyBorder="1" applyAlignment="1">
      <alignment horizontal="center" vertical="center" wrapText="1"/>
    </xf>
    <xf numFmtId="2" fontId="1" fillId="0" borderId="45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43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2" fontId="1" fillId="0" borderId="43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opLeftCell="A10" zoomScale="115" zoomScaleNormal="115" workbookViewId="0">
      <selection activeCell="H1" sqref="H1"/>
    </sheetView>
  </sheetViews>
  <sheetFormatPr defaultRowHeight="14.4" x14ac:dyDescent="0.3"/>
  <cols>
    <col min="1" max="1" width="23.109375" customWidth="1"/>
    <col min="2" max="4" width="11.109375" customWidth="1"/>
    <col min="5" max="5" width="11" customWidth="1"/>
    <col min="6" max="6" width="11.109375" customWidth="1"/>
  </cols>
  <sheetData>
    <row r="1" spans="1:6" ht="30" customHeight="1" thickBot="1" x14ac:dyDescent="0.35">
      <c r="A1" s="19"/>
      <c r="B1" s="20" t="s">
        <v>5</v>
      </c>
      <c r="C1" s="21" t="s">
        <v>6</v>
      </c>
      <c r="D1" s="21" t="s">
        <v>7</v>
      </c>
      <c r="E1" s="21" t="s">
        <v>8</v>
      </c>
      <c r="F1" s="22" t="s">
        <v>9</v>
      </c>
    </row>
    <row r="2" spans="1:6" ht="30" customHeight="1" x14ac:dyDescent="0.3">
      <c r="A2" s="23" t="s">
        <v>0</v>
      </c>
      <c r="B2" s="16">
        <v>2</v>
      </c>
      <c r="C2" s="17">
        <v>4</v>
      </c>
      <c r="D2" s="17">
        <v>5</v>
      </c>
      <c r="E2" s="17">
        <v>3</v>
      </c>
      <c r="F2" s="18">
        <v>1</v>
      </c>
    </row>
    <row r="3" spans="1:6" ht="30" customHeight="1" x14ac:dyDescent="0.3">
      <c r="A3" s="24" t="s">
        <v>1</v>
      </c>
      <c r="B3" s="10">
        <v>1</v>
      </c>
      <c r="C3" s="3">
        <v>5</v>
      </c>
      <c r="D3" s="3">
        <v>2</v>
      </c>
      <c r="E3" s="3">
        <v>3.5</v>
      </c>
      <c r="F3" s="6">
        <v>3.5</v>
      </c>
    </row>
    <row r="4" spans="1:6" ht="30" customHeight="1" thickBot="1" x14ac:dyDescent="0.35">
      <c r="A4" s="33" t="s">
        <v>2</v>
      </c>
      <c r="B4" s="27">
        <v>1</v>
      </c>
      <c r="C4" s="28">
        <v>4.5</v>
      </c>
      <c r="D4" s="28">
        <v>2</v>
      </c>
      <c r="E4" s="28">
        <v>3</v>
      </c>
      <c r="F4" s="29">
        <v>4.5</v>
      </c>
    </row>
    <row r="5" spans="1:6" ht="30" customHeight="1" x14ac:dyDescent="0.3">
      <c r="A5" s="32" t="s">
        <v>3</v>
      </c>
      <c r="B5" s="9">
        <f>SUM(B2:B4)</f>
        <v>4</v>
      </c>
      <c r="C5" s="9">
        <f t="shared" ref="C5:F5" si="0">SUM(C2:C4)</f>
        <v>13.5</v>
      </c>
      <c r="D5" s="9">
        <f t="shared" si="0"/>
        <v>9</v>
      </c>
      <c r="E5" s="9">
        <f t="shared" si="0"/>
        <v>9.5</v>
      </c>
      <c r="F5" s="34">
        <f t="shared" si="0"/>
        <v>9</v>
      </c>
    </row>
    <row r="6" spans="1:6" ht="30" customHeight="1" thickBot="1" x14ac:dyDescent="0.35">
      <c r="A6" s="41" t="s">
        <v>4</v>
      </c>
      <c r="B6" s="11">
        <v>1</v>
      </c>
      <c r="C6" s="7">
        <v>5</v>
      </c>
      <c r="D6" s="7">
        <v>2.5</v>
      </c>
      <c r="E6" s="7">
        <v>4</v>
      </c>
      <c r="F6" s="8">
        <v>2.5</v>
      </c>
    </row>
    <row r="7" spans="1:6" ht="30" customHeight="1" thickBot="1" x14ac:dyDescent="0.35"/>
    <row r="8" spans="1:6" ht="36.6" thickBot="1" x14ac:dyDescent="0.35">
      <c r="A8" s="44" t="s">
        <v>16</v>
      </c>
      <c r="B8" s="19">
        <f>COUNTA(A2:A4)</f>
        <v>3</v>
      </c>
      <c r="C8" s="1"/>
      <c r="D8" s="1"/>
      <c r="E8" s="1"/>
      <c r="F8" s="1"/>
    </row>
    <row r="9" spans="1:6" ht="54.6" thickBot="1" x14ac:dyDescent="0.35">
      <c r="A9" s="44" t="s">
        <v>17</v>
      </c>
      <c r="B9" s="19">
        <f>COUNTA(B1:F1)</f>
        <v>5</v>
      </c>
      <c r="C9" s="1"/>
      <c r="D9" s="1"/>
      <c r="E9" s="1"/>
      <c r="F9" s="1"/>
    </row>
    <row r="10" spans="1:6" ht="36.6" thickBot="1" x14ac:dyDescent="0.35">
      <c r="A10" s="44" t="s">
        <v>18</v>
      </c>
      <c r="B10" s="19">
        <f>(1/5)*SUM(B2:F4)</f>
        <v>9</v>
      </c>
      <c r="C10" s="1"/>
      <c r="D10" s="1"/>
      <c r="E10" s="1"/>
      <c r="F10" s="1"/>
    </row>
    <row r="11" spans="1:6" ht="36.6" thickBot="1" x14ac:dyDescent="0.35">
      <c r="A11" s="43" t="s">
        <v>19</v>
      </c>
      <c r="B11" s="2">
        <v>12</v>
      </c>
      <c r="C11" s="1"/>
      <c r="D11" s="1"/>
      <c r="E11" s="1"/>
      <c r="F11" s="1"/>
    </row>
    <row r="12" spans="1:6" ht="54.6" thickBot="1" x14ac:dyDescent="0.35">
      <c r="A12" s="44" t="s">
        <v>20</v>
      </c>
      <c r="B12" s="19">
        <f>(SUM(B2:B4)-$B$10)^2</f>
        <v>25</v>
      </c>
      <c r="C12" s="19">
        <f>(SUM(C2:C4)-$B$10)^2</f>
        <v>20.25</v>
      </c>
      <c r="D12" s="19">
        <f>(SUM(D2:D4)-$B$10)^2</f>
        <v>0</v>
      </c>
      <c r="E12" s="19">
        <f>(SUM(E2:E4)-$B$10)^2</f>
        <v>0.25</v>
      </c>
      <c r="F12" s="19">
        <f>(SUM(F2:F4)-$B$10)^2</f>
        <v>0</v>
      </c>
    </row>
    <row r="13" spans="1:6" ht="36.6" thickBot="1" x14ac:dyDescent="0.35">
      <c r="A13" s="45" t="s">
        <v>21</v>
      </c>
      <c r="B13" s="42">
        <f xml:space="preserve"> (12 * SUM(B12:F12) ) / ( B8^2 * ( B9^3 - B9 ) - B8 * B11 )</f>
        <v>0.52298850574712641</v>
      </c>
      <c r="C13" s="1"/>
      <c r="D13" s="1"/>
      <c r="E13" s="1"/>
      <c r="F1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6243-3896-40F6-BEA0-5814833571D9}">
  <dimension ref="A1:AC9"/>
  <sheetViews>
    <sheetView topLeftCell="F1" zoomScale="115" zoomScaleNormal="115" workbookViewId="0">
      <selection activeCell="G9" sqref="G9"/>
    </sheetView>
  </sheetViews>
  <sheetFormatPr defaultRowHeight="14.4" x14ac:dyDescent="0.3"/>
  <cols>
    <col min="1" max="6" width="4.44140625" customWidth="1"/>
    <col min="8" max="13" width="4.44140625" customWidth="1"/>
    <col min="15" max="20" width="4.44140625" customWidth="1"/>
    <col min="22" max="22" width="16.6640625" customWidth="1"/>
    <col min="23" max="27" width="4.44140625" customWidth="1"/>
    <col min="29" max="29" width="22.109375" customWidth="1"/>
  </cols>
  <sheetData>
    <row r="1" spans="1:29" ht="24" customHeight="1" thickBot="1" x14ac:dyDescent="0.35">
      <c r="A1" s="73" t="s">
        <v>0</v>
      </c>
      <c r="B1" s="74"/>
      <c r="C1" s="74"/>
      <c r="D1" s="74"/>
      <c r="E1" s="74"/>
      <c r="F1" s="75"/>
      <c r="G1" s="25"/>
      <c r="H1" s="73" t="s">
        <v>1</v>
      </c>
      <c r="I1" s="74"/>
      <c r="J1" s="74"/>
      <c r="K1" s="74"/>
      <c r="L1" s="74"/>
      <c r="M1" s="75"/>
      <c r="N1" s="25"/>
      <c r="O1" s="73" t="s">
        <v>2</v>
      </c>
      <c r="P1" s="74"/>
      <c r="Q1" s="74"/>
      <c r="R1" s="74"/>
      <c r="S1" s="74"/>
      <c r="T1" s="75"/>
      <c r="V1" s="73" t="s">
        <v>10</v>
      </c>
      <c r="W1" s="74"/>
      <c r="X1" s="74"/>
      <c r="Y1" s="74"/>
      <c r="Z1" s="74"/>
      <c r="AA1" s="74"/>
      <c r="AB1" s="76"/>
      <c r="AC1" s="77"/>
    </row>
    <row r="2" spans="1:29" ht="24" customHeight="1" thickBot="1" x14ac:dyDescent="0.35">
      <c r="A2" s="19"/>
      <c r="B2" s="20" t="s">
        <v>5</v>
      </c>
      <c r="C2" s="21" t="s">
        <v>6</v>
      </c>
      <c r="D2" s="21" t="s">
        <v>7</v>
      </c>
      <c r="E2" s="21" t="s">
        <v>8</v>
      </c>
      <c r="F2" s="22" t="s">
        <v>9</v>
      </c>
      <c r="H2" s="19"/>
      <c r="I2" s="20" t="s">
        <v>5</v>
      </c>
      <c r="J2" s="21" t="s">
        <v>6</v>
      </c>
      <c r="K2" s="21" t="s">
        <v>7</v>
      </c>
      <c r="L2" s="21" t="s">
        <v>8</v>
      </c>
      <c r="M2" s="22" t="s">
        <v>9</v>
      </c>
      <c r="O2" s="19"/>
      <c r="P2" s="20" t="s">
        <v>5</v>
      </c>
      <c r="Q2" s="21" t="s">
        <v>6</v>
      </c>
      <c r="R2" s="21" t="s">
        <v>7</v>
      </c>
      <c r="S2" s="21" t="s">
        <v>8</v>
      </c>
      <c r="T2" s="22" t="s">
        <v>9</v>
      </c>
      <c r="V2" s="19"/>
      <c r="W2" s="20" t="s">
        <v>5</v>
      </c>
      <c r="X2" s="21" t="s">
        <v>6</v>
      </c>
      <c r="Y2" s="21" t="s">
        <v>7</v>
      </c>
      <c r="Z2" s="21" t="s">
        <v>8</v>
      </c>
      <c r="AA2" s="30" t="s">
        <v>9</v>
      </c>
      <c r="AB2" s="37" t="s">
        <v>11</v>
      </c>
      <c r="AC2" s="22" t="s">
        <v>4</v>
      </c>
    </row>
    <row r="3" spans="1:29" ht="24" customHeight="1" x14ac:dyDescent="0.3">
      <c r="A3" s="15" t="s">
        <v>5</v>
      </c>
      <c r="B3" s="16">
        <v>1</v>
      </c>
      <c r="C3" s="17">
        <v>1</v>
      </c>
      <c r="D3" s="17">
        <v>1</v>
      </c>
      <c r="E3" s="17">
        <v>1</v>
      </c>
      <c r="F3" s="18">
        <v>0</v>
      </c>
      <c r="H3" s="15" t="s">
        <v>5</v>
      </c>
      <c r="I3" s="16">
        <v>1</v>
      </c>
      <c r="J3" s="17">
        <v>1</v>
      </c>
      <c r="K3" s="17">
        <v>1</v>
      </c>
      <c r="L3" s="17">
        <v>1</v>
      </c>
      <c r="M3" s="18">
        <v>1</v>
      </c>
      <c r="O3" s="15" t="s">
        <v>5</v>
      </c>
      <c r="P3" s="16">
        <v>1</v>
      </c>
      <c r="Q3" s="17">
        <v>1</v>
      </c>
      <c r="R3" s="17">
        <v>1</v>
      </c>
      <c r="S3" s="17">
        <v>1</v>
      </c>
      <c r="T3" s="18">
        <v>1</v>
      </c>
      <c r="V3" s="15" t="s">
        <v>5</v>
      </c>
      <c r="W3" s="16">
        <f>IF(SUM(B3,I3,P3) &gt; 1, 1, 0)</f>
        <v>1</v>
      </c>
      <c r="X3" s="16">
        <f t="shared" ref="X3:AA7" si="0">IF(SUM(C3,J3,Q3) &gt; 1, 1, 0)</f>
        <v>1</v>
      </c>
      <c r="Y3" s="16">
        <f t="shared" si="0"/>
        <v>1</v>
      </c>
      <c r="Z3" s="16">
        <f t="shared" si="0"/>
        <v>1</v>
      </c>
      <c r="AA3" s="16">
        <f t="shared" si="0"/>
        <v>1</v>
      </c>
      <c r="AB3" s="35">
        <f>SUM(W3:AA3)</f>
        <v>5</v>
      </c>
      <c r="AC3" s="18">
        <v>1</v>
      </c>
    </row>
    <row r="4" spans="1:29" ht="24" customHeight="1" x14ac:dyDescent="0.3">
      <c r="A4" s="13" t="s">
        <v>6</v>
      </c>
      <c r="B4" s="10">
        <v>0</v>
      </c>
      <c r="C4" s="3">
        <v>1</v>
      </c>
      <c r="D4" s="3">
        <v>1</v>
      </c>
      <c r="E4" s="3">
        <v>1</v>
      </c>
      <c r="F4" s="6">
        <v>0</v>
      </c>
      <c r="H4" s="13" t="s">
        <v>6</v>
      </c>
      <c r="I4" s="10">
        <v>0</v>
      </c>
      <c r="J4" s="3">
        <v>1</v>
      </c>
      <c r="K4" s="3">
        <v>0</v>
      </c>
      <c r="L4" s="3">
        <v>0</v>
      </c>
      <c r="M4" s="6">
        <v>0</v>
      </c>
      <c r="O4" s="13" t="s">
        <v>6</v>
      </c>
      <c r="P4" s="10">
        <v>0</v>
      </c>
      <c r="Q4" s="3">
        <v>1</v>
      </c>
      <c r="R4" s="3">
        <v>0</v>
      </c>
      <c r="S4" s="3">
        <v>0</v>
      </c>
      <c r="T4" s="6">
        <v>1</v>
      </c>
      <c r="V4" s="13" t="s">
        <v>6</v>
      </c>
      <c r="W4" s="16">
        <f t="shared" ref="W4:W7" si="1">IF(SUM(B4,I4,P4) &gt; 1, 1, 0)</f>
        <v>0</v>
      </c>
      <c r="X4" s="16">
        <f t="shared" si="0"/>
        <v>1</v>
      </c>
      <c r="Y4" s="16">
        <f t="shared" si="0"/>
        <v>0</v>
      </c>
      <c r="Z4" s="16">
        <f t="shared" si="0"/>
        <v>0</v>
      </c>
      <c r="AA4" s="16">
        <f t="shared" si="0"/>
        <v>0</v>
      </c>
      <c r="AB4" s="35">
        <f t="shared" ref="AB4:AB7" si="2">SUM(W4:AA4)</f>
        <v>1</v>
      </c>
      <c r="AC4" s="18">
        <v>5</v>
      </c>
    </row>
    <row r="5" spans="1:29" ht="24" customHeight="1" x14ac:dyDescent="0.3">
      <c r="A5" s="13" t="s">
        <v>7</v>
      </c>
      <c r="B5" s="10">
        <v>0</v>
      </c>
      <c r="C5" s="3">
        <v>0</v>
      </c>
      <c r="D5" s="3">
        <v>1</v>
      </c>
      <c r="E5" s="3">
        <v>0</v>
      </c>
      <c r="F5" s="6">
        <v>0</v>
      </c>
      <c r="H5" s="13" t="s">
        <v>7</v>
      </c>
      <c r="I5" s="10">
        <v>0</v>
      </c>
      <c r="J5" s="3">
        <v>1</v>
      </c>
      <c r="K5" s="3">
        <v>1</v>
      </c>
      <c r="L5" s="3">
        <v>1</v>
      </c>
      <c r="M5" s="6">
        <v>1</v>
      </c>
      <c r="O5" s="13" t="s">
        <v>7</v>
      </c>
      <c r="P5" s="10">
        <v>0</v>
      </c>
      <c r="Q5" s="3">
        <v>1</v>
      </c>
      <c r="R5" s="3">
        <v>1</v>
      </c>
      <c r="S5" s="3">
        <v>1</v>
      </c>
      <c r="T5" s="6">
        <v>1</v>
      </c>
      <c r="V5" s="13" t="s">
        <v>7</v>
      </c>
      <c r="W5" s="16">
        <f t="shared" si="1"/>
        <v>0</v>
      </c>
      <c r="X5" s="16">
        <f t="shared" si="0"/>
        <v>1</v>
      </c>
      <c r="Y5" s="16">
        <f>IF(SUM(D5,K5,R5) &gt; 1, 1, 0)</f>
        <v>1</v>
      </c>
      <c r="Z5" s="16">
        <f t="shared" si="0"/>
        <v>1</v>
      </c>
      <c r="AA5" s="16">
        <f t="shared" si="0"/>
        <v>1</v>
      </c>
      <c r="AB5" s="35">
        <f t="shared" si="2"/>
        <v>4</v>
      </c>
      <c r="AC5" s="18">
        <v>2</v>
      </c>
    </row>
    <row r="6" spans="1:29" ht="24" customHeight="1" x14ac:dyDescent="0.3">
      <c r="A6" s="13" t="s">
        <v>8</v>
      </c>
      <c r="B6" s="10">
        <v>0</v>
      </c>
      <c r="C6" s="3">
        <v>0</v>
      </c>
      <c r="D6" s="3">
        <v>1</v>
      </c>
      <c r="E6" s="3">
        <v>1</v>
      </c>
      <c r="F6" s="6">
        <v>0</v>
      </c>
      <c r="H6" s="13" t="s">
        <v>8</v>
      </c>
      <c r="I6" s="10">
        <v>0</v>
      </c>
      <c r="J6" s="3">
        <v>1</v>
      </c>
      <c r="K6" s="3">
        <v>0</v>
      </c>
      <c r="L6" s="3">
        <v>1</v>
      </c>
      <c r="M6" s="6">
        <v>1</v>
      </c>
      <c r="O6" s="13" t="s">
        <v>8</v>
      </c>
      <c r="P6" s="10">
        <v>0</v>
      </c>
      <c r="Q6" s="3">
        <v>1</v>
      </c>
      <c r="R6" s="3">
        <v>0</v>
      </c>
      <c r="S6" s="3">
        <v>1</v>
      </c>
      <c r="T6" s="6">
        <v>1</v>
      </c>
      <c r="V6" s="13" t="s">
        <v>8</v>
      </c>
      <c r="W6" s="16">
        <f t="shared" si="1"/>
        <v>0</v>
      </c>
      <c r="X6" s="16">
        <f t="shared" si="0"/>
        <v>1</v>
      </c>
      <c r="Y6" s="16">
        <f t="shared" si="0"/>
        <v>0</v>
      </c>
      <c r="Z6" s="16">
        <f t="shared" si="0"/>
        <v>1</v>
      </c>
      <c r="AA6" s="16">
        <f t="shared" si="0"/>
        <v>1</v>
      </c>
      <c r="AB6" s="35">
        <f t="shared" si="2"/>
        <v>3</v>
      </c>
      <c r="AC6" s="18">
        <v>3</v>
      </c>
    </row>
    <row r="7" spans="1:29" ht="24" customHeight="1" thickBot="1" x14ac:dyDescent="0.35">
      <c r="A7" s="14" t="s">
        <v>9</v>
      </c>
      <c r="B7" s="11">
        <v>1</v>
      </c>
      <c r="C7" s="7">
        <v>1</v>
      </c>
      <c r="D7" s="7">
        <v>1</v>
      </c>
      <c r="E7" s="7">
        <v>1</v>
      </c>
      <c r="F7" s="8">
        <v>1</v>
      </c>
      <c r="H7" s="14" t="s">
        <v>9</v>
      </c>
      <c r="I7" s="11">
        <v>0</v>
      </c>
      <c r="J7" s="7">
        <v>1</v>
      </c>
      <c r="K7" s="7">
        <v>0</v>
      </c>
      <c r="L7" s="7">
        <v>0</v>
      </c>
      <c r="M7" s="8">
        <v>1</v>
      </c>
      <c r="O7" s="14" t="s">
        <v>9</v>
      </c>
      <c r="P7" s="11">
        <v>0</v>
      </c>
      <c r="Q7" s="7">
        <v>0</v>
      </c>
      <c r="R7" s="7">
        <v>0</v>
      </c>
      <c r="S7" s="7">
        <v>0</v>
      </c>
      <c r="T7" s="8">
        <v>1</v>
      </c>
      <c r="V7" s="26" t="s">
        <v>9</v>
      </c>
      <c r="W7" s="16">
        <f t="shared" si="1"/>
        <v>0</v>
      </c>
      <c r="X7" s="16">
        <f>IF(SUM(C7,J7,Q7) &gt; 1, 1, 0)</f>
        <v>1</v>
      </c>
      <c r="Y7" s="16">
        <f t="shared" si="0"/>
        <v>0</v>
      </c>
      <c r="Z7" s="16">
        <f t="shared" si="0"/>
        <v>0</v>
      </c>
      <c r="AA7" s="16">
        <f t="shared" si="0"/>
        <v>1</v>
      </c>
      <c r="AB7" s="36">
        <f t="shared" si="2"/>
        <v>2</v>
      </c>
      <c r="AC7" s="31">
        <v>4</v>
      </c>
    </row>
    <row r="8" spans="1:29" ht="41.4" customHeight="1" x14ac:dyDescent="0.3">
      <c r="V8" s="12" t="s">
        <v>3</v>
      </c>
      <c r="W8" s="9">
        <f>SUM(W3:W7)</f>
        <v>1</v>
      </c>
      <c r="X8" s="4">
        <f t="shared" ref="X8:AA8" si="3">SUM(X3:X7)</f>
        <v>5</v>
      </c>
      <c r="Y8" s="4">
        <f t="shared" si="3"/>
        <v>2</v>
      </c>
      <c r="Z8" s="4">
        <f t="shared" si="3"/>
        <v>3</v>
      </c>
      <c r="AA8" s="5">
        <f t="shared" si="3"/>
        <v>4</v>
      </c>
      <c r="AB8" s="1"/>
    </row>
    <row r="9" spans="1:29" ht="36.6" thickBot="1" x14ac:dyDescent="0.35">
      <c r="V9" s="14" t="s">
        <v>4</v>
      </c>
      <c r="W9" s="11">
        <v>1</v>
      </c>
      <c r="X9" s="7">
        <v>5</v>
      </c>
      <c r="Y9" s="7">
        <v>2</v>
      </c>
      <c r="Z9" s="7">
        <v>3</v>
      </c>
      <c r="AA9" s="8">
        <v>4</v>
      </c>
      <c r="AB9" s="1"/>
    </row>
  </sheetData>
  <mergeCells count="4">
    <mergeCell ref="A1:F1"/>
    <mergeCell ref="H1:M1"/>
    <mergeCell ref="O1:T1"/>
    <mergeCell ref="V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EBDF-627A-4B52-B468-2A72A16E9DCA}">
  <dimension ref="A1:G7"/>
  <sheetViews>
    <sheetView zoomScale="145" zoomScaleNormal="145" workbookViewId="0">
      <selection activeCell="B9" sqref="B9"/>
    </sheetView>
  </sheetViews>
  <sheetFormatPr defaultRowHeight="14.4" x14ac:dyDescent="0.3"/>
  <cols>
    <col min="1" max="1" width="25.33203125" customWidth="1"/>
    <col min="2" max="2" width="18.88671875" customWidth="1"/>
    <col min="3" max="3" width="10.109375" customWidth="1"/>
    <col min="4" max="4" width="10.5546875" customWidth="1"/>
    <col min="5" max="5" width="17.21875" customWidth="1"/>
    <col min="6" max="6" width="10.109375" bestFit="1" customWidth="1"/>
    <col min="7" max="7" width="17.33203125" customWidth="1"/>
  </cols>
  <sheetData>
    <row r="1" spans="1:7" ht="18.600000000000001" thickBot="1" x14ac:dyDescent="0.35">
      <c r="A1" s="19"/>
      <c r="B1" s="46" t="s">
        <v>13</v>
      </c>
      <c r="C1" s="46" t="s">
        <v>5</v>
      </c>
      <c r="D1" s="56" t="s">
        <v>6</v>
      </c>
      <c r="E1" s="56" t="s">
        <v>7</v>
      </c>
      <c r="F1" s="56" t="s">
        <v>8</v>
      </c>
      <c r="G1" s="57" t="s">
        <v>9</v>
      </c>
    </row>
    <row r="2" spans="1:7" ht="18" x14ac:dyDescent="0.3">
      <c r="A2" s="52" t="s">
        <v>0</v>
      </c>
      <c r="B2" s="68">
        <v>0.34</v>
      </c>
      <c r="C2" s="48">
        <v>0.76</v>
      </c>
      <c r="D2" s="48">
        <v>0.3</v>
      </c>
      <c r="E2" s="48">
        <v>0.05</v>
      </c>
      <c r="F2" s="48">
        <v>0.54</v>
      </c>
      <c r="G2" s="49">
        <v>0.98</v>
      </c>
    </row>
    <row r="3" spans="1:7" ht="18" x14ac:dyDescent="0.3">
      <c r="A3" s="53" t="s">
        <v>1</v>
      </c>
      <c r="B3" s="69">
        <v>0.33</v>
      </c>
      <c r="C3" s="50">
        <v>0.87</v>
      </c>
      <c r="D3" s="50">
        <v>0.32</v>
      </c>
      <c r="E3" s="50">
        <v>0.79</v>
      </c>
      <c r="F3" s="50">
        <v>0.67</v>
      </c>
      <c r="G3" s="51">
        <v>0.69</v>
      </c>
    </row>
    <row r="4" spans="1:7" ht="18" x14ac:dyDescent="0.3">
      <c r="A4" s="53" t="s">
        <v>2</v>
      </c>
      <c r="B4" s="69">
        <v>0.33</v>
      </c>
      <c r="C4" s="50">
        <v>0.9</v>
      </c>
      <c r="D4" s="50">
        <v>0.4</v>
      </c>
      <c r="E4" s="50">
        <v>0.78</v>
      </c>
      <c r="F4" s="50">
        <v>0.65</v>
      </c>
      <c r="G4" s="51">
        <v>0.3</v>
      </c>
    </row>
    <row r="5" spans="1:7" ht="18.600000000000001" thickBot="1" x14ac:dyDescent="0.35">
      <c r="A5" s="54" t="s">
        <v>12</v>
      </c>
      <c r="B5" s="70"/>
      <c r="C5" s="60">
        <f>SUM($B$2*C2,$B$3*C3,$B$4*C4)</f>
        <v>0.84250000000000014</v>
      </c>
      <c r="D5" s="60">
        <f t="shared" ref="D5:G5" si="0">SUM($B$2*D2,$B$3*D3,$B$4*D4)</f>
        <v>0.33960000000000001</v>
      </c>
      <c r="E5" s="60">
        <f>SUM($B$2*E2,$B$3*E3,$B$4*E4)</f>
        <v>0.53510000000000013</v>
      </c>
      <c r="F5" s="60">
        <f t="shared" si="0"/>
        <v>0.61920000000000008</v>
      </c>
      <c r="G5" s="61">
        <f t="shared" si="0"/>
        <v>0.65989999999999993</v>
      </c>
    </row>
    <row r="6" spans="1:7" ht="36" x14ac:dyDescent="0.3">
      <c r="A6" s="32" t="s">
        <v>14</v>
      </c>
      <c r="B6" s="55"/>
      <c r="C6" s="58">
        <f>(SQRT(SUM($B$2*(C2-C5)^2,$B$3*(C3-C5)^2, $B$4*(C4-C5)^2))*100)/C5</f>
        <v>7.1756116755332995</v>
      </c>
      <c r="D6" s="58">
        <f>(SQRT(SUM($B$2*(D2-D5)^2,$B$3*(D3-D5)^2, $B$4*(D4-D5)^2))*100)/D5</f>
        <v>12.712665867450671</v>
      </c>
      <c r="E6" s="58">
        <f>(SQRT(SUM($B$2*(E2-E5)^2,$B$3*(E3-E5)^2, $B$4*(E4-E5)^2))*100)/E5</f>
        <v>65.071882080121128</v>
      </c>
      <c r="F6" s="58">
        <f>(SQRT(SUM($B$2*(F2-F5)^2,$B$3*(F3-F5)^2, $B$4*(F4-F5)^2))*100)/F5</f>
        <v>9.2736827547326914</v>
      </c>
      <c r="G6" s="59">
        <f>(SQRT(SUM($B$2*(G2-G5)^2,$B$3*(G3-G5)^2, $B$4*(G4-G5)^2))*100)/G5</f>
        <v>42.28999203887409</v>
      </c>
    </row>
    <row r="7" spans="1:7" ht="72.599999999999994" thickBot="1" x14ac:dyDescent="0.35">
      <c r="A7" s="41" t="s">
        <v>15</v>
      </c>
      <c r="B7" s="38"/>
      <c r="C7" s="39" t="s">
        <v>30</v>
      </c>
      <c r="D7" s="39" t="s">
        <v>31</v>
      </c>
      <c r="E7" s="39" t="s">
        <v>32</v>
      </c>
      <c r="F7" s="39" t="s">
        <v>30</v>
      </c>
      <c r="G7" s="40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2FC1-14EE-4D70-9A23-E52D490F708A}">
  <dimension ref="A1:I26"/>
  <sheetViews>
    <sheetView tabSelected="1" topLeftCell="A28" zoomScale="145" zoomScaleNormal="145" workbookViewId="0">
      <selection activeCell="F7" sqref="F7"/>
    </sheetView>
  </sheetViews>
  <sheetFormatPr defaultRowHeight="14.4" x14ac:dyDescent="0.3"/>
  <cols>
    <col min="1" max="1" width="10.88671875" customWidth="1"/>
    <col min="2" max="2" width="25.21875" customWidth="1"/>
    <col min="3" max="3" width="11.5546875" customWidth="1"/>
    <col min="4" max="4" width="11.6640625" customWidth="1"/>
    <col min="5" max="5" width="11.5546875" customWidth="1"/>
    <col min="6" max="6" width="19.5546875" customWidth="1"/>
  </cols>
  <sheetData>
    <row r="1" spans="1:9" ht="18.600000000000001" thickBot="1" x14ac:dyDescent="0.35">
      <c r="A1" s="78" t="s">
        <v>0</v>
      </c>
      <c r="B1" s="79"/>
      <c r="C1" s="79"/>
      <c r="D1" s="79"/>
      <c r="E1" s="79"/>
      <c r="F1" s="80"/>
    </row>
    <row r="2" spans="1:9" ht="18.600000000000001" customHeight="1" thickBot="1" x14ac:dyDescent="0.35">
      <c r="A2" s="81" t="s">
        <v>22</v>
      </c>
      <c r="B2" s="83" t="s">
        <v>23</v>
      </c>
      <c r="C2" s="78" t="s">
        <v>24</v>
      </c>
      <c r="D2" s="79"/>
      <c r="E2" s="80"/>
      <c r="F2" s="85" t="s">
        <v>28</v>
      </c>
    </row>
    <row r="3" spans="1:9" ht="57" customHeight="1" thickBot="1" x14ac:dyDescent="0.35">
      <c r="A3" s="82"/>
      <c r="B3" s="84"/>
      <c r="C3" s="37" t="s">
        <v>25</v>
      </c>
      <c r="D3" s="21" t="s">
        <v>26</v>
      </c>
      <c r="E3" s="22" t="s">
        <v>27</v>
      </c>
      <c r="F3" s="86"/>
      <c r="G3" s="47"/>
      <c r="H3" s="47"/>
      <c r="I3" s="47"/>
    </row>
    <row r="4" spans="1:9" ht="18" customHeight="1" x14ac:dyDescent="0.3">
      <c r="A4" s="12" t="s">
        <v>9</v>
      </c>
      <c r="B4" s="68">
        <v>1</v>
      </c>
      <c r="C4" s="48">
        <v>2.1</v>
      </c>
      <c r="D4" s="48">
        <v>2.6</v>
      </c>
      <c r="E4" s="48">
        <v>2.8</v>
      </c>
      <c r="F4" s="49">
        <f>E4/$E$4</f>
        <v>1</v>
      </c>
    </row>
    <row r="5" spans="1:9" ht="18" x14ac:dyDescent="0.3">
      <c r="A5" s="13" t="s">
        <v>5</v>
      </c>
      <c r="B5" s="69">
        <v>0.9</v>
      </c>
      <c r="C5" s="50">
        <v>1.2</v>
      </c>
      <c r="D5" s="50">
        <v>1.4</v>
      </c>
      <c r="E5" s="50">
        <v>1.4</v>
      </c>
      <c r="F5" s="51">
        <f t="shared" ref="F5:F8" si="0">E5/$E$4</f>
        <v>0.5</v>
      </c>
    </row>
    <row r="6" spans="1:9" ht="18" x14ac:dyDescent="0.3">
      <c r="A6" s="13" t="s">
        <v>8</v>
      </c>
      <c r="B6" s="69">
        <v>0.5</v>
      </c>
      <c r="C6" s="50">
        <v>0.7</v>
      </c>
      <c r="D6" s="50">
        <v>0.7</v>
      </c>
      <c r="E6" s="50">
        <v>0.7</v>
      </c>
      <c r="F6" s="51">
        <f>E6/$E$4</f>
        <v>0.25</v>
      </c>
    </row>
    <row r="7" spans="1:9" ht="18" x14ac:dyDescent="0.3">
      <c r="A7" s="13" t="s">
        <v>6</v>
      </c>
      <c r="B7" s="69">
        <v>0.4</v>
      </c>
      <c r="C7" s="50">
        <v>0.4</v>
      </c>
      <c r="D7" s="50">
        <v>0.4</v>
      </c>
      <c r="E7" s="50">
        <v>0.4</v>
      </c>
      <c r="F7" s="51">
        <f t="shared" si="0"/>
        <v>0.14285714285714288</v>
      </c>
    </row>
    <row r="8" spans="1:9" ht="18.600000000000001" thickBot="1" x14ac:dyDescent="0.35">
      <c r="A8" s="14" t="s">
        <v>7</v>
      </c>
      <c r="B8" s="70">
        <v>0.2</v>
      </c>
      <c r="C8" s="71">
        <v>0.2</v>
      </c>
      <c r="D8" s="71">
        <v>0.2</v>
      </c>
      <c r="E8" s="71">
        <v>0.2</v>
      </c>
      <c r="F8" s="72">
        <f t="shared" si="0"/>
        <v>7.1428571428571438E-2</v>
      </c>
    </row>
    <row r="9" spans="1:9" ht="15" thickBot="1" x14ac:dyDescent="0.35"/>
    <row r="10" spans="1:9" ht="18.600000000000001" thickBot="1" x14ac:dyDescent="0.35">
      <c r="A10" s="78" t="s">
        <v>1</v>
      </c>
      <c r="B10" s="79"/>
      <c r="C10" s="79"/>
      <c r="D10" s="79"/>
      <c r="E10" s="79"/>
      <c r="F10" s="80"/>
    </row>
    <row r="11" spans="1:9" ht="18.600000000000001" thickBot="1" x14ac:dyDescent="0.35">
      <c r="A11" s="81" t="s">
        <v>22</v>
      </c>
      <c r="B11" s="83" t="s">
        <v>23</v>
      </c>
      <c r="C11" s="78" t="s">
        <v>24</v>
      </c>
      <c r="D11" s="79"/>
      <c r="E11" s="80"/>
      <c r="F11" s="85" t="s">
        <v>28</v>
      </c>
    </row>
    <row r="12" spans="1:9" ht="57" customHeight="1" thickBot="1" x14ac:dyDescent="0.35">
      <c r="A12" s="82"/>
      <c r="B12" s="84"/>
      <c r="C12" s="37" t="s">
        <v>25</v>
      </c>
      <c r="D12" s="21" t="s">
        <v>26</v>
      </c>
      <c r="E12" s="22" t="s">
        <v>27</v>
      </c>
      <c r="F12" s="86"/>
    </row>
    <row r="13" spans="1:9" ht="18" x14ac:dyDescent="0.3">
      <c r="A13" s="65" t="s">
        <v>5</v>
      </c>
      <c r="B13" s="68">
        <v>1</v>
      </c>
      <c r="C13" s="48">
        <v>2.25</v>
      </c>
      <c r="D13" s="48">
        <v>2.8</v>
      </c>
      <c r="E13" s="48" t="s">
        <v>33</v>
      </c>
      <c r="F13" s="49">
        <f>D13/$D$13</f>
        <v>1</v>
      </c>
    </row>
    <row r="14" spans="1:9" ht="18" x14ac:dyDescent="0.3">
      <c r="A14" s="66" t="s">
        <v>7</v>
      </c>
      <c r="B14" s="69">
        <v>0.7</v>
      </c>
      <c r="C14" s="50">
        <v>1.4</v>
      </c>
      <c r="D14" s="50">
        <v>1.4</v>
      </c>
      <c r="E14" s="50" t="s">
        <v>33</v>
      </c>
      <c r="F14" s="51">
        <f t="shared" ref="F14:F17" si="1">D14/$D$13</f>
        <v>0.5</v>
      </c>
    </row>
    <row r="15" spans="1:9" ht="18" x14ac:dyDescent="0.3">
      <c r="A15" s="66" t="s">
        <v>9</v>
      </c>
      <c r="B15" s="69">
        <v>0.6</v>
      </c>
      <c r="C15" s="50">
        <v>0.6</v>
      </c>
      <c r="D15" s="50">
        <v>0.6</v>
      </c>
      <c r="E15" s="50" t="s">
        <v>33</v>
      </c>
      <c r="F15" s="51">
        <f t="shared" si="1"/>
        <v>0.2142857142857143</v>
      </c>
    </row>
    <row r="16" spans="1:9" ht="18" x14ac:dyDescent="0.3">
      <c r="A16" s="66" t="s">
        <v>8</v>
      </c>
      <c r="B16" s="69">
        <v>0.5</v>
      </c>
      <c r="C16" s="50">
        <v>0.5</v>
      </c>
      <c r="D16" s="50">
        <v>0.5</v>
      </c>
      <c r="E16" s="50" t="s">
        <v>33</v>
      </c>
      <c r="F16" s="51">
        <f t="shared" si="1"/>
        <v>0.17857142857142858</v>
      </c>
    </row>
    <row r="17" spans="1:6" ht="18.600000000000001" thickBot="1" x14ac:dyDescent="0.35">
      <c r="A17" s="67" t="s">
        <v>6</v>
      </c>
      <c r="B17" s="70">
        <v>0.2</v>
      </c>
      <c r="C17" s="71">
        <v>0.2</v>
      </c>
      <c r="D17" s="71">
        <v>0.2</v>
      </c>
      <c r="E17" s="71" t="s">
        <v>33</v>
      </c>
      <c r="F17" s="72">
        <f t="shared" si="1"/>
        <v>7.1428571428571438E-2</v>
      </c>
    </row>
    <row r="18" spans="1:6" ht="15" thickBot="1" x14ac:dyDescent="0.35"/>
    <row r="19" spans="1:6" ht="18.600000000000001" thickBot="1" x14ac:dyDescent="0.35">
      <c r="A19" s="78" t="s">
        <v>2</v>
      </c>
      <c r="B19" s="79"/>
      <c r="C19" s="79"/>
      <c r="D19" s="79"/>
      <c r="E19" s="79"/>
      <c r="F19" s="80"/>
    </row>
    <row r="20" spans="1:6" ht="18.600000000000001" thickBot="1" x14ac:dyDescent="0.35">
      <c r="A20" s="81" t="s">
        <v>22</v>
      </c>
      <c r="B20" s="83" t="s">
        <v>29</v>
      </c>
      <c r="C20" s="78" t="s">
        <v>24</v>
      </c>
      <c r="D20" s="79"/>
      <c r="E20" s="80"/>
      <c r="F20" s="85" t="s">
        <v>28</v>
      </c>
    </row>
    <row r="21" spans="1:6" ht="57" customHeight="1" thickBot="1" x14ac:dyDescent="0.35">
      <c r="A21" s="82"/>
      <c r="B21" s="84"/>
      <c r="C21" s="37" t="s">
        <v>25</v>
      </c>
      <c r="D21" s="21" t="s">
        <v>26</v>
      </c>
      <c r="E21" s="22" t="s">
        <v>27</v>
      </c>
      <c r="F21" s="86"/>
    </row>
    <row r="22" spans="1:6" ht="18" x14ac:dyDescent="0.3">
      <c r="A22" s="65" t="s">
        <v>5</v>
      </c>
      <c r="B22" s="62">
        <v>1</v>
      </c>
      <c r="C22" s="4">
        <v>2.5</v>
      </c>
      <c r="D22" s="4" t="s">
        <v>33</v>
      </c>
      <c r="E22" s="4" t="s">
        <v>33</v>
      </c>
      <c r="F22" s="49">
        <f>C22/$C$22</f>
        <v>1</v>
      </c>
    </row>
    <row r="23" spans="1:6" ht="18" x14ac:dyDescent="0.3">
      <c r="A23" s="66" t="s">
        <v>7</v>
      </c>
      <c r="B23" s="63">
        <v>0.9</v>
      </c>
      <c r="C23" s="3">
        <v>0.9</v>
      </c>
      <c r="D23" s="3" t="s">
        <v>33</v>
      </c>
      <c r="E23" s="3" t="s">
        <v>33</v>
      </c>
      <c r="F23" s="6">
        <f t="shared" ref="F23:F26" si="2">C23/$C$22</f>
        <v>0.36</v>
      </c>
    </row>
    <row r="24" spans="1:6" ht="18" x14ac:dyDescent="0.3">
      <c r="A24" s="66" t="s">
        <v>8</v>
      </c>
      <c r="B24" s="63">
        <v>0.7</v>
      </c>
      <c r="C24" s="3">
        <v>0.7</v>
      </c>
      <c r="D24" s="3" t="s">
        <v>33</v>
      </c>
      <c r="E24" s="3" t="s">
        <v>33</v>
      </c>
      <c r="F24" s="6">
        <f t="shared" si="2"/>
        <v>0.27999999999999997</v>
      </c>
    </row>
    <row r="25" spans="1:6" ht="18" x14ac:dyDescent="0.3">
      <c r="A25" s="66" t="s">
        <v>6</v>
      </c>
      <c r="B25" s="63">
        <v>0.4</v>
      </c>
      <c r="C25" s="3">
        <v>0.4</v>
      </c>
      <c r="D25" s="3" t="s">
        <v>33</v>
      </c>
      <c r="E25" s="3" t="s">
        <v>33</v>
      </c>
      <c r="F25" s="6">
        <f t="shared" si="2"/>
        <v>0.16</v>
      </c>
    </row>
    <row r="26" spans="1:6" ht="18.600000000000001" thickBot="1" x14ac:dyDescent="0.35">
      <c r="A26" s="67" t="s">
        <v>9</v>
      </c>
      <c r="B26" s="64">
        <v>0.3</v>
      </c>
      <c r="C26" s="7">
        <v>0.3</v>
      </c>
      <c r="D26" s="7" t="s">
        <v>33</v>
      </c>
      <c r="E26" s="7" t="s">
        <v>33</v>
      </c>
      <c r="F26" s="8">
        <f t="shared" si="2"/>
        <v>0.12</v>
      </c>
    </row>
  </sheetData>
  <mergeCells count="15">
    <mergeCell ref="A1:F1"/>
    <mergeCell ref="A10:F10"/>
    <mergeCell ref="A11:A12"/>
    <mergeCell ref="B11:B12"/>
    <mergeCell ref="C11:E11"/>
    <mergeCell ref="F11:F12"/>
    <mergeCell ref="C2:E2"/>
    <mergeCell ref="A2:A3"/>
    <mergeCell ref="B2:B3"/>
    <mergeCell ref="F2:F3"/>
    <mergeCell ref="A19:F19"/>
    <mergeCell ref="A20:A21"/>
    <mergeCell ref="B20:B21"/>
    <mergeCell ref="C20:E20"/>
    <mergeCell ref="F20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Ранжирование</vt:lpstr>
      <vt:lpstr>Парные сравнения</vt:lpstr>
      <vt:lpstr>Непосредственное оценивание</vt:lpstr>
      <vt:lpstr>Последовательное сравнение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2015-06-05T18:17:20Z</dcterms:created>
  <dcterms:modified xsi:type="dcterms:W3CDTF">2022-10-12T06:36:36Z</dcterms:modified>
</cp:coreProperties>
</file>