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zdo\Documents\_Dor\Second_Degree_documents\Thesis\Shelly_Levi_Tsedek\Parkinson\5 - AutoClicker design\"/>
    </mc:Choice>
  </mc:AlternateContent>
  <xr:revisionPtr revIDLastSave="0" documentId="13_ncr:1_{8D6DC7A0-FF45-4F5C-9CC1-42737C0D985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רכש סוף יולי 21" sheetId="1" r:id="rId1"/>
    <sheet name="חישובים לבחירת מנוע - ראשוני" sheetId="2" r:id="rId2"/>
    <sheet name="מדפסות וחומרים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PStSpoRaMlNDxYYpiF0qndXAGZg=="/>
    </ext>
  </extLst>
</workbook>
</file>

<file path=xl/calcChain.xml><?xml version="1.0" encoding="utf-8"?>
<calcChain xmlns="http://schemas.openxmlformats.org/spreadsheetml/2006/main">
  <c r="D48" i="1" l="1"/>
  <c r="D49" i="1"/>
  <c r="D47" i="1"/>
  <c r="D46" i="1"/>
  <c r="D45" i="1"/>
  <c r="D50" i="1"/>
  <c r="D44" i="1"/>
  <c r="C26" i="3"/>
  <c r="C27" i="3" s="1"/>
  <c r="C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G6" i="2"/>
  <c r="G7" i="2" s="1"/>
  <c r="C6" i="2"/>
  <c r="C8" i="2" s="1"/>
  <c r="G4" i="2"/>
  <c r="D9" i="1"/>
  <c r="D8" i="1"/>
  <c r="B7" i="1"/>
  <c r="D7" i="1" s="1"/>
  <c r="B6" i="1"/>
  <c r="D6" i="1" s="1"/>
  <c r="B4" i="1"/>
  <c r="D4" i="1" s="1"/>
  <c r="D3" i="1"/>
  <c r="B5" i="1" l="1"/>
  <c r="D5" i="1" s="1"/>
  <c r="D10" i="1" s="1"/>
  <c r="D11" i="1" s="1"/>
  <c r="D52" i="1"/>
</calcChain>
</file>

<file path=xl/sharedStrings.xml><?xml version="1.0" encoding="utf-8"?>
<sst xmlns="http://schemas.openxmlformats.org/spreadsheetml/2006/main" count="88" uniqueCount="64">
  <si>
    <t>פריט</t>
  </si>
  <si>
    <t>כמות</t>
  </si>
  <si>
    <r>
      <rPr>
        <b/>
        <sz val="12"/>
        <color rgb="FF000000"/>
        <rFont val="David"/>
      </rPr>
      <t>מחיר</t>
    </r>
    <r>
      <rPr>
        <sz val="12"/>
        <color rgb="FF000000"/>
        <rFont val="David"/>
      </rPr>
      <t xml:space="preserve"> </t>
    </r>
    <r>
      <rPr>
        <b/>
        <sz val="12"/>
        <color rgb="FF000000"/>
        <rFont val="David"/>
      </rPr>
      <t>ליח' ($)</t>
    </r>
  </si>
  <si>
    <t>סה"כ ($)</t>
  </si>
  <si>
    <t>קישור</t>
  </si>
  <si>
    <t>Game computer</t>
  </si>
  <si>
    <t>Lenovo</t>
  </si>
  <si>
    <t>Led matrix</t>
  </si>
  <si>
    <t>sparkfun</t>
  </si>
  <si>
    <t>מצלמות מיקום במרחב intel real sense T265</t>
  </si>
  <si>
    <t>Intel</t>
  </si>
  <si>
    <t>Turtle-bot</t>
  </si>
  <si>
    <t>הצעת מחיר במייל - אשת קשר תום עמנואל</t>
  </si>
  <si>
    <t>רמקולים</t>
  </si>
  <si>
    <t>מולטימטר</t>
  </si>
  <si>
    <t>Ebay</t>
  </si>
  <si>
    <t>משקל</t>
  </si>
  <si>
    <t>סכום בדולרים</t>
  </si>
  <si>
    <t>סכום בשקלים</t>
  </si>
  <si>
    <t>דולר נכון להיום 14.7:</t>
  </si>
  <si>
    <t>מומנט</t>
  </si>
  <si>
    <t>מהירות סיבוב</t>
  </si>
  <si>
    <t>מתח</t>
  </si>
  <si>
    <t>m [Kg]</t>
  </si>
  <si>
    <t>v [m/s]</t>
  </si>
  <si>
    <t>V [V]</t>
  </si>
  <si>
    <t>a [m/s^2]</t>
  </si>
  <si>
    <t>R_wheel [m]</t>
  </si>
  <si>
    <t>F_t [N]</t>
  </si>
  <si>
    <t>w [rad]</t>
  </si>
  <si>
    <t>w [RPM]</t>
  </si>
  <si>
    <t>T [N*m]</t>
  </si>
  <si>
    <t>M [kg]</t>
  </si>
  <si>
    <t>מוצר</t>
  </si>
  <si>
    <t>מחיר</t>
  </si>
  <si>
    <t>QIDI Tech i-Fast</t>
  </si>
  <si>
    <t>Creality Ender 5 pro</t>
  </si>
  <si>
    <t>PLA-ST</t>
  </si>
  <si>
    <t>שחור</t>
  </si>
  <si>
    <t>לבן</t>
  </si>
  <si>
    <t>אפור</t>
  </si>
  <si>
    <t>שקוף</t>
  </si>
  <si>
    <t>PLA+</t>
  </si>
  <si>
    <t>שקול</t>
  </si>
  <si>
    <t>צבע עור</t>
  </si>
  <si>
    <t>זהב</t>
  </si>
  <si>
    <t>סגול</t>
  </si>
  <si>
    <t>תכלת</t>
  </si>
  <si>
    <t>צהוב שקוף</t>
  </si>
  <si>
    <t>ABS+</t>
  </si>
  <si>
    <t>כחול</t>
  </si>
  <si>
    <t>צהוב</t>
  </si>
  <si>
    <t>שקיות מגנות מלחות</t>
  </si>
  <si>
    <t>סה"כ בלי חומרי גלם</t>
  </si>
  <si>
    <t>חומרי גלם</t>
  </si>
  <si>
    <t>סה"כ</t>
  </si>
  <si>
    <t>NewEgg</t>
  </si>
  <si>
    <t>עגלת כלים</t>
  </si>
  <si>
    <t>סה"כ (ש"ח)</t>
  </si>
  <si>
    <t>מברג שענים</t>
  </si>
  <si>
    <t>מלחם</t>
  </si>
  <si>
    <t>מפזר חום</t>
  </si>
  <si>
    <t>בדיל</t>
  </si>
  <si>
    <t>שרינקים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</si>
</sst>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</font>
    <font>
      <b/>
      <sz val="12"/>
      <color rgb="FF000000"/>
      <name val="David"/>
    </font>
    <font>
      <sz val="12"/>
      <color rgb="FF000000"/>
      <name val="David"/>
    </font>
    <font>
      <u/>
      <sz val="11"/>
      <color rgb="FF1155CC"/>
      <name val="Arial"/>
    </font>
    <font>
      <u/>
      <sz val="11"/>
      <color rgb="FF0563C1"/>
      <name val="David"/>
    </font>
    <font>
      <sz val="11"/>
      <color rgb="FF000000"/>
      <name val="Arial"/>
    </font>
    <font>
      <sz val="11"/>
      <color rgb="FF000000"/>
      <name val="David"/>
    </font>
    <font>
      <u/>
      <sz val="11"/>
      <color rgb="FF1155CC"/>
      <name val="David"/>
    </font>
    <font>
      <sz val="11"/>
      <color theme="1"/>
      <name val="Arial"/>
    </font>
    <font>
      <sz val="11"/>
      <name val="Arial"/>
    </font>
    <font>
      <sz val="11"/>
      <name val="Calibri"/>
    </font>
    <font>
      <b/>
      <sz val="11"/>
      <color rgb="FF000000"/>
      <name val="David"/>
    </font>
    <font>
      <sz val="11"/>
      <color rgb="FF000000"/>
      <name val="Dubai light"/>
    </font>
    <font>
      <u/>
      <sz val="11"/>
      <color theme="1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3" borderId="4" xfId="0" applyFont="1" applyFill="1" applyBorder="1" applyAlignment="1">
      <alignment horizontal="center" vertical="center" wrapText="1" readingOrder="2"/>
    </xf>
    <xf numFmtId="1" fontId="2" fillId="3" borderId="4" xfId="0" applyNumberFormat="1" applyFont="1" applyFill="1" applyBorder="1" applyAlignment="1">
      <alignment horizontal="center" vertical="center" wrapText="1" readingOrder="2"/>
    </xf>
    <xf numFmtId="1" fontId="2" fillId="0" borderId="4" xfId="0" applyNumberFormat="1" applyFont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6" fillId="4" borderId="2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 readingOrder="2"/>
    </xf>
    <xf numFmtId="0" fontId="6" fillId="4" borderId="7" xfId="0" applyFont="1" applyFill="1" applyBorder="1" applyAlignment="1">
      <alignment horizontal="center"/>
    </xf>
    <xf numFmtId="3" fontId="6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11" fillId="2" borderId="15" xfId="0" applyFont="1" applyFill="1" applyBorder="1" applyAlignment="1">
      <alignment horizontal="center"/>
    </xf>
    <xf numFmtId="0" fontId="6" fillId="2" borderId="18" xfId="0" applyFont="1" applyFill="1" applyBorder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12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 vertical="center"/>
    </xf>
    <xf numFmtId="0" fontId="12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 readingOrder="2"/>
    </xf>
    <xf numFmtId="0" fontId="13" fillId="0" borderId="0" xfId="1" applyAlignment="1"/>
    <xf numFmtId="0" fontId="4" fillId="0" borderId="0" xfId="0" applyFont="1" applyAlignment="1">
      <alignment horizontal="center" vertical="center" wrapText="1" readingOrder="2"/>
    </xf>
    <xf numFmtId="0" fontId="13" fillId="0" borderId="4" xfId="1" applyBorder="1" applyAlignment="1">
      <alignment horizontal="center" vertical="center" wrapText="1" readingOrder="2"/>
    </xf>
    <xf numFmtId="0" fontId="13" fillId="0" borderId="4" xfId="1" applyFill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13" fillId="0" borderId="10" xfId="1" applyFill="1" applyBorder="1" applyAlignment="1">
      <alignment horizontal="center" vertical="center" wrapText="1" readingOrder="2"/>
    </xf>
    <xf numFmtId="0" fontId="6" fillId="5" borderId="9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6" fillId="5" borderId="12" xfId="0" applyFont="1" applyFill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0" fontId="6" fillId="2" borderId="16" xfId="0" applyFont="1" applyFill="1" applyBorder="1" applyAlignment="1">
      <alignment horizontal="center"/>
    </xf>
    <xf numFmtId="0" fontId="10" fillId="0" borderId="17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158115</xdr:colOff>
      <xdr:row>0</xdr:row>
      <xdr:rowOff>142875</xdr:rowOff>
    </xdr:from>
    <xdr:ext cx="8067675" cy="5334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10868010" y="142875"/>
          <a:ext cx="8067675" cy="5334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</xdr:row>
      <xdr:rowOff>9525</xdr:rowOff>
    </xdr:from>
    <xdr:ext cx="1724025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88750" y="3699038"/>
          <a:ext cx="1714500" cy="161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38100</xdr:colOff>
      <xdr:row>1</xdr:row>
      <xdr:rowOff>9525</xdr:rowOff>
    </xdr:from>
    <xdr:ext cx="942975" cy="171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879275" y="3699038"/>
          <a:ext cx="933450" cy="161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495300</xdr:colOff>
      <xdr:row>1</xdr:row>
      <xdr:rowOff>0</xdr:rowOff>
    </xdr:from>
    <xdr:ext cx="942975" cy="1714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79275" y="3699038"/>
          <a:ext cx="933450" cy="161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247650</xdr:colOff>
      <xdr:row>10</xdr:row>
      <xdr:rowOff>171450</xdr:rowOff>
    </xdr:from>
    <xdr:ext cx="1771650" cy="19907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6222583760" y="1840230"/>
          <a:ext cx="1771650" cy="1990725"/>
          <a:chOff x="4460830" y="2784638"/>
          <a:chExt cx="1771854" cy="1990725"/>
        </a:xfrm>
      </xdr:grpSpPr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4460830" y="2784638"/>
            <a:ext cx="1771854" cy="1990725"/>
            <a:chOff x="0" y="0"/>
            <a:chExt cx="2147483647" cy="2147483647"/>
          </a:xfrm>
        </xdr:grpSpPr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0" y="0"/>
              <a:ext cx="2147236222" cy="214748364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137458" y="0"/>
              <a:ext cx="2147346188" cy="2147483647"/>
              <a:chOff x="0" y="0"/>
              <a:chExt cx="2147483647" cy="2147483647"/>
            </a:xfrm>
          </xdr:grpSpPr>
          <xdr:grpSp>
            <xdr:nvGrpSpPr>
              <xdr:cNvPr id="9" name="Shape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GrpSpPr/>
            </xdr:nvGrpSpPr>
            <xdr:grpSpPr>
              <a:xfrm>
                <a:off x="0" y="0"/>
                <a:ext cx="2147483647" cy="2147483647"/>
                <a:chOff x="0" y="0"/>
                <a:chExt cx="2147483647" cy="2147483647"/>
              </a:xfrm>
            </xdr:grpSpPr>
            <xdr:sp macro="" textlink="">
              <xdr:nvSpPr>
                <xdr:cNvPr id="10" name="Shape 9">
                  <a:extLst>
                    <a:ext uri="{FF2B5EF4-FFF2-40B4-BE49-F238E27FC236}">
                      <a16:creationId xmlns:a16="http://schemas.microsoft.com/office/drawing/2014/main" id="{00000000-0008-0000-0100-00000A000000}"/>
                    </a:ext>
                  </a:extLst>
                </xdr:cNvPr>
                <xdr:cNvSpPr/>
              </xdr:nvSpPr>
              <xdr:spPr>
                <a:xfrm>
                  <a:off x="0" y="697234950"/>
                  <a:ext cx="1068449339" cy="948239532"/>
                </a:xfrm>
                <a:prstGeom prst="ellipse">
                  <a:avLst/>
                </a:prstGeom>
                <a:solidFill>
                  <a:srgbClr val="BFBFBF"/>
                </a:solidFill>
                <a:ln w="76200" cap="flat" cmpd="sng">
                  <a:solidFill>
                    <a:srgbClr val="000000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11" name="Shape 10">
                  <a:extLst>
                    <a:ext uri="{FF2B5EF4-FFF2-40B4-BE49-F238E27FC236}">
                      <a16:creationId xmlns:a16="http://schemas.microsoft.com/office/drawing/2014/main" id="{00000000-0008-0000-0100-00000B000000}"/>
                    </a:ext>
                  </a:extLst>
                </xdr:cNvPr>
                <xdr:cNvCxnSpPr/>
              </xdr:nvCxnSpPr>
              <xdr:spPr>
                <a:xfrm rot="10800000" flipH="1">
                  <a:off x="1131409274" y="790200586"/>
                  <a:ext cx="1016074372" cy="251003606"/>
                </a:xfrm>
                <a:prstGeom prst="straightConnector1">
                  <a:avLst/>
                </a:prstGeom>
                <a:noFill/>
                <a:ln w="57150" cap="flat" cmpd="sng">
                  <a:solidFill>
                    <a:srgbClr val="3F3F3F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pic>
              <xdr:nvPicPr>
                <xdr:cNvPr id="12" name="Shape 11" descr="קו חץ: עקומה בכיוון השעון עם מילוי מלא">
                  <a:extLst>
                    <a:ext uri="{FF2B5EF4-FFF2-40B4-BE49-F238E27FC236}">
                      <a16:creationId xmlns:a16="http://schemas.microsoft.com/office/drawing/2014/main" id="{00000000-0008-0000-0100-00000C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1">
                  <a:alphaModFix/>
                </a:blip>
                <a:srcRect/>
                <a:stretch/>
              </xdr:blipFill>
              <xdr:spPr>
                <a:xfrm rot="-3531142" flipH="1">
                  <a:off x="743426511" y="464825252"/>
                  <a:ext cx="1005599378" cy="89246073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sp macro="" textlink="">
              <xdr:nvSpPr>
                <xdr:cNvPr id="13" name="Shape 12">
                  <a:extLst>
                    <a:ext uri="{FF2B5EF4-FFF2-40B4-BE49-F238E27FC236}">
                      <a16:creationId xmlns:a16="http://schemas.microsoft.com/office/drawing/2014/main" id="{00000000-0008-0000-0100-00000D000000}"/>
                    </a:ext>
                  </a:extLst>
                </xdr:cNvPr>
                <xdr:cNvSpPr/>
              </xdr:nvSpPr>
              <xdr:spPr>
                <a:xfrm>
                  <a:off x="461009688" y="1143465318"/>
                  <a:ext cx="146649909" cy="120854058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rgbClr val="000000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14" name="Shape 13">
                  <a:extLst>
                    <a:ext uri="{FF2B5EF4-FFF2-40B4-BE49-F238E27FC236}">
                      <a16:creationId xmlns:a16="http://schemas.microsoft.com/office/drawing/2014/main" id="{00000000-0008-0000-0100-00000E000000}"/>
                    </a:ext>
                  </a:extLst>
                </xdr:cNvPr>
                <xdr:cNvSpPr txBox="1"/>
              </xdr:nvSpPr>
              <xdr:spPr>
                <a:xfrm rot="-1830767">
                  <a:off x="146884153" y="1106279454"/>
                  <a:ext cx="261874838" cy="232411650"/>
                </a:xfrm>
                <a:prstGeom prst="rect">
                  <a:avLst/>
                </a:prstGeom>
                <a:noFill/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R</a:t>
                  </a:r>
                  <a:endParaRPr sz="1100"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5" name="Shape 14" descr="חץ למטה עם מילוי מלא">
                  <a:extLst>
                    <a:ext uri="{FF2B5EF4-FFF2-40B4-BE49-F238E27FC236}">
                      <a16:creationId xmlns:a16="http://schemas.microsoft.com/office/drawing/2014/main" id="{00000000-0008-0000-0100-00000F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 rot="-5400000">
                  <a:off x="461009688" y="1255022910"/>
                  <a:ext cx="1005599378" cy="89246073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cxnSp macro="">
              <xdr:nvCxnSpPr>
                <xdr:cNvPr id="16" name="Shape 15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/>
              </xdr:nvCxnSpPr>
              <xdr:spPr>
                <a:xfrm rot="10800000" flipH="1">
                  <a:off x="607054743" y="994721862"/>
                  <a:ext cx="701824566" cy="195226762"/>
                </a:xfrm>
                <a:prstGeom prst="straightConnector1">
                  <a:avLst/>
                </a:prstGeom>
                <a:noFill/>
                <a:ln w="57150" cap="flat" cmpd="sng">
                  <a:solidFill>
                    <a:srgbClr val="3F3F3F"/>
                  </a:solidFill>
                  <a:prstDash val="dot"/>
                  <a:miter lim="800000"/>
                  <a:headEnd type="none" w="sm" len="sm"/>
                  <a:tailEnd type="none" w="sm" len="sm"/>
                </a:ln>
              </xdr:spPr>
            </xdr:cxnSp>
            <xdr:sp macro="" textlink="">
              <xdr:nvSpPr>
                <xdr:cNvPr id="17" name="Shape 16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SpPr txBox="1"/>
              </xdr:nvSpPr>
              <xdr:spPr>
                <a:xfrm>
                  <a:off x="335199792" y="0"/>
                  <a:ext cx="429474734" cy="232411650"/>
                </a:xfrm>
                <a:prstGeom prst="rect">
                  <a:avLst/>
                </a:prstGeom>
                <a:solidFill>
                  <a:srgbClr val="FEE599"/>
                </a:solidFill>
                <a:ln w="9525" cap="flat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Ma</a:t>
                  </a:r>
                  <a:endParaRPr sz="11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sp macro="" textlink="">
              <xdr:nvSpPr>
                <xdr:cNvPr id="18" name="Shape 17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SpPr txBox="1"/>
              </xdr:nvSpPr>
              <xdr:spPr>
                <a:xfrm>
                  <a:off x="1529074120" y="1561806288"/>
                  <a:ext cx="429474734" cy="232411650"/>
                </a:xfrm>
                <a:prstGeom prst="rect">
                  <a:avLst/>
                </a:prstGeom>
                <a:solidFill>
                  <a:srgbClr val="FEE599"/>
                </a:solidFill>
                <a:ln w="9525" cap="flat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Ft</a:t>
                  </a:r>
                  <a:endParaRPr sz="11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sp macro="" textlink="">
              <xdr:nvSpPr>
                <xdr:cNvPr id="19" name="Shape 18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SpPr txBox="1"/>
              </xdr:nvSpPr>
              <xdr:spPr>
                <a:xfrm>
                  <a:off x="1434936646" y="492712698"/>
                  <a:ext cx="429474734" cy="232411650"/>
                </a:xfrm>
                <a:prstGeom prst="rect">
                  <a:avLst/>
                </a:prstGeom>
                <a:solidFill>
                  <a:srgbClr val="B3C6E7"/>
                </a:solidFill>
                <a:ln w="9525" cap="flat" cmpd="sng">
                  <a:solidFill>
                    <a:srgbClr val="000000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1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T</a:t>
                  </a:r>
                  <a:endParaRPr sz="11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pic>
            <xdr:nvPicPr>
              <xdr:cNvPr id="20" name="Shape 19" descr="חץ למטה עם מילוי מלא">
                <a:extLst>
                  <a:ext uri="{FF2B5EF4-FFF2-40B4-BE49-F238E27FC236}">
                    <a16:creationId xmlns:a16="http://schemas.microsoft.com/office/drawing/2014/main" id="{00000000-0008-0000-0100-000014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30792631" y="260301048"/>
                <a:ext cx="1005599378" cy="892460736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cxnSp macro="">
          <xdr:nvCxnSpPr>
            <xdr:cNvPr id="21" name="Shap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/>
          </xdr:nvCxnSpPr>
          <xdr:spPr>
            <a:xfrm flipH="1">
              <a:off x="72880394" y="1227133512"/>
              <a:ext cx="429447244" cy="176632854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8</xdr:col>
      <xdr:colOff>514350</xdr:colOff>
      <xdr:row>7</xdr:row>
      <xdr:rowOff>47625</xdr:rowOff>
    </xdr:from>
    <xdr:ext cx="942975" cy="171450"/>
    <xdr:sp macro="" textlink="">
      <xdr:nvSpPr>
        <xdr:cNvPr id="22" name="Shap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879275" y="3699038"/>
          <a:ext cx="933450" cy="161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kimhi.co.il/items/995180-995180-D7-A2-D7-92-D7-9C-D7-AA-D7-9B-D7-9C-D7-99-D7-9D-D7-9E-D7-90-D7-95-D7-91-D7-96-D7-A8-D7-AA-118-D7-9B-D7-9C-D7-99-D7-9D-D7-9B-D7-95-D7-9C-D7-9C-D7-A4-D7-98-D7-99-D7-A9-D7-90-D7-95-D7-95-D7-99-D7-A8-1-2-SIGNET" TargetMode="External"/><Relationship Id="rId13" Type="http://schemas.openxmlformats.org/officeDocument/2006/relationships/hyperlink" Target="https://www.amazon.com/Wirefy-200-Heat-Shrink-Tubing/dp/B089D82FLG/ref=sr_1_2_sspa?_encoding=UTF8&amp;c=ts&amp;dchild=1&amp;keywords=Industrial+Heat-Shrink+Tubing&amp;qid=1630678376&amp;s=industrial&amp;sr=1-2-spons&amp;ts_id=700782011&amp;psc=1&amp;spLa=ZW5jcnlwdGVkUXVhbGlmaWVyPUEzVUg5UTFFVEs5RDFNJmVuY3J5cHRlZElkPUEwNDAzNDM0VjRZMFFPOUMxRklOJmVuY3J5cHRlZEFkSWQ9QTAzMDc5NDExMktBN0JRUDlKR0M2JndpZGdldE5hbWU9c3BfYXRmJmFjdGlvbj1jbGlja1JlZGlyZWN0JmRvTm90TG9nQ2xpY2s9dHJ1ZQ==" TargetMode="External"/><Relationship Id="rId3" Type="http://schemas.openxmlformats.org/officeDocument/2006/relationships/hyperlink" Target="https://store.intelrealsense.com/buy-intel-realsense-tracking-camera-t265.html?_ga=2.122577484.698490952.1626252740-167721944.1626252740" TargetMode="External"/><Relationship Id="rId7" Type="http://schemas.openxmlformats.org/officeDocument/2006/relationships/hyperlink" Target="https://www.workimhi.co.il/items/608431-608431-D7-9E-D7-A4-D7-96-D7-A8-D7-97-D7-95-D7-9D-D7-90-D7-9C-D7-A7-D7-98-D7-A8-D7-95-D7-A0-D7-99-D7-9E-D7-A7-D7-A6-D7-95-D7-A2-D7-99-GHG-660-LCD-Bosch" TargetMode="External"/><Relationship Id="rId12" Type="http://schemas.openxmlformats.org/officeDocument/2006/relationships/hyperlink" Target="https://www.belshop.co.il/Product.aspx?pid=3177" TargetMode="External"/><Relationship Id="rId2" Type="http://schemas.openxmlformats.org/officeDocument/2006/relationships/hyperlink" Target="https://www.sparkfun.com/products/15047" TargetMode="External"/><Relationship Id="rId1" Type="http://schemas.openxmlformats.org/officeDocument/2006/relationships/hyperlink" Target="https://www.lenovo.com/us/en/laptops/ideapad/ideapad-700-series/IdeaPad-Slim-7-14IIL05/p/88IPS701399" TargetMode="External"/><Relationship Id="rId6" Type="http://schemas.openxmlformats.org/officeDocument/2006/relationships/hyperlink" Target="https://www.amazon.com/My-Weigh-T3-400-Triton-Digital/dp/B00A755058" TargetMode="External"/><Relationship Id="rId11" Type="http://schemas.openxmlformats.org/officeDocument/2006/relationships/hyperlink" Target="https://www.workimhi.co.il/items/608311-608311-D7-9E-D7-9C-D7-97-D7-9D-D7-92-D7-96-2000-VERSATIP-Dremel" TargetMode="External"/><Relationship Id="rId5" Type="http://schemas.openxmlformats.org/officeDocument/2006/relationships/hyperlink" Target="https://www.ebay.com/itm/271496690158?hash=item3f3676b9ee:g:qgUAAOSwHnFVkYPk" TargetMode="External"/><Relationship Id="rId10" Type="http://schemas.openxmlformats.org/officeDocument/2006/relationships/hyperlink" Target="https://www.electron.co.il/he/%D7%97%D7%A0%D7%95%D7%AA/%D7%9B%D7%9C%D7%99-%D7%A2%D7%91%D7%95%D7%93%D7%94/%D7%9E%D7%91%D7%A8%D7%92%D7%99-%D7%A9%D7%A2%D7%A0%D7%99%D7%9D/%D7%9E%D7%91%D7%A8%D7%92-%D7%A9%D7%A2%D7%A0%D7%99%D7%9D-dk-13-engineer" TargetMode="External"/><Relationship Id="rId4" Type="http://schemas.openxmlformats.org/officeDocument/2006/relationships/hyperlink" Target="https://www.newegg.com/global/il-en/black-creative-pebble-wired/p/0S6-004H-00065?Item=9SIASUFCZN3637" TargetMode="External"/><Relationship Id="rId9" Type="http://schemas.openxmlformats.org/officeDocument/2006/relationships/hyperlink" Target="https://www.sollan.co.il/sale.asp?pid=22187&amp;utm_source=zap&amp;utm_medium=cpc&amp;utm_content=%D7%A8%D7%91%20%D7%9E%D7%95%D7%93%D7%93%20%D7%93%D7%92%D7%9D%2030UT,%D7%95%D7%95%D7%9C%D7%98%D7%9E%D7%98%D7%A8%20%D7%93%D7%99%D7%92%D7%99%D7%98%D7%9C%D7%99%20%D7%9B%D7%95%D7%9C%D7%9C%20%D7%AA%D7%A6%D7%95%D7%92%D7%94%20%D7%93%D7%99%D7%92%D7%99%D7%98%D7%9C%D7%99%D7%AA%20%D7%9E%D7%95%D7%90%D7%A8%D7%AA&amp;utm_campaign=zapsales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6"/>
  <sheetViews>
    <sheetView rightToLeft="1" workbookViewId="0">
      <selection activeCell="F10" sqref="F10"/>
    </sheetView>
  </sheetViews>
  <sheetFormatPr defaultColWidth="14.44140625" defaultRowHeight="15" customHeight="1"/>
  <cols>
    <col min="1" max="1" width="20.6640625" customWidth="1"/>
    <col min="2" max="2" width="7.88671875" customWidth="1"/>
    <col min="3" max="3" width="11" customWidth="1"/>
    <col min="4" max="4" width="20.6640625" customWidth="1"/>
    <col min="5" max="5" width="35.88671875" customWidth="1"/>
    <col min="6" max="6" width="4.6640625" bestFit="1" customWidth="1"/>
    <col min="7" max="14" width="8.6640625" customWidth="1"/>
  </cols>
  <sheetData>
    <row r="1" spans="1:14" ht="14.25" customHeight="1"/>
    <row r="2" spans="1:14" ht="14.2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14" ht="14.25" customHeight="1">
      <c r="A3" s="4" t="s">
        <v>5</v>
      </c>
      <c r="B3" s="4">
        <v>2</v>
      </c>
      <c r="C3" s="5">
        <v>970</v>
      </c>
      <c r="D3" s="6">
        <f t="shared" ref="D3:D6" si="0">C3*B3</f>
        <v>1940</v>
      </c>
      <c r="E3" s="7" t="s">
        <v>6</v>
      </c>
    </row>
    <row r="4" spans="1:14" ht="14.25" customHeight="1">
      <c r="A4" s="8" t="s">
        <v>7</v>
      </c>
      <c r="B4" s="8">
        <f>B3*3-1</f>
        <v>5</v>
      </c>
      <c r="C4" s="8">
        <v>26</v>
      </c>
      <c r="D4" s="8">
        <f t="shared" si="0"/>
        <v>130</v>
      </c>
      <c r="E4" s="41" t="s">
        <v>8</v>
      </c>
    </row>
    <row r="5" spans="1:14" ht="14.25" customHeight="1">
      <c r="A5" s="8" t="s">
        <v>9</v>
      </c>
      <c r="B5" s="8">
        <f>B6</f>
        <v>6</v>
      </c>
      <c r="C5" s="8">
        <v>209</v>
      </c>
      <c r="D5" s="8">
        <f t="shared" si="0"/>
        <v>1254</v>
      </c>
      <c r="E5" s="9" t="s">
        <v>10</v>
      </c>
      <c r="F5" s="42"/>
      <c r="G5" s="42"/>
    </row>
    <row r="6" spans="1:14" ht="14.25" customHeight="1">
      <c r="A6" s="8" t="s">
        <v>11</v>
      </c>
      <c r="B6" s="8">
        <f>B3*3</f>
        <v>6</v>
      </c>
      <c r="C6" s="8">
        <v>765</v>
      </c>
      <c r="D6" s="8">
        <f t="shared" si="0"/>
        <v>4590</v>
      </c>
      <c r="E6" s="40" t="s">
        <v>12</v>
      </c>
    </row>
    <row r="7" spans="1:14" ht="14.25" customHeight="1">
      <c r="A7" s="8" t="s">
        <v>13</v>
      </c>
      <c r="B7" s="8">
        <f>B3</f>
        <v>2</v>
      </c>
      <c r="C7" s="8">
        <v>30</v>
      </c>
      <c r="D7" s="10">
        <f>B7*C7</f>
        <v>60</v>
      </c>
      <c r="E7" s="44" t="s">
        <v>56</v>
      </c>
      <c r="F7" s="43"/>
    </row>
    <row r="8" spans="1:14" ht="14.25" customHeight="1">
      <c r="A8" s="8" t="s">
        <v>14</v>
      </c>
      <c r="B8" s="8">
        <v>1</v>
      </c>
      <c r="C8" s="11">
        <v>11.9</v>
      </c>
      <c r="D8" s="11">
        <f t="shared" ref="D8:D9" si="1">C8*B8</f>
        <v>11.9</v>
      </c>
      <c r="E8" s="12" t="s">
        <v>15</v>
      </c>
    </row>
    <row r="9" spans="1:14" ht="14.25" customHeight="1">
      <c r="A9" s="8" t="s">
        <v>16</v>
      </c>
      <c r="B9" s="8">
        <v>1</v>
      </c>
      <c r="C9" s="8">
        <v>33</v>
      </c>
      <c r="D9" s="8">
        <f t="shared" si="1"/>
        <v>33</v>
      </c>
      <c r="E9" s="12" t="s">
        <v>4</v>
      </c>
    </row>
    <row r="10" spans="1:14" ht="14.25" customHeight="1">
      <c r="A10" s="13" t="s">
        <v>17</v>
      </c>
      <c r="B10" s="14"/>
      <c r="C10" s="15"/>
      <c r="D10" s="15">
        <f>SUM(D3:D9)</f>
        <v>8018.9</v>
      </c>
      <c r="E10" s="16"/>
    </row>
    <row r="11" spans="1:14" ht="14.25" customHeight="1">
      <c r="A11" s="17" t="s">
        <v>18</v>
      </c>
      <c r="B11" s="18"/>
      <c r="C11" s="19"/>
      <c r="D11" s="19">
        <f>D10*K18</f>
        <v>26462.37</v>
      </c>
      <c r="E11" s="20"/>
    </row>
    <row r="12" spans="1:14" ht="14.25" customHeight="1"/>
    <row r="13" spans="1:14" ht="14.25" customHeight="1"/>
    <row r="14" spans="1:14" ht="14.25" customHeight="1"/>
    <row r="15" spans="1:14" ht="14.25" customHeight="1">
      <c r="C15" s="21"/>
      <c r="G15" s="22"/>
    </row>
    <row r="16" spans="1:14" ht="14.25" customHeight="1">
      <c r="C16" s="23"/>
      <c r="G16" s="22"/>
      <c r="K16" s="24"/>
      <c r="L16" s="24"/>
      <c r="M16" s="24"/>
      <c r="N16" s="24"/>
    </row>
    <row r="17" spans="3:14" ht="14.25" customHeight="1">
      <c r="C17" s="23"/>
      <c r="K17" s="49" t="s">
        <v>19</v>
      </c>
      <c r="L17" s="50"/>
      <c r="M17" s="51"/>
      <c r="N17" s="24"/>
    </row>
    <row r="18" spans="3:14" ht="14.25" customHeight="1">
      <c r="K18" s="52">
        <v>3.3</v>
      </c>
      <c r="L18" s="53"/>
      <c r="M18" s="54"/>
      <c r="N18" s="24"/>
    </row>
    <row r="19" spans="3:14" ht="14.25" customHeight="1"/>
    <row r="20" spans="3:14" ht="14.25" customHeight="1"/>
    <row r="21" spans="3:14" ht="14.25" customHeight="1"/>
    <row r="22" spans="3:14" ht="14.25" customHeight="1"/>
    <row r="23" spans="3:14" ht="14.25" customHeight="1"/>
    <row r="24" spans="3:14" ht="14.25" customHeight="1"/>
    <row r="25" spans="3:14" ht="14.25" customHeight="1"/>
    <row r="26" spans="3:14" ht="14.25" customHeight="1"/>
    <row r="27" spans="3:14" ht="14.25" customHeight="1"/>
    <row r="28" spans="3:14" ht="14.25" customHeight="1"/>
    <row r="29" spans="3:14" ht="14.25" customHeight="1"/>
    <row r="30" spans="3:14" ht="14.25" customHeight="1"/>
    <row r="31" spans="3:14" ht="14.25" customHeight="1"/>
    <row r="32" spans="3:14" ht="14.25" customHeight="1"/>
    <row r="33" spans="1:5" ht="14.25" customHeight="1"/>
    <row r="34" spans="1:5" ht="14.25" customHeight="1"/>
    <row r="35" spans="1:5" ht="14.25" customHeight="1"/>
    <row r="36" spans="1:5" ht="14.25" customHeight="1"/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 thickBot="1"/>
    <row r="43" spans="1:5" ht="14.25" customHeight="1" thickBot="1">
      <c r="A43" s="1" t="s">
        <v>0</v>
      </c>
      <c r="B43" s="2" t="s">
        <v>1</v>
      </c>
      <c r="C43" s="2" t="s">
        <v>2</v>
      </c>
      <c r="D43" s="2" t="s">
        <v>58</v>
      </c>
      <c r="E43" s="3" t="s">
        <v>4</v>
      </c>
    </row>
    <row r="44" spans="1:5" ht="14.25" customHeight="1" thickBot="1">
      <c r="A44" s="4" t="s">
        <v>57</v>
      </c>
      <c r="B44" s="4">
        <v>1</v>
      </c>
      <c r="C44" s="5">
        <v>4290</v>
      </c>
      <c r="D44" s="6">
        <f t="shared" ref="D44" si="2">C44*B44</f>
        <v>4290</v>
      </c>
      <c r="E44" s="45" t="s">
        <v>4</v>
      </c>
    </row>
    <row r="45" spans="1:5" ht="14.25" customHeight="1" thickBot="1">
      <c r="A45" s="8" t="s">
        <v>14</v>
      </c>
      <c r="B45" s="8">
        <v>1</v>
      </c>
      <c r="C45" s="8">
        <v>194</v>
      </c>
      <c r="D45" s="8">
        <f t="shared" ref="D45:D50" si="3">C45*B45</f>
        <v>194</v>
      </c>
      <c r="E45" s="45" t="s">
        <v>4</v>
      </c>
    </row>
    <row r="46" spans="1:5" ht="14.25" customHeight="1" thickBot="1">
      <c r="A46" s="8" t="s">
        <v>59</v>
      </c>
      <c r="B46" s="8">
        <v>1</v>
      </c>
      <c r="C46" s="8">
        <v>55</v>
      </c>
      <c r="D46" s="8">
        <f t="shared" si="3"/>
        <v>55</v>
      </c>
      <c r="E46" s="45" t="s">
        <v>4</v>
      </c>
    </row>
    <row r="47" spans="1:5" ht="14.25" customHeight="1" thickBot="1">
      <c r="A47" s="8" t="s">
        <v>60</v>
      </c>
      <c r="B47" s="8">
        <v>1</v>
      </c>
      <c r="C47" s="8">
        <v>319</v>
      </c>
      <c r="D47" s="8">
        <f t="shared" si="3"/>
        <v>319</v>
      </c>
      <c r="E47" s="45" t="s">
        <v>4</v>
      </c>
    </row>
    <row r="48" spans="1:5" ht="14.25" customHeight="1" thickBot="1">
      <c r="A48" s="8" t="s">
        <v>63</v>
      </c>
      <c r="B48" s="8">
        <v>1</v>
      </c>
      <c r="C48" s="8">
        <v>80</v>
      </c>
      <c r="D48" s="8">
        <f t="shared" si="3"/>
        <v>80</v>
      </c>
      <c r="E48" s="45" t="s">
        <v>4</v>
      </c>
    </row>
    <row r="49" spans="1:5" ht="14.25" customHeight="1" thickBot="1">
      <c r="A49" s="8" t="s">
        <v>62</v>
      </c>
      <c r="B49" s="8">
        <v>1</v>
      </c>
      <c r="C49" s="8">
        <v>80</v>
      </c>
      <c r="D49" s="8">
        <f t="shared" si="3"/>
        <v>80</v>
      </c>
      <c r="E49" s="45" t="s">
        <v>4</v>
      </c>
    </row>
    <row r="50" spans="1:5" ht="14.25" customHeight="1" thickBot="1">
      <c r="A50" s="8" t="s">
        <v>61</v>
      </c>
      <c r="B50" s="8">
        <v>1</v>
      </c>
      <c r="C50" s="8">
        <v>742</v>
      </c>
      <c r="D50" s="8">
        <f t="shared" si="3"/>
        <v>742</v>
      </c>
      <c r="E50" s="45" t="s">
        <v>4</v>
      </c>
    </row>
    <row r="51" spans="1:5" ht="14.25" customHeight="1" thickBot="1">
      <c r="A51" s="46"/>
      <c r="B51" s="47"/>
      <c r="C51" s="47"/>
      <c r="D51" s="47"/>
      <c r="E51" s="48"/>
    </row>
    <row r="52" spans="1:5" ht="14.25" customHeight="1">
      <c r="A52" s="13" t="s">
        <v>18</v>
      </c>
      <c r="B52" s="14"/>
      <c r="C52" s="15"/>
      <c r="D52" s="15">
        <f>SUM(D44:D50)</f>
        <v>5760</v>
      </c>
      <c r="E52" s="16"/>
    </row>
    <row r="53" spans="1:5" ht="14.25" customHeight="1"/>
    <row r="54" spans="1:5" ht="14.25" customHeight="1"/>
    <row r="55" spans="1:5" ht="14.25" customHeight="1"/>
    <row r="56" spans="1:5" ht="14.25" customHeight="1"/>
    <row r="57" spans="1:5" ht="14.25" customHeight="1"/>
    <row r="58" spans="1:5" ht="14.25" customHeight="1"/>
    <row r="59" spans="1:5" ht="14.25" customHeight="1"/>
    <row r="60" spans="1:5" ht="14.25" customHeight="1"/>
    <row r="61" spans="1:5" ht="14.25" customHeight="1"/>
    <row r="62" spans="1:5" ht="14.25" customHeight="1"/>
    <row r="63" spans="1:5" ht="14.25" customHeight="1"/>
    <row r="64" spans="1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">
    <mergeCell ref="K17:M17"/>
    <mergeCell ref="K18:M18"/>
  </mergeCells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50" r:id="rId7" xr:uid="{55586071-DD0A-4047-851C-D1D343C98350}"/>
    <hyperlink ref="E44" r:id="rId8" xr:uid="{6A788D45-CE2D-44E2-AE81-6B7E43EF5631}"/>
    <hyperlink ref="E45" r:id="rId9" xr:uid="{D2B75C54-872A-434A-8F77-C51D3219B93B}"/>
    <hyperlink ref="E46" r:id="rId10" xr:uid="{E6EF04DC-E2C9-4486-827E-ABD59A8465F8}"/>
    <hyperlink ref="E47" r:id="rId11" xr:uid="{F4F24DC9-2687-43F8-9A9B-D5BA3CA5EB1C}"/>
    <hyperlink ref="E49" r:id="rId12" xr:uid="{AF5C3B5D-ABE6-416C-83E0-5A3E7BC4488D}"/>
    <hyperlink ref="E48" r:id="rId13" xr:uid="{4B3D934A-F04A-4CE0-A184-329BAFEF97A3}"/>
  </hyperlinks>
  <pageMargins left="0.7" right="0.7" top="0.75" bottom="0.75" header="0" footer="0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rightToLeft="1" workbookViewId="0"/>
  </sheetViews>
  <sheetFormatPr defaultColWidth="14.44140625" defaultRowHeight="15" customHeight="1"/>
  <cols>
    <col min="1" max="1" width="5.33203125" customWidth="1"/>
    <col min="2" max="3" width="16.33203125" customWidth="1"/>
    <col min="4" max="5" width="9" customWidth="1"/>
    <col min="6" max="6" width="12" customWidth="1"/>
    <col min="7" max="7" width="14.33203125" customWidth="1"/>
    <col min="8" max="11" width="9" customWidth="1"/>
  </cols>
  <sheetData>
    <row r="1" spans="1:11" ht="13.5" customHeight="1">
      <c r="A1" s="24"/>
      <c r="B1" s="22"/>
      <c r="C1" s="22"/>
      <c r="D1" s="22"/>
      <c r="E1" s="22"/>
      <c r="F1" s="22"/>
      <c r="G1" s="24"/>
      <c r="H1" s="24"/>
      <c r="I1" s="24"/>
      <c r="J1" s="24"/>
      <c r="K1" s="24"/>
    </row>
    <row r="2" spans="1:11" ht="13.5" customHeight="1">
      <c r="A2" s="24"/>
      <c r="B2" s="25" t="s">
        <v>20</v>
      </c>
      <c r="C2" s="55"/>
      <c r="D2" s="56"/>
      <c r="E2" s="22"/>
      <c r="F2" s="25" t="s">
        <v>21</v>
      </c>
      <c r="G2" s="26"/>
      <c r="H2" s="24"/>
      <c r="I2" s="25" t="s">
        <v>22</v>
      </c>
      <c r="J2" s="26"/>
      <c r="K2" s="24"/>
    </row>
    <row r="3" spans="1:11" ht="13.5" customHeight="1">
      <c r="A3" s="24"/>
      <c r="B3" s="22"/>
      <c r="C3" s="22"/>
      <c r="D3" s="22"/>
      <c r="E3" s="22"/>
      <c r="F3" s="22"/>
      <c r="G3" s="24"/>
      <c r="H3" s="24"/>
      <c r="I3" s="24"/>
      <c r="J3" s="24"/>
      <c r="K3" s="24"/>
    </row>
    <row r="4" spans="1:11" ht="13.5" customHeight="1">
      <c r="A4" s="24"/>
      <c r="B4" s="27" t="s">
        <v>23</v>
      </c>
      <c r="C4" s="28">
        <v>1</v>
      </c>
      <c r="D4" s="22"/>
      <c r="E4" s="22"/>
      <c r="F4" s="27" t="s">
        <v>24</v>
      </c>
      <c r="G4" s="29">
        <f>1/3</f>
        <v>0.33333333333333331</v>
      </c>
      <c r="H4" s="24"/>
      <c r="I4" s="30" t="s">
        <v>25</v>
      </c>
      <c r="J4" s="31">
        <v>5</v>
      </c>
      <c r="K4" s="24"/>
    </row>
    <row r="5" spans="1:11" ht="13.5" customHeight="1">
      <c r="A5" s="24"/>
      <c r="B5" s="27" t="s">
        <v>26</v>
      </c>
      <c r="C5" s="28">
        <v>0.1</v>
      </c>
      <c r="D5" s="22"/>
      <c r="E5" s="22"/>
      <c r="F5" s="27" t="s">
        <v>27</v>
      </c>
      <c r="G5" s="28">
        <v>0.03</v>
      </c>
      <c r="H5" s="24"/>
      <c r="I5" s="24"/>
      <c r="J5" s="24"/>
      <c r="K5" s="24"/>
    </row>
    <row r="6" spans="1:11" ht="13.5" customHeight="1">
      <c r="A6" s="24"/>
      <c r="B6" s="32" t="s">
        <v>28</v>
      </c>
      <c r="C6" s="28">
        <f>C4*C5</f>
        <v>0.1</v>
      </c>
      <c r="D6" s="24"/>
      <c r="E6" s="24"/>
      <c r="F6" s="32" t="s">
        <v>29</v>
      </c>
      <c r="G6" s="33">
        <f>G4/G5</f>
        <v>11.111111111111111</v>
      </c>
      <c r="H6" s="24"/>
      <c r="I6" s="24"/>
      <c r="J6" s="24"/>
      <c r="K6" s="24"/>
    </row>
    <row r="7" spans="1:11" ht="13.5" customHeight="1">
      <c r="A7" s="24"/>
      <c r="B7" s="27" t="s">
        <v>27</v>
      </c>
      <c r="C7" s="28">
        <v>0.03</v>
      </c>
      <c r="D7" s="24"/>
      <c r="E7" s="24"/>
      <c r="F7" s="30" t="s">
        <v>30</v>
      </c>
      <c r="G7" s="34">
        <f>G6*9.5493</f>
        <v>106.10333333333334</v>
      </c>
      <c r="H7" s="24"/>
      <c r="I7" s="24"/>
      <c r="J7" s="24"/>
      <c r="K7" s="24"/>
    </row>
    <row r="8" spans="1:11" ht="13.5" customHeight="1">
      <c r="A8" s="24"/>
      <c r="B8" s="30" t="s">
        <v>31</v>
      </c>
      <c r="C8" s="31">
        <f>C6*C7</f>
        <v>3.0000000000000001E-3</v>
      </c>
      <c r="D8" s="24"/>
      <c r="E8" s="24"/>
      <c r="F8" s="35"/>
      <c r="G8" s="24"/>
      <c r="H8" s="24"/>
      <c r="I8" s="25" t="s">
        <v>16</v>
      </c>
      <c r="J8" s="26"/>
      <c r="K8" s="24"/>
    </row>
    <row r="9" spans="1:11" ht="13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ht="13.5" customHeight="1">
      <c r="A10" s="24"/>
      <c r="B10" s="24"/>
      <c r="C10" s="24"/>
      <c r="D10" s="24"/>
      <c r="E10" s="24"/>
      <c r="F10" s="24"/>
      <c r="G10" s="24"/>
      <c r="H10" s="24"/>
      <c r="I10" s="30" t="s">
        <v>32</v>
      </c>
      <c r="J10" s="31"/>
      <c r="K10" s="24"/>
    </row>
    <row r="11" spans="1:11" ht="13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ht="13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ht="13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ht="13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13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3.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3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3.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3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3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3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3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ht="13.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ht="13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ht="13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ht="13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13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3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3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ht="13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3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3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3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3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3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ht="13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ht="13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1:11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1:11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1:11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1:11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1:1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1:11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1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1:11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1:11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1:11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1:11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1:11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1:11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1:11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1:11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1:11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1:11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1:11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1:11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D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rightToLeft="1" tabSelected="1" workbookViewId="0">
      <selection activeCell="I17" sqref="I17"/>
    </sheetView>
  </sheetViews>
  <sheetFormatPr defaultColWidth="14.44140625" defaultRowHeight="15" customHeight="1"/>
  <cols>
    <col min="1" max="1" width="18.44140625" customWidth="1"/>
    <col min="2" max="2" width="15.6640625" customWidth="1"/>
    <col min="3" max="11" width="9" customWidth="1"/>
  </cols>
  <sheetData>
    <row r="1" spans="1:11" ht="15.6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.6">
      <c r="A2" s="59" t="s">
        <v>33</v>
      </c>
      <c r="B2" s="58"/>
      <c r="C2" s="37" t="s">
        <v>34</v>
      </c>
      <c r="D2" s="37" t="s">
        <v>1</v>
      </c>
      <c r="E2" s="38"/>
      <c r="F2" s="36"/>
      <c r="G2" s="36"/>
      <c r="H2" s="36"/>
      <c r="I2" s="36"/>
      <c r="J2" s="36"/>
      <c r="K2" s="36"/>
    </row>
    <row r="3" spans="1:11" ht="15.6">
      <c r="A3" s="60" t="s">
        <v>35</v>
      </c>
      <c r="B3" s="58"/>
      <c r="C3" s="39">
        <v>11900</v>
      </c>
      <c r="D3" s="39">
        <v>1</v>
      </c>
      <c r="E3" s="36"/>
      <c r="F3" s="36"/>
      <c r="G3" s="36"/>
      <c r="H3" s="36"/>
      <c r="I3" s="36"/>
      <c r="J3" s="36"/>
      <c r="K3" s="36"/>
    </row>
    <row r="4" spans="1:11" ht="15.6">
      <c r="A4" s="60" t="s">
        <v>36</v>
      </c>
      <c r="B4" s="58"/>
      <c r="C4" s="39">
        <v>1890</v>
      </c>
      <c r="D4" s="39">
        <v>1</v>
      </c>
      <c r="E4" s="36"/>
      <c r="F4" s="36"/>
      <c r="G4" s="36"/>
      <c r="H4" s="36"/>
      <c r="I4" s="36"/>
      <c r="J4" s="36"/>
      <c r="K4" s="36"/>
    </row>
    <row r="5" spans="1:11" ht="15.6">
      <c r="A5" s="57" t="s">
        <v>37</v>
      </c>
      <c r="B5" s="38" t="s">
        <v>38</v>
      </c>
      <c r="C5" s="39">
        <v>109</v>
      </c>
      <c r="D5" s="39">
        <v>2</v>
      </c>
      <c r="E5" s="38">
        <f t="shared" ref="E5:E23" si="0">C5*D5</f>
        <v>218</v>
      </c>
      <c r="F5" s="36"/>
      <c r="G5" s="36"/>
      <c r="H5" s="36"/>
      <c r="I5" s="36"/>
      <c r="J5" s="36"/>
      <c r="K5" s="36"/>
    </row>
    <row r="6" spans="1:11" ht="15.6">
      <c r="A6" s="58"/>
      <c r="B6" s="38" t="s">
        <v>39</v>
      </c>
      <c r="C6" s="39">
        <v>109</v>
      </c>
      <c r="D6" s="39">
        <v>2</v>
      </c>
      <c r="E6" s="38">
        <f t="shared" si="0"/>
        <v>218</v>
      </c>
      <c r="F6" s="36"/>
      <c r="G6" s="36"/>
      <c r="H6" s="36"/>
      <c r="I6" s="36"/>
      <c r="J6" s="36"/>
      <c r="K6" s="36"/>
    </row>
    <row r="7" spans="1:11" ht="15.6">
      <c r="A7" s="58"/>
      <c r="B7" s="38" t="s">
        <v>40</v>
      </c>
      <c r="C7" s="39">
        <v>109</v>
      </c>
      <c r="D7" s="39">
        <v>2</v>
      </c>
      <c r="E7" s="38">
        <f t="shared" si="0"/>
        <v>218</v>
      </c>
      <c r="F7" s="36"/>
      <c r="G7" s="36"/>
      <c r="H7" s="36"/>
      <c r="I7" s="36"/>
      <c r="J7" s="36"/>
      <c r="K7" s="36"/>
    </row>
    <row r="8" spans="1:11" ht="15.6">
      <c r="A8" s="58"/>
      <c r="B8" s="38" t="s">
        <v>41</v>
      </c>
      <c r="C8" s="39">
        <v>109</v>
      </c>
      <c r="D8" s="39">
        <v>1</v>
      </c>
      <c r="E8" s="38">
        <f t="shared" si="0"/>
        <v>109</v>
      </c>
      <c r="F8" s="36"/>
      <c r="G8" s="36"/>
      <c r="H8" s="36"/>
      <c r="I8" s="36"/>
      <c r="J8" s="36"/>
      <c r="K8" s="36"/>
    </row>
    <row r="9" spans="1:11" ht="15.6">
      <c r="A9" s="57" t="s">
        <v>42</v>
      </c>
      <c r="B9" s="38" t="s">
        <v>38</v>
      </c>
      <c r="C9" s="39">
        <v>89</v>
      </c>
      <c r="D9" s="39">
        <v>2</v>
      </c>
      <c r="E9" s="38">
        <f t="shared" si="0"/>
        <v>178</v>
      </c>
      <c r="F9" s="36"/>
      <c r="G9" s="36"/>
      <c r="H9" s="36"/>
      <c r="I9" s="36"/>
      <c r="J9" s="36"/>
      <c r="K9" s="36"/>
    </row>
    <row r="10" spans="1:11" ht="15.6">
      <c r="A10" s="58"/>
      <c r="B10" s="38" t="s">
        <v>39</v>
      </c>
      <c r="C10" s="39">
        <v>89</v>
      </c>
      <c r="D10" s="39">
        <v>2</v>
      </c>
      <c r="E10" s="38">
        <f t="shared" si="0"/>
        <v>178</v>
      </c>
      <c r="F10" s="36"/>
      <c r="G10" s="36"/>
      <c r="H10" s="36"/>
      <c r="I10" s="36"/>
      <c r="J10" s="36"/>
      <c r="K10" s="36"/>
    </row>
    <row r="11" spans="1:11" ht="15.6">
      <c r="A11" s="58"/>
      <c r="B11" s="38" t="s">
        <v>40</v>
      </c>
      <c r="C11" s="39">
        <v>89</v>
      </c>
      <c r="D11" s="39">
        <v>2</v>
      </c>
      <c r="E11" s="38">
        <f t="shared" si="0"/>
        <v>178</v>
      </c>
      <c r="F11" s="36"/>
      <c r="G11" s="36"/>
      <c r="H11" s="36"/>
      <c r="I11" s="36"/>
      <c r="J11" s="36"/>
      <c r="K11" s="36"/>
    </row>
    <row r="12" spans="1:11" ht="15.6">
      <c r="A12" s="58"/>
      <c r="B12" s="38" t="s">
        <v>43</v>
      </c>
      <c r="C12" s="39">
        <v>89</v>
      </c>
      <c r="D12" s="39">
        <v>1</v>
      </c>
      <c r="E12" s="38">
        <f t="shared" si="0"/>
        <v>89</v>
      </c>
      <c r="F12" s="36"/>
      <c r="G12" s="36"/>
      <c r="H12" s="36"/>
      <c r="I12" s="36"/>
      <c r="J12" s="36"/>
      <c r="K12" s="36"/>
    </row>
    <row r="13" spans="1:11" ht="15.6">
      <c r="A13" s="58"/>
      <c r="B13" s="38" t="s">
        <v>44</v>
      </c>
      <c r="C13" s="39">
        <v>89</v>
      </c>
      <c r="D13" s="39">
        <v>2</v>
      </c>
      <c r="E13" s="38">
        <f t="shared" si="0"/>
        <v>178</v>
      </c>
      <c r="F13" s="36"/>
      <c r="G13" s="36"/>
      <c r="H13" s="36"/>
      <c r="I13" s="36"/>
      <c r="J13" s="36"/>
      <c r="K13" s="36"/>
    </row>
    <row r="14" spans="1:11" ht="15.6">
      <c r="A14" s="58"/>
      <c r="B14" s="38" t="s">
        <v>45</v>
      </c>
      <c r="C14" s="39">
        <v>89</v>
      </c>
      <c r="D14" s="39">
        <v>1</v>
      </c>
      <c r="E14" s="38">
        <f t="shared" si="0"/>
        <v>89</v>
      </c>
      <c r="F14" s="36"/>
      <c r="G14" s="36"/>
      <c r="H14" s="36"/>
      <c r="I14" s="36"/>
      <c r="J14" s="36"/>
      <c r="K14" s="36"/>
    </row>
    <row r="15" spans="1:11" ht="15.6">
      <c r="A15" s="58"/>
      <c r="B15" s="38" t="s">
        <v>46</v>
      </c>
      <c r="C15" s="39">
        <v>89</v>
      </c>
      <c r="D15" s="39">
        <v>1</v>
      </c>
      <c r="E15" s="38">
        <f t="shared" si="0"/>
        <v>89</v>
      </c>
      <c r="F15" s="36"/>
      <c r="G15" s="36"/>
      <c r="H15" s="36"/>
      <c r="I15" s="36"/>
      <c r="J15" s="36"/>
      <c r="K15" s="36"/>
    </row>
    <row r="16" spans="1:11" ht="15.6">
      <c r="A16" s="58"/>
      <c r="B16" s="38" t="s">
        <v>47</v>
      </c>
      <c r="C16" s="39">
        <v>89</v>
      </c>
      <c r="D16" s="39">
        <v>1</v>
      </c>
      <c r="E16" s="38">
        <f t="shared" si="0"/>
        <v>89</v>
      </c>
      <c r="F16" s="36"/>
      <c r="G16" s="36"/>
      <c r="H16" s="36"/>
      <c r="I16" s="36"/>
      <c r="J16" s="36"/>
      <c r="K16" s="36"/>
    </row>
    <row r="17" spans="1:11" ht="15.6">
      <c r="A17" s="58"/>
      <c r="B17" s="38" t="s">
        <v>48</v>
      </c>
      <c r="C17" s="39">
        <v>89</v>
      </c>
      <c r="D17" s="39">
        <v>1</v>
      </c>
      <c r="E17" s="38">
        <f t="shared" si="0"/>
        <v>89</v>
      </c>
      <c r="F17" s="36"/>
      <c r="G17" s="36"/>
      <c r="H17" s="36"/>
      <c r="I17" s="36"/>
      <c r="J17" s="36"/>
      <c r="K17" s="36"/>
    </row>
    <row r="18" spans="1:11" ht="15.6">
      <c r="A18" s="57" t="s">
        <v>49</v>
      </c>
      <c r="B18" s="38" t="s">
        <v>39</v>
      </c>
      <c r="C18" s="39">
        <v>85</v>
      </c>
      <c r="D18" s="39">
        <v>2</v>
      </c>
      <c r="E18" s="38">
        <f t="shared" si="0"/>
        <v>170</v>
      </c>
      <c r="F18" s="36"/>
      <c r="G18" s="36"/>
      <c r="H18" s="36"/>
      <c r="I18" s="36"/>
      <c r="J18" s="36"/>
      <c r="K18" s="36"/>
    </row>
    <row r="19" spans="1:11" ht="15.6">
      <c r="A19" s="58"/>
      <c r="B19" s="39" t="s">
        <v>38</v>
      </c>
      <c r="C19" s="39">
        <v>85</v>
      </c>
      <c r="D19" s="39">
        <v>2</v>
      </c>
      <c r="E19" s="38">
        <f t="shared" si="0"/>
        <v>170</v>
      </c>
      <c r="F19" s="36"/>
      <c r="G19" s="36"/>
      <c r="H19" s="36"/>
      <c r="I19" s="36"/>
      <c r="J19" s="36"/>
      <c r="K19" s="36"/>
    </row>
    <row r="20" spans="1:11" ht="15.6">
      <c r="A20" s="58"/>
      <c r="B20" s="38" t="s">
        <v>40</v>
      </c>
      <c r="C20" s="39">
        <v>85</v>
      </c>
      <c r="D20" s="39">
        <v>2</v>
      </c>
      <c r="E20" s="38">
        <f t="shared" si="0"/>
        <v>170</v>
      </c>
      <c r="F20" s="36"/>
      <c r="G20" s="36"/>
      <c r="H20" s="36"/>
      <c r="I20" s="36"/>
      <c r="J20" s="36"/>
      <c r="K20" s="36"/>
    </row>
    <row r="21" spans="1:11" ht="15.75" customHeight="1">
      <c r="A21" s="58"/>
      <c r="B21" s="38" t="s">
        <v>41</v>
      </c>
      <c r="C21" s="39">
        <v>85</v>
      </c>
      <c r="D21" s="39">
        <v>2</v>
      </c>
      <c r="E21" s="38">
        <f t="shared" si="0"/>
        <v>170</v>
      </c>
      <c r="F21" s="36"/>
      <c r="G21" s="36"/>
      <c r="H21" s="36"/>
      <c r="I21" s="36"/>
      <c r="J21" s="36"/>
      <c r="K21" s="36"/>
    </row>
    <row r="22" spans="1:11" ht="15.75" customHeight="1">
      <c r="A22" s="58"/>
      <c r="B22" s="38" t="s">
        <v>50</v>
      </c>
      <c r="C22" s="39">
        <v>85</v>
      </c>
      <c r="D22" s="39">
        <v>1</v>
      </c>
      <c r="E22" s="38">
        <f t="shared" si="0"/>
        <v>85</v>
      </c>
      <c r="F22" s="36"/>
      <c r="G22" s="36"/>
      <c r="H22" s="36"/>
      <c r="I22" s="36"/>
      <c r="J22" s="36"/>
      <c r="K22" s="36"/>
    </row>
    <row r="23" spans="1:11" ht="15.75" customHeight="1">
      <c r="A23" s="58"/>
      <c r="B23" s="38" t="s">
        <v>51</v>
      </c>
      <c r="C23" s="39">
        <v>85</v>
      </c>
      <c r="D23" s="39">
        <v>1</v>
      </c>
      <c r="E23" s="38">
        <f t="shared" si="0"/>
        <v>85</v>
      </c>
      <c r="F23" s="36"/>
      <c r="G23" s="36"/>
      <c r="H23" s="36"/>
      <c r="I23" s="36"/>
      <c r="J23" s="36"/>
      <c r="K23" s="36"/>
    </row>
    <row r="24" spans="1:11" ht="15.75" customHeight="1">
      <c r="A24" s="39" t="s">
        <v>52</v>
      </c>
      <c r="B24" s="36"/>
      <c r="C24" s="36"/>
      <c r="D24" s="38"/>
      <c r="E24" s="36"/>
      <c r="F24" s="36"/>
      <c r="G24" s="36"/>
      <c r="H24" s="36"/>
      <c r="I24" s="36"/>
      <c r="J24" s="36"/>
      <c r="K24" s="36"/>
    </row>
    <row r="25" spans="1:11" ht="15.75" customHeight="1">
      <c r="A25" s="39" t="s">
        <v>53</v>
      </c>
      <c r="B25" s="36"/>
      <c r="C25" s="39">
        <f>SUM(C3:C4)</f>
        <v>13790</v>
      </c>
      <c r="D25" s="38"/>
      <c r="E25" s="36"/>
      <c r="F25" s="36"/>
      <c r="G25" s="36"/>
      <c r="H25" s="36"/>
      <c r="I25" s="36"/>
      <c r="J25" s="36"/>
      <c r="K25" s="36"/>
    </row>
    <row r="26" spans="1:11" ht="15.75" customHeight="1">
      <c r="A26" s="39" t="s">
        <v>54</v>
      </c>
      <c r="B26" s="36"/>
      <c r="C26" s="39">
        <f>SUM(E5:E23)</f>
        <v>2770</v>
      </c>
      <c r="D26" s="38"/>
      <c r="E26" s="36"/>
      <c r="F26" s="36"/>
      <c r="G26" s="36"/>
      <c r="H26" s="36"/>
      <c r="I26" s="36"/>
      <c r="J26" s="36"/>
      <c r="K26" s="36"/>
    </row>
    <row r="27" spans="1:11" ht="15.75" customHeight="1">
      <c r="A27" s="39" t="s">
        <v>55</v>
      </c>
      <c r="B27" s="36"/>
      <c r="C27" s="37">
        <f>SUM(C25:C26)</f>
        <v>16560</v>
      </c>
      <c r="D27" s="36"/>
      <c r="E27" s="36"/>
      <c r="F27" s="36"/>
      <c r="G27" s="36"/>
      <c r="H27" s="36"/>
      <c r="I27" s="36"/>
      <c r="J27" s="36"/>
      <c r="K27" s="36"/>
    </row>
    <row r="28" spans="1:11" ht="15.75" customHeight="1">
      <c r="A28" s="39"/>
      <c r="B28" s="36"/>
      <c r="C28" s="39"/>
      <c r="D28" s="36"/>
      <c r="E28" s="36"/>
      <c r="F28" s="36"/>
      <c r="G28" s="36"/>
      <c r="H28" s="36"/>
      <c r="I28" s="36"/>
      <c r="J28" s="36"/>
      <c r="K28" s="36"/>
    </row>
    <row r="29" spans="1:11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1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1:1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1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1:11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1:11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1:11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1:11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1:11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1:11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</row>
    <row r="50" spans="1:11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 spans="1:1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</row>
    <row r="52" spans="1:11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1:11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1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 spans="1:11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</row>
    <row r="57" spans="1:11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</row>
    <row r="58" spans="1:11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</row>
    <row r="59" spans="1:11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</row>
    <row r="60" spans="1:11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1:1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1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1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4" spans="1:11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 spans="1:11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</row>
    <row r="67" spans="1:11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</row>
    <row r="68" spans="1:11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</row>
    <row r="69" spans="1:11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spans="1:11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</row>
    <row r="71" spans="1:1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</row>
    <row r="72" spans="1:11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spans="1:11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spans="1:11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spans="1:11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spans="1:11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</row>
    <row r="80" spans="1:11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</row>
    <row r="81" spans="1:1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 spans="1:11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 spans="1:11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</row>
    <row r="85" spans="1:11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</row>
    <row r="86" spans="1:11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7" spans="1:11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</row>
    <row r="88" spans="1:11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</row>
    <row r="89" spans="1:11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</row>
    <row r="90" spans="1:11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</row>
    <row r="91" spans="1:1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</row>
    <row r="92" spans="1:11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</row>
    <row r="93" spans="1:11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</row>
    <row r="94" spans="1:11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</row>
    <row r="95" spans="1:11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</row>
    <row r="96" spans="1:11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</row>
    <row r="97" spans="1:11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1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spans="1:11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spans="1:11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8:A23"/>
    <mergeCell ref="A2:B2"/>
    <mergeCell ref="A3:B3"/>
    <mergeCell ref="A4:B4"/>
    <mergeCell ref="A5:A8"/>
    <mergeCell ref="A9:A1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רכש סוף יולי 21</vt:lpstr>
      <vt:lpstr>חישובים לבחירת מנוע - ראשוני</vt:lpstr>
      <vt:lpstr>מדפסות וחומרים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דור רז</cp:lastModifiedBy>
  <dcterms:created xsi:type="dcterms:W3CDTF">2021-07-14T08:56:23Z</dcterms:created>
  <dcterms:modified xsi:type="dcterms:W3CDTF">2023-09-28T18:44:39Z</dcterms:modified>
</cp:coreProperties>
</file>