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ntiago\Desktop\pkmon sky\Pokemon-Open-Sky\Pokemon Open Sky\"/>
    </mc:Choice>
  </mc:AlternateContent>
  <bookViews>
    <workbookView xWindow="0" yWindow="0" windowWidth="20496" windowHeight="7536"/>
  </bookViews>
  <sheets>
    <sheet name="RandomThoughts" sheetId="1" r:id="rId1"/>
    <sheet name="Mapa" sheetId="8" r:id="rId2"/>
    <sheet name="FullPokedex" sheetId="7" r:id="rId3"/>
    <sheet name="Colaris Pokedex" sheetId="3" r:id="rId4"/>
    <sheet name="Moves" sheetId="5" r:id="rId5"/>
    <sheet name="BaseStats" sheetId="4" r:id="rId6"/>
    <sheet name="Egg Group" sheetId="6" r:id="rId7"/>
    <sheet name="Type" sheetId="2" r:id="rId8"/>
  </sheets>
  <definedNames>
    <definedName name="_xlnm._FilterDatabase" localSheetId="5" hidden="1">BaseStats!$A$1:$L$913</definedName>
    <definedName name="_xlnm._FilterDatabase" localSheetId="2" hidden="1">FullPokedex!$A$1:$AR$824</definedName>
    <definedName name="_xlnm._FilterDatabase" localSheetId="4" hidden="1">Moves!$A$1:$N$729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S23" i="3" l="1"/>
  <c r="AS18" i="3"/>
  <c r="AS17" i="3"/>
  <c r="B810" i="7"/>
  <c r="C810" i="7"/>
  <c r="D810" i="7"/>
  <c r="E810" i="7"/>
  <c r="F810" i="7"/>
  <c r="G810" i="7"/>
  <c r="H810" i="7"/>
  <c r="I810" i="7"/>
  <c r="J810" i="7"/>
  <c r="K810" i="7"/>
  <c r="L810" i="7"/>
  <c r="M810" i="7"/>
  <c r="N810" i="7"/>
  <c r="O810" i="7"/>
  <c r="P810" i="7"/>
  <c r="Q810" i="7"/>
  <c r="R810" i="7"/>
  <c r="S810" i="7"/>
  <c r="T810" i="7"/>
  <c r="U810" i="7"/>
  <c r="V810" i="7"/>
  <c r="W810" i="7"/>
  <c r="X810" i="7"/>
  <c r="Y810" i="7"/>
  <c r="Z810" i="7"/>
  <c r="AA810" i="7"/>
  <c r="AB810" i="7"/>
  <c r="AC810" i="7"/>
  <c r="AD810" i="7"/>
  <c r="AE810" i="7"/>
  <c r="AF810" i="7"/>
  <c r="AH810" i="7"/>
  <c r="AI810" i="7"/>
  <c r="AJ810" i="7"/>
  <c r="AK810" i="7"/>
  <c r="AL810" i="7"/>
  <c r="AM810" i="7"/>
  <c r="AN810" i="7"/>
  <c r="AO810" i="7"/>
  <c r="AP810" i="7"/>
  <c r="AQ810" i="7"/>
  <c r="AR810" i="7"/>
  <c r="B811" i="7"/>
  <c r="C811" i="7"/>
  <c r="D811" i="7"/>
  <c r="E811" i="7"/>
  <c r="F811" i="7"/>
  <c r="G811" i="7"/>
  <c r="H811" i="7"/>
  <c r="I811" i="7"/>
  <c r="J811" i="7"/>
  <c r="K811" i="7"/>
  <c r="L811" i="7"/>
  <c r="M811" i="7"/>
  <c r="N811" i="7"/>
  <c r="O811" i="7"/>
  <c r="P811" i="7"/>
  <c r="Q811" i="7"/>
  <c r="R811" i="7"/>
  <c r="S811" i="7"/>
  <c r="T811" i="7"/>
  <c r="U811" i="7"/>
  <c r="V811" i="7"/>
  <c r="W811" i="7"/>
  <c r="X811" i="7"/>
  <c r="Y811" i="7"/>
  <c r="Z811" i="7"/>
  <c r="AA811" i="7"/>
  <c r="AB811" i="7"/>
  <c r="AC811" i="7"/>
  <c r="AD811" i="7"/>
  <c r="AE811" i="7"/>
  <c r="AF811" i="7"/>
  <c r="AH811" i="7"/>
  <c r="AI811" i="7"/>
  <c r="AJ811" i="7"/>
  <c r="AK811" i="7"/>
  <c r="AL811" i="7"/>
  <c r="AM811" i="7"/>
  <c r="AN811" i="7"/>
  <c r="AO811" i="7"/>
  <c r="AP811" i="7"/>
  <c r="AQ811" i="7"/>
  <c r="AR811" i="7"/>
  <c r="B812" i="7"/>
  <c r="C812" i="7"/>
  <c r="D812" i="7"/>
  <c r="E812" i="7"/>
  <c r="F812" i="7"/>
  <c r="G812" i="7"/>
  <c r="H812" i="7"/>
  <c r="I812" i="7"/>
  <c r="J812" i="7"/>
  <c r="K812" i="7"/>
  <c r="L812" i="7"/>
  <c r="M812" i="7"/>
  <c r="N812" i="7"/>
  <c r="O812" i="7"/>
  <c r="P812" i="7"/>
  <c r="Q812" i="7"/>
  <c r="R812" i="7"/>
  <c r="S812" i="7"/>
  <c r="T812" i="7"/>
  <c r="U812" i="7"/>
  <c r="V812" i="7"/>
  <c r="W812" i="7"/>
  <c r="X812" i="7"/>
  <c r="Y812" i="7"/>
  <c r="Z812" i="7"/>
  <c r="AA812" i="7"/>
  <c r="AB812" i="7"/>
  <c r="AC812" i="7"/>
  <c r="AD812" i="7"/>
  <c r="AE812" i="7"/>
  <c r="AF812" i="7"/>
  <c r="AH812" i="7"/>
  <c r="AI812" i="7"/>
  <c r="AJ812" i="7"/>
  <c r="AK812" i="7"/>
  <c r="AL812" i="7"/>
  <c r="AM812" i="7"/>
  <c r="AN812" i="7"/>
  <c r="AO812" i="7"/>
  <c r="AP812" i="7"/>
  <c r="AQ812" i="7"/>
  <c r="AR812" i="7"/>
  <c r="B813" i="7"/>
  <c r="C813" i="7"/>
  <c r="D813" i="7"/>
  <c r="E813" i="7"/>
  <c r="F813" i="7"/>
  <c r="G813" i="7"/>
  <c r="H813" i="7"/>
  <c r="I813" i="7"/>
  <c r="J813" i="7"/>
  <c r="K813" i="7"/>
  <c r="L813" i="7"/>
  <c r="M813" i="7"/>
  <c r="N813" i="7"/>
  <c r="O813" i="7"/>
  <c r="P813" i="7"/>
  <c r="Q813" i="7"/>
  <c r="R813" i="7"/>
  <c r="S813" i="7"/>
  <c r="T813" i="7"/>
  <c r="U813" i="7"/>
  <c r="V813" i="7"/>
  <c r="W813" i="7"/>
  <c r="X813" i="7"/>
  <c r="Y813" i="7"/>
  <c r="Z813" i="7"/>
  <c r="AA813" i="7"/>
  <c r="AB813" i="7"/>
  <c r="AC813" i="7"/>
  <c r="AD813" i="7"/>
  <c r="AE813" i="7"/>
  <c r="AF813" i="7"/>
  <c r="AH813" i="7"/>
  <c r="AI813" i="7"/>
  <c r="AJ813" i="7"/>
  <c r="AK813" i="7"/>
  <c r="AL813" i="7"/>
  <c r="AM813" i="7"/>
  <c r="AN813" i="7"/>
  <c r="AO813" i="7"/>
  <c r="AP813" i="7"/>
  <c r="AQ813" i="7"/>
  <c r="AR813" i="7"/>
  <c r="B814" i="7"/>
  <c r="C814" i="7"/>
  <c r="D814" i="7"/>
  <c r="E814" i="7"/>
  <c r="F814" i="7"/>
  <c r="G814" i="7"/>
  <c r="H814" i="7"/>
  <c r="I814" i="7"/>
  <c r="J814" i="7"/>
  <c r="K814" i="7"/>
  <c r="L814" i="7"/>
  <c r="M814" i="7"/>
  <c r="N814" i="7"/>
  <c r="O814" i="7"/>
  <c r="P814" i="7"/>
  <c r="Q814" i="7"/>
  <c r="R814" i="7"/>
  <c r="S814" i="7"/>
  <c r="T814" i="7"/>
  <c r="U814" i="7"/>
  <c r="V814" i="7"/>
  <c r="W814" i="7"/>
  <c r="X814" i="7"/>
  <c r="Y814" i="7"/>
  <c r="Z814" i="7"/>
  <c r="AA814" i="7"/>
  <c r="AB814" i="7"/>
  <c r="AC814" i="7"/>
  <c r="AD814" i="7"/>
  <c r="AE814" i="7"/>
  <c r="AF814" i="7"/>
  <c r="AG814" i="7"/>
  <c r="AH814" i="7"/>
  <c r="AI814" i="7"/>
  <c r="AJ814" i="7"/>
  <c r="AK814" i="7"/>
  <c r="AL814" i="7"/>
  <c r="AM814" i="7"/>
  <c r="AN814" i="7"/>
  <c r="AO814" i="7"/>
  <c r="AP814" i="7"/>
  <c r="AQ814" i="7"/>
  <c r="AR814" i="7"/>
  <c r="B815" i="7"/>
  <c r="C815" i="7"/>
  <c r="D815" i="7"/>
  <c r="E815" i="7"/>
  <c r="F815" i="7"/>
  <c r="G815" i="7"/>
  <c r="H815" i="7"/>
  <c r="I815" i="7"/>
  <c r="J815" i="7"/>
  <c r="K815" i="7"/>
  <c r="L815" i="7"/>
  <c r="M815" i="7"/>
  <c r="N815" i="7"/>
  <c r="O815" i="7"/>
  <c r="P815" i="7"/>
  <c r="Q815" i="7"/>
  <c r="R815" i="7"/>
  <c r="S815" i="7"/>
  <c r="T815" i="7"/>
  <c r="U815" i="7"/>
  <c r="V815" i="7"/>
  <c r="W815" i="7"/>
  <c r="X815" i="7"/>
  <c r="Y815" i="7"/>
  <c r="Z815" i="7"/>
  <c r="AA815" i="7"/>
  <c r="AB815" i="7"/>
  <c r="AC815" i="7"/>
  <c r="AD815" i="7"/>
  <c r="AE815" i="7"/>
  <c r="AF815" i="7"/>
  <c r="AH815" i="7"/>
  <c r="AI815" i="7"/>
  <c r="AJ815" i="7"/>
  <c r="AK815" i="7"/>
  <c r="AL815" i="7"/>
  <c r="AM815" i="7"/>
  <c r="AN815" i="7"/>
  <c r="AO815" i="7"/>
  <c r="AP815" i="7"/>
  <c r="AR815" i="7"/>
  <c r="B816" i="7"/>
  <c r="C816" i="7"/>
  <c r="D816" i="7"/>
  <c r="E816" i="7"/>
  <c r="F816" i="7"/>
  <c r="G816" i="7"/>
  <c r="H816" i="7"/>
  <c r="I816" i="7"/>
  <c r="J816" i="7"/>
  <c r="K816" i="7"/>
  <c r="L816" i="7"/>
  <c r="M816" i="7"/>
  <c r="N816" i="7"/>
  <c r="O816" i="7"/>
  <c r="P816" i="7"/>
  <c r="Q816" i="7"/>
  <c r="R816" i="7"/>
  <c r="S816" i="7"/>
  <c r="T816" i="7"/>
  <c r="U816" i="7"/>
  <c r="V816" i="7"/>
  <c r="W816" i="7"/>
  <c r="X816" i="7"/>
  <c r="Y816" i="7"/>
  <c r="Z816" i="7"/>
  <c r="AA816" i="7"/>
  <c r="AB816" i="7"/>
  <c r="AC816" i="7"/>
  <c r="AD816" i="7"/>
  <c r="AE816" i="7"/>
  <c r="AF816" i="7"/>
  <c r="AH816" i="7"/>
  <c r="AI816" i="7"/>
  <c r="AJ816" i="7"/>
  <c r="AK816" i="7"/>
  <c r="AL816" i="7"/>
  <c r="AM816" i="7"/>
  <c r="AN816" i="7"/>
  <c r="AO816" i="7"/>
  <c r="AP816" i="7"/>
  <c r="AQ816" i="7"/>
  <c r="AR816" i="7"/>
  <c r="B817" i="7"/>
  <c r="C817" i="7"/>
  <c r="D817" i="7"/>
  <c r="E817" i="7"/>
  <c r="F817" i="7"/>
  <c r="G817" i="7"/>
  <c r="H817" i="7"/>
  <c r="I817" i="7"/>
  <c r="J817" i="7"/>
  <c r="K817" i="7"/>
  <c r="L817" i="7"/>
  <c r="M817" i="7"/>
  <c r="N817" i="7"/>
  <c r="O817" i="7"/>
  <c r="P817" i="7"/>
  <c r="Q817" i="7"/>
  <c r="R817" i="7"/>
  <c r="S817" i="7"/>
  <c r="T817" i="7"/>
  <c r="U817" i="7"/>
  <c r="V817" i="7"/>
  <c r="W817" i="7"/>
  <c r="X817" i="7"/>
  <c r="Y817" i="7"/>
  <c r="Z817" i="7"/>
  <c r="AA817" i="7"/>
  <c r="AB817" i="7"/>
  <c r="AC817" i="7"/>
  <c r="AD817" i="7"/>
  <c r="AE817" i="7"/>
  <c r="AF817" i="7"/>
  <c r="AH817" i="7"/>
  <c r="AI817" i="7"/>
  <c r="AJ817" i="7"/>
  <c r="AK817" i="7"/>
  <c r="AL817" i="7"/>
  <c r="AM817" i="7"/>
  <c r="AN817" i="7"/>
  <c r="AO817" i="7"/>
  <c r="AP817" i="7"/>
  <c r="AQ817" i="7"/>
  <c r="AR817" i="7"/>
  <c r="B818" i="7"/>
  <c r="C818" i="7"/>
  <c r="D818" i="7"/>
  <c r="E818" i="7"/>
  <c r="F818" i="7"/>
  <c r="G818" i="7"/>
  <c r="H818" i="7"/>
  <c r="I818" i="7"/>
  <c r="J818" i="7"/>
  <c r="K818" i="7"/>
  <c r="L818" i="7"/>
  <c r="M818" i="7"/>
  <c r="N818" i="7"/>
  <c r="O818" i="7"/>
  <c r="P818" i="7"/>
  <c r="Q818" i="7"/>
  <c r="R818" i="7"/>
  <c r="S818" i="7"/>
  <c r="T818" i="7"/>
  <c r="U818" i="7"/>
  <c r="V818" i="7"/>
  <c r="W818" i="7"/>
  <c r="X818" i="7"/>
  <c r="Y818" i="7"/>
  <c r="Z818" i="7"/>
  <c r="AA818" i="7"/>
  <c r="AB818" i="7"/>
  <c r="AC818" i="7"/>
  <c r="AD818" i="7"/>
  <c r="AE818" i="7"/>
  <c r="AF818" i="7"/>
  <c r="AG818" i="7"/>
  <c r="AT818" i="7" s="1"/>
  <c r="AH818" i="7"/>
  <c r="AI818" i="7"/>
  <c r="AJ818" i="7"/>
  <c r="AK818" i="7"/>
  <c r="AL818" i="7"/>
  <c r="AM818" i="7"/>
  <c r="AN818" i="7"/>
  <c r="AO818" i="7"/>
  <c r="AP818" i="7"/>
  <c r="AQ818" i="7"/>
  <c r="AR818" i="7"/>
  <c r="B819" i="7"/>
  <c r="C819" i="7"/>
  <c r="D819" i="7"/>
  <c r="E819" i="7"/>
  <c r="F819" i="7"/>
  <c r="G819" i="7"/>
  <c r="H819" i="7"/>
  <c r="I819" i="7"/>
  <c r="J819" i="7"/>
  <c r="K819" i="7"/>
  <c r="L819" i="7"/>
  <c r="M819" i="7"/>
  <c r="N819" i="7"/>
  <c r="O819" i="7"/>
  <c r="P819" i="7"/>
  <c r="Q819" i="7"/>
  <c r="R819" i="7"/>
  <c r="S819" i="7"/>
  <c r="T819" i="7"/>
  <c r="U819" i="7"/>
  <c r="V819" i="7"/>
  <c r="W819" i="7"/>
  <c r="X819" i="7"/>
  <c r="Y819" i="7"/>
  <c r="Z819" i="7"/>
  <c r="AA819" i="7"/>
  <c r="AB819" i="7"/>
  <c r="AC819" i="7"/>
  <c r="AD819" i="7"/>
  <c r="AE819" i="7"/>
  <c r="AF819" i="7"/>
  <c r="AH819" i="7"/>
  <c r="AI819" i="7"/>
  <c r="AJ819" i="7"/>
  <c r="AK819" i="7"/>
  <c r="AL819" i="7"/>
  <c r="AM819" i="7"/>
  <c r="AN819" i="7"/>
  <c r="AO819" i="7"/>
  <c r="AP819" i="7"/>
  <c r="AQ819" i="7"/>
  <c r="AR819" i="7"/>
  <c r="B820" i="7"/>
  <c r="C820" i="7"/>
  <c r="D820" i="7"/>
  <c r="E820" i="7"/>
  <c r="F820" i="7"/>
  <c r="G820" i="7"/>
  <c r="H820" i="7"/>
  <c r="I820" i="7"/>
  <c r="J820" i="7"/>
  <c r="K820" i="7"/>
  <c r="L820" i="7"/>
  <c r="M820" i="7"/>
  <c r="N820" i="7"/>
  <c r="O820" i="7"/>
  <c r="P820" i="7"/>
  <c r="Q820" i="7"/>
  <c r="R820" i="7"/>
  <c r="S820" i="7"/>
  <c r="T820" i="7"/>
  <c r="U820" i="7"/>
  <c r="V820" i="7"/>
  <c r="W820" i="7"/>
  <c r="X820" i="7"/>
  <c r="Y820" i="7"/>
  <c r="Z820" i="7"/>
  <c r="AA820" i="7"/>
  <c r="AB820" i="7"/>
  <c r="AC820" i="7"/>
  <c r="AD820" i="7"/>
  <c r="AE820" i="7"/>
  <c r="AF820" i="7"/>
  <c r="AH820" i="7"/>
  <c r="AI820" i="7"/>
  <c r="AJ820" i="7"/>
  <c r="AK820" i="7"/>
  <c r="AL820" i="7"/>
  <c r="AM820" i="7"/>
  <c r="AN820" i="7"/>
  <c r="AO820" i="7"/>
  <c r="AP820" i="7"/>
  <c r="AQ820" i="7"/>
  <c r="AR820" i="7"/>
  <c r="B821" i="7"/>
  <c r="C821" i="7"/>
  <c r="D821" i="7"/>
  <c r="E821" i="7"/>
  <c r="F821" i="7"/>
  <c r="G821" i="7"/>
  <c r="H821" i="7"/>
  <c r="I821" i="7"/>
  <c r="J821" i="7"/>
  <c r="K821" i="7"/>
  <c r="L821" i="7"/>
  <c r="M821" i="7"/>
  <c r="N821" i="7"/>
  <c r="O821" i="7"/>
  <c r="P821" i="7"/>
  <c r="Q821" i="7"/>
  <c r="R821" i="7"/>
  <c r="S821" i="7"/>
  <c r="T821" i="7"/>
  <c r="U821" i="7"/>
  <c r="V821" i="7"/>
  <c r="W821" i="7"/>
  <c r="X821" i="7"/>
  <c r="Y821" i="7"/>
  <c r="Z821" i="7"/>
  <c r="AA821" i="7"/>
  <c r="AB821" i="7"/>
  <c r="AC821" i="7"/>
  <c r="AD821" i="7"/>
  <c r="AE821" i="7"/>
  <c r="AF821" i="7"/>
  <c r="AH821" i="7"/>
  <c r="AI821" i="7"/>
  <c r="AJ821" i="7"/>
  <c r="AK821" i="7"/>
  <c r="AL821" i="7"/>
  <c r="AM821" i="7"/>
  <c r="AN821" i="7"/>
  <c r="AO821" i="7"/>
  <c r="AP821" i="7"/>
  <c r="AQ821" i="7"/>
  <c r="AR821" i="7"/>
  <c r="B822" i="7"/>
  <c r="C822" i="7"/>
  <c r="D822" i="7"/>
  <c r="E822" i="7"/>
  <c r="AT822" i="7" s="1"/>
  <c r="F822" i="7"/>
  <c r="G822" i="7"/>
  <c r="H822" i="7"/>
  <c r="I822" i="7"/>
  <c r="J822" i="7"/>
  <c r="K822" i="7"/>
  <c r="L822" i="7"/>
  <c r="M822" i="7"/>
  <c r="N822" i="7"/>
  <c r="O822" i="7"/>
  <c r="P822" i="7"/>
  <c r="Q822" i="7"/>
  <c r="R822" i="7"/>
  <c r="S822" i="7"/>
  <c r="T822" i="7"/>
  <c r="U822" i="7"/>
  <c r="V822" i="7"/>
  <c r="W822" i="7"/>
  <c r="X822" i="7"/>
  <c r="Y822" i="7"/>
  <c r="Z822" i="7"/>
  <c r="AA822" i="7"/>
  <c r="AB822" i="7"/>
  <c r="AC822" i="7"/>
  <c r="AD822" i="7"/>
  <c r="AE822" i="7"/>
  <c r="AF822" i="7"/>
  <c r="AG822" i="7"/>
  <c r="AH822" i="7"/>
  <c r="AI822" i="7"/>
  <c r="AJ822" i="7"/>
  <c r="AK822" i="7"/>
  <c r="AL822" i="7"/>
  <c r="AM822" i="7"/>
  <c r="AN822" i="7"/>
  <c r="AO822" i="7"/>
  <c r="AP822" i="7"/>
  <c r="AQ822" i="7"/>
  <c r="AR822" i="7"/>
  <c r="B823" i="7"/>
  <c r="C823" i="7"/>
  <c r="D823" i="7"/>
  <c r="E823" i="7"/>
  <c r="F823" i="7"/>
  <c r="G823" i="7"/>
  <c r="H823" i="7"/>
  <c r="I823" i="7"/>
  <c r="J823" i="7"/>
  <c r="K823" i="7"/>
  <c r="L823" i="7"/>
  <c r="M823" i="7"/>
  <c r="N823" i="7"/>
  <c r="O823" i="7"/>
  <c r="P823" i="7"/>
  <c r="Q823" i="7"/>
  <c r="R823" i="7"/>
  <c r="S823" i="7"/>
  <c r="T823" i="7"/>
  <c r="U823" i="7"/>
  <c r="V823" i="7"/>
  <c r="W823" i="7"/>
  <c r="X823" i="7"/>
  <c r="Y823" i="7"/>
  <c r="Z823" i="7"/>
  <c r="AA823" i="7"/>
  <c r="AB823" i="7"/>
  <c r="AC823" i="7"/>
  <c r="AD823" i="7"/>
  <c r="AE823" i="7"/>
  <c r="AF823" i="7"/>
  <c r="AH823" i="7"/>
  <c r="AI823" i="7"/>
  <c r="AJ823" i="7"/>
  <c r="AK823" i="7"/>
  <c r="AL823" i="7"/>
  <c r="AM823" i="7"/>
  <c r="AN823" i="7"/>
  <c r="AO823" i="7"/>
  <c r="AP823" i="7"/>
  <c r="AQ823" i="7"/>
  <c r="AR823" i="7"/>
  <c r="AG824" i="7"/>
  <c r="AN824" i="7"/>
  <c r="AO824" i="7"/>
  <c r="AP824" i="7"/>
  <c r="C809" i="7"/>
  <c r="D809" i="7"/>
  <c r="E809" i="7"/>
  <c r="AT809" i="7" s="1"/>
  <c r="F809" i="7"/>
  <c r="G809" i="7"/>
  <c r="H809" i="7"/>
  <c r="I809" i="7"/>
  <c r="J809" i="7"/>
  <c r="K809" i="7"/>
  <c r="L809" i="7"/>
  <c r="M809" i="7"/>
  <c r="N809" i="7"/>
  <c r="O809" i="7"/>
  <c r="P809" i="7"/>
  <c r="Q809" i="7"/>
  <c r="R809" i="7"/>
  <c r="S809" i="7"/>
  <c r="T809" i="7"/>
  <c r="U809" i="7"/>
  <c r="V809" i="7"/>
  <c r="W809" i="7"/>
  <c r="X809" i="7"/>
  <c r="Y809" i="7"/>
  <c r="Z809" i="7"/>
  <c r="AA809" i="7"/>
  <c r="AB809" i="7"/>
  <c r="AC809" i="7"/>
  <c r="AD809" i="7"/>
  <c r="AE809" i="7"/>
  <c r="AF809" i="7"/>
  <c r="AG809" i="7"/>
  <c r="AH809" i="7"/>
  <c r="AI809" i="7"/>
  <c r="AJ809" i="7"/>
  <c r="AK809" i="7"/>
  <c r="AL809" i="7"/>
  <c r="AM809" i="7"/>
  <c r="AN809" i="7"/>
  <c r="AO809" i="7"/>
  <c r="AP809" i="7"/>
  <c r="AQ809" i="7"/>
  <c r="AR809" i="7"/>
  <c r="B809" i="7"/>
  <c r="AI17" i="3"/>
  <c r="AI18" i="3"/>
  <c r="AI19" i="3"/>
  <c r="AI20" i="3"/>
  <c r="AI21" i="3"/>
  <c r="AI22" i="3"/>
  <c r="AI23" i="3"/>
  <c r="AI24" i="3"/>
  <c r="AI25" i="3"/>
  <c r="AI26" i="3"/>
  <c r="AI27" i="3"/>
  <c r="AI28" i="3"/>
  <c r="AI29" i="3"/>
  <c r="AI30" i="3"/>
  <c r="AI31" i="3"/>
  <c r="AI32" i="3"/>
  <c r="AI33" i="3"/>
  <c r="AI34" i="3"/>
  <c r="AI35" i="3"/>
  <c r="AI36" i="3"/>
  <c r="AI37" i="3"/>
  <c r="AI38" i="3"/>
  <c r="AI39" i="3"/>
  <c r="AI40" i="3"/>
  <c r="AI41" i="3"/>
  <c r="AI42" i="3"/>
  <c r="AI43" i="3"/>
  <c r="AI44" i="3"/>
  <c r="AI45" i="3"/>
  <c r="AI46" i="3"/>
  <c r="AI47" i="3"/>
  <c r="AI48" i="3"/>
  <c r="AI49" i="3"/>
  <c r="AI50" i="3"/>
  <c r="AI51" i="3"/>
  <c r="AI52" i="3"/>
  <c r="AI53" i="3"/>
  <c r="AI54" i="3"/>
  <c r="AI55" i="3"/>
  <c r="AI56" i="3"/>
  <c r="AI57" i="3"/>
  <c r="AI58" i="3"/>
  <c r="AI59" i="3"/>
  <c r="AI60" i="3"/>
  <c r="AI61" i="3"/>
  <c r="AI62" i="3"/>
  <c r="AI63" i="3"/>
  <c r="AI64" i="3"/>
  <c r="AI65" i="3"/>
  <c r="AI66" i="3"/>
  <c r="AI67" i="3"/>
  <c r="AI68" i="3"/>
  <c r="AI69" i="3"/>
  <c r="AI70" i="3"/>
  <c r="AI71" i="3"/>
  <c r="AI72" i="3"/>
  <c r="AI73" i="3"/>
  <c r="AI74" i="3"/>
  <c r="AI75" i="3"/>
  <c r="AI76" i="3"/>
  <c r="AI77" i="3"/>
  <c r="AI78" i="3"/>
  <c r="AI79" i="3"/>
  <c r="AI80" i="3"/>
  <c r="AI81" i="3"/>
  <c r="AI82" i="3"/>
  <c r="AI83" i="3"/>
  <c r="AI84" i="3"/>
  <c r="AI85" i="3"/>
  <c r="AI86" i="3"/>
  <c r="AI87" i="3"/>
  <c r="AI88" i="3"/>
  <c r="AI89" i="3"/>
  <c r="AI90" i="3"/>
  <c r="AI91" i="3"/>
  <c r="AI92" i="3"/>
  <c r="AI93" i="3"/>
  <c r="AI94" i="3"/>
  <c r="AI95" i="3"/>
  <c r="AI96" i="3"/>
  <c r="AI97" i="3"/>
  <c r="AI98" i="3"/>
  <c r="AI99" i="3"/>
  <c r="AI100" i="3"/>
  <c r="AI101" i="3"/>
  <c r="AI102" i="3"/>
  <c r="AI103" i="3"/>
  <c r="AI104" i="3"/>
  <c r="AI105" i="3"/>
  <c r="AI106" i="3"/>
  <c r="AI107" i="3"/>
  <c r="AI108" i="3"/>
  <c r="AI109" i="3"/>
  <c r="AI110" i="3"/>
  <c r="AI111" i="3"/>
  <c r="AI112" i="3"/>
  <c r="AI113" i="3"/>
  <c r="AI114" i="3"/>
  <c r="AI115" i="3"/>
  <c r="AI116" i="3"/>
  <c r="AI117" i="3"/>
  <c r="AI118" i="3"/>
  <c r="AI119" i="3"/>
  <c r="AI120" i="3"/>
  <c r="AI121" i="3"/>
  <c r="AI122" i="3"/>
  <c r="AI123" i="3"/>
  <c r="AI124" i="3"/>
  <c r="AI125" i="3"/>
  <c r="AI126" i="3"/>
  <c r="AI127" i="3"/>
  <c r="AI128" i="3"/>
  <c r="AI129" i="3"/>
  <c r="AI130" i="3"/>
  <c r="AI131" i="3"/>
  <c r="AI132" i="3"/>
  <c r="AI133" i="3"/>
  <c r="AI134" i="3"/>
  <c r="AI135" i="3"/>
  <c r="AI136" i="3"/>
  <c r="AI137" i="3"/>
  <c r="AI138" i="3"/>
  <c r="AI139" i="3"/>
  <c r="AI140" i="3"/>
  <c r="AI141" i="3"/>
  <c r="AI142" i="3"/>
  <c r="AI143" i="3"/>
  <c r="AI144" i="3"/>
  <c r="AI145" i="3"/>
  <c r="AI146" i="3"/>
  <c r="AI147" i="3"/>
  <c r="AI148" i="3"/>
  <c r="AI149" i="3"/>
  <c r="AI150" i="3"/>
  <c r="AI151" i="3"/>
  <c r="AI152" i="3"/>
  <c r="AI153" i="3"/>
  <c r="AI154" i="3"/>
  <c r="AI155" i="3"/>
  <c r="AI156" i="3"/>
  <c r="AI157" i="3"/>
  <c r="AI158" i="3"/>
  <c r="AI159" i="3"/>
  <c r="AI160" i="3"/>
  <c r="AI161" i="3"/>
  <c r="AI162" i="3"/>
  <c r="AI163" i="3"/>
  <c r="AI164" i="3"/>
  <c r="AI165" i="3"/>
  <c r="AI166" i="3"/>
  <c r="AI167" i="3"/>
  <c r="AI168" i="3"/>
  <c r="AI169" i="3"/>
  <c r="AI170" i="3"/>
  <c r="AI171" i="3"/>
  <c r="AI172" i="3"/>
  <c r="AI173" i="3"/>
  <c r="AI174" i="3"/>
  <c r="AI175" i="3"/>
  <c r="AI176" i="3"/>
  <c r="AI177" i="3"/>
  <c r="AI178" i="3"/>
  <c r="AI179" i="3"/>
  <c r="AI180" i="3"/>
  <c r="AI181" i="3"/>
  <c r="AI182" i="3"/>
  <c r="AI183" i="3"/>
  <c r="AI184" i="3"/>
  <c r="AI185" i="3"/>
  <c r="AI186" i="3"/>
  <c r="AI187" i="3"/>
  <c r="AI188" i="3"/>
  <c r="AI189" i="3"/>
  <c r="AI190" i="3"/>
  <c r="AI191" i="3"/>
  <c r="AI192" i="3"/>
  <c r="AI193" i="3"/>
  <c r="AI194" i="3"/>
  <c r="AI3" i="3"/>
  <c r="AG810" i="7" s="1"/>
  <c r="AT810" i="7" s="1"/>
  <c r="AI4" i="3"/>
  <c r="AG811" i="7" s="1"/>
  <c r="AI5" i="3"/>
  <c r="AG812" i="7" s="1"/>
  <c r="AI6" i="3"/>
  <c r="AG813" i="7" s="1"/>
  <c r="AI7" i="3"/>
  <c r="AI8" i="3"/>
  <c r="AG815" i="7" s="1"/>
  <c r="AI9" i="3"/>
  <c r="AG816" i="7" s="1"/>
  <c r="AI10" i="3"/>
  <c r="AG817" i="7" s="1"/>
  <c r="AI11" i="3"/>
  <c r="AI12" i="3"/>
  <c r="AG819" i="7" s="1"/>
  <c r="AI13" i="3"/>
  <c r="AG820" i="7" s="1"/>
  <c r="AI14" i="3"/>
  <c r="AG821" i="7" s="1"/>
  <c r="AI15" i="3"/>
  <c r="AI16" i="3"/>
  <c r="AG823" i="7" s="1"/>
  <c r="AI2" i="3"/>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0" i="3"/>
  <c r="Y71" i="3"/>
  <c r="Y72" i="3"/>
  <c r="Y73" i="3"/>
  <c r="Y74" i="3"/>
  <c r="Y75" i="3"/>
  <c r="Y76" i="3"/>
  <c r="Y77" i="3"/>
  <c r="Y78" i="3"/>
  <c r="Y79" i="3"/>
  <c r="Y80" i="3"/>
  <c r="Y81" i="3"/>
  <c r="Y82" i="3"/>
  <c r="Y83" i="3"/>
  <c r="Y84" i="3"/>
  <c r="Y85" i="3"/>
  <c r="Y86" i="3"/>
  <c r="Y87" i="3"/>
  <c r="Y88" i="3"/>
  <c r="Y89" i="3"/>
  <c r="Y90" i="3"/>
  <c r="Y91" i="3"/>
  <c r="Y92" i="3"/>
  <c r="Y93" i="3"/>
  <c r="Y94" i="3"/>
  <c r="Y95" i="3"/>
  <c r="Y96" i="3"/>
  <c r="Y97" i="3"/>
  <c r="Y98" i="3"/>
  <c r="Y99" i="3"/>
  <c r="Y100" i="3"/>
  <c r="Y101" i="3"/>
  <c r="Y102" i="3"/>
  <c r="Y103" i="3"/>
  <c r="Y104" i="3"/>
  <c r="Y105" i="3"/>
  <c r="Y106" i="3"/>
  <c r="Y107" i="3"/>
  <c r="Y108" i="3"/>
  <c r="Y109" i="3"/>
  <c r="Y110" i="3"/>
  <c r="Y111" i="3"/>
  <c r="Y112" i="3"/>
  <c r="Y113" i="3"/>
  <c r="Y114" i="3"/>
  <c r="Y115" i="3"/>
  <c r="Y116" i="3"/>
  <c r="Y117" i="3"/>
  <c r="Y118" i="3"/>
  <c r="Y119" i="3"/>
  <c r="Y120" i="3"/>
  <c r="Y121" i="3"/>
  <c r="Y122" i="3"/>
  <c r="Y123" i="3"/>
  <c r="Y124" i="3"/>
  <c r="Y125" i="3"/>
  <c r="Y126" i="3"/>
  <c r="Y127" i="3"/>
  <c r="Y128" i="3"/>
  <c r="Y129" i="3"/>
  <c r="Y130" i="3"/>
  <c r="Y131" i="3"/>
  <c r="Y132" i="3"/>
  <c r="Y133" i="3"/>
  <c r="Y134" i="3"/>
  <c r="Y135" i="3"/>
  <c r="Y136" i="3"/>
  <c r="Y137" i="3"/>
  <c r="Y138" i="3"/>
  <c r="Y139" i="3"/>
  <c r="Y140" i="3"/>
  <c r="Y141" i="3"/>
  <c r="Y142" i="3"/>
  <c r="Y143" i="3"/>
  <c r="Y144" i="3"/>
  <c r="Y145" i="3"/>
  <c r="Y146" i="3"/>
  <c r="Y147" i="3"/>
  <c r="Y148" i="3"/>
  <c r="Y149" i="3"/>
  <c r="Y150" i="3"/>
  <c r="Y151" i="3"/>
  <c r="Y152" i="3"/>
  <c r="Y153" i="3"/>
  <c r="Y154" i="3"/>
  <c r="Y155" i="3"/>
  <c r="Y156" i="3"/>
  <c r="Y157" i="3"/>
  <c r="Y158" i="3"/>
  <c r="Y159" i="3"/>
  <c r="Y160" i="3"/>
  <c r="Y161" i="3"/>
  <c r="Y162" i="3"/>
  <c r="Y163" i="3"/>
  <c r="Y164" i="3"/>
  <c r="Y165" i="3"/>
  <c r="Y166" i="3"/>
  <c r="Y167" i="3"/>
  <c r="Y168" i="3"/>
  <c r="Y169" i="3"/>
  <c r="Y170" i="3"/>
  <c r="Y171" i="3"/>
  <c r="Y172" i="3"/>
  <c r="Y173" i="3"/>
  <c r="Y174" i="3"/>
  <c r="Y175" i="3"/>
  <c r="Y176" i="3"/>
  <c r="Y177" i="3"/>
  <c r="Y178" i="3"/>
  <c r="Y179" i="3"/>
  <c r="Y180" i="3"/>
  <c r="Y181" i="3"/>
  <c r="Y182" i="3"/>
  <c r="Y183" i="3"/>
  <c r="Y184" i="3"/>
  <c r="Y185" i="3"/>
  <c r="Y186" i="3"/>
  <c r="Y187" i="3"/>
  <c r="Y188" i="3"/>
  <c r="Y189" i="3"/>
  <c r="Y190" i="3"/>
  <c r="Y191" i="3"/>
  <c r="Y192" i="3"/>
  <c r="Y193" i="3"/>
  <c r="Y194" i="3"/>
  <c r="Y2" i="3"/>
  <c r="AS21" i="3"/>
  <c r="AS20" i="3"/>
  <c r="AS15" i="3"/>
  <c r="AS14" i="3"/>
  <c r="AS12" i="3"/>
  <c r="AS11" i="3"/>
  <c r="AS9" i="3"/>
  <c r="AS8" i="3"/>
  <c r="AQ815" i="7" s="1"/>
  <c r="AS6" i="3"/>
  <c r="AS5" i="3"/>
  <c r="AS3" i="3"/>
  <c r="AS2" i="3"/>
  <c r="AG3" i="7"/>
  <c r="AT3" i="7" s="1"/>
  <c r="AG4" i="7"/>
  <c r="AT4" i="7" s="1"/>
  <c r="AG5" i="7"/>
  <c r="AT5" i="7" s="1"/>
  <c r="AG6" i="7"/>
  <c r="AT6" i="7" s="1"/>
  <c r="AG7" i="7"/>
  <c r="AT7" i="7" s="1"/>
  <c r="AG8" i="7"/>
  <c r="AT8" i="7" s="1"/>
  <c r="AG9" i="7"/>
  <c r="AT9" i="7" s="1"/>
  <c r="AG10" i="7"/>
  <c r="AT10" i="7" s="1"/>
  <c r="AG11" i="7"/>
  <c r="AT11" i="7" s="1"/>
  <c r="AG12" i="7"/>
  <c r="AT12" i="7" s="1"/>
  <c r="AG13" i="7"/>
  <c r="AT13" i="7" s="1"/>
  <c r="AG14" i="7"/>
  <c r="AT14" i="7" s="1"/>
  <c r="AG15" i="7"/>
  <c r="AT15" i="7" s="1"/>
  <c r="AG16" i="7"/>
  <c r="AT16" i="7" s="1"/>
  <c r="AG17" i="7"/>
  <c r="AT17" i="7" s="1"/>
  <c r="AG18" i="7"/>
  <c r="AT18" i="7" s="1"/>
  <c r="AG19" i="7"/>
  <c r="AT19" i="7" s="1"/>
  <c r="AG20" i="7"/>
  <c r="AT20" i="7" s="1"/>
  <c r="AG21" i="7"/>
  <c r="AT21" i="7" s="1"/>
  <c r="AG22" i="7"/>
  <c r="AT22" i="7" s="1"/>
  <c r="AG23" i="7"/>
  <c r="AT23" i="7" s="1"/>
  <c r="AG24" i="7"/>
  <c r="AT24" i="7" s="1"/>
  <c r="AG25" i="7"/>
  <c r="AT25" i="7" s="1"/>
  <c r="AG26" i="7"/>
  <c r="AT26" i="7" s="1"/>
  <c r="AG27" i="7"/>
  <c r="AT27" i="7" s="1"/>
  <c r="AG28" i="7"/>
  <c r="AT28" i="7" s="1"/>
  <c r="AG29" i="7"/>
  <c r="AT29" i="7" s="1"/>
  <c r="AG30" i="7"/>
  <c r="AT30" i="7" s="1"/>
  <c r="AG31" i="7"/>
  <c r="AT31" i="7" s="1"/>
  <c r="AG32" i="7"/>
  <c r="AT32" i="7" s="1"/>
  <c r="AG33" i="7"/>
  <c r="AT33" i="7" s="1"/>
  <c r="AG34" i="7"/>
  <c r="AT34" i="7" s="1"/>
  <c r="AG35" i="7"/>
  <c r="AT35" i="7" s="1"/>
  <c r="AG36" i="7"/>
  <c r="AT36" i="7" s="1"/>
  <c r="AG37" i="7"/>
  <c r="AT37" i="7" s="1"/>
  <c r="AG38" i="7"/>
  <c r="AT38" i="7" s="1"/>
  <c r="AG39" i="7"/>
  <c r="AT39" i="7" s="1"/>
  <c r="AG40" i="7"/>
  <c r="AT40" i="7" s="1"/>
  <c r="AG41" i="7"/>
  <c r="AT41" i="7" s="1"/>
  <c r="AG42" i="7"/>
  <c r="AT42" i="7" s="1"/>
  <c r="AG43" i="7"/>
  <c r="AT43" i="7" s="1"/>
  <c r="AG44" i="7"/>
  <c r="AT44" i="7" s="1"/>
  <c r="AG45" i="7"/>
  <c r="AT45" i="7" s="1"/>
  <c r="AG46" i="7"/>
  <c r="AT46" i="7" s="1"/>
  <c r="AG47" i="7"/>
  <c r="AT47" i="7" s="1"/>
  <c r="AG48" i="7"/>
  <c r="AT48" i="7" s="1"/>
  <c r="AG49" i="7"/>
  <c r="AT49" i="7" s="1"/>
  <c r="AG50" i="7"/>
  <c r="AT50" i="7" s="1"/>
  <c r="AG51" i="7"/>
  <c r="AT51" i="7" s="1"/>
  <c r="AG52" i="7"/>
  <c r="AT52" i="7" s="1"/>
  <c r="AG53" i="7"/>
  <c r="AT53" i="7" s="1"/>
  <c r="AG54" i="7"/>
  <c r="AT54" i="7" s="1"/>
  <c r="AG55" i="7"/>
  <c r="AT55" i="7" s="1"/>
  <c r="AG56" i="7"/>
  <c r="AT56" i="7" s="1"/>
  <c r="AG57" i="7"/>
  <c r="AT57" i="7" s="1"/>
  <c r="AG58" i="7"/>
  <c r="AT58" i="7" s="1"/>
  <c r="AG59" i="7"/>
  <c r="AT59" i="7" s="1"/>
  <c r="AG60" i="7"/>
  <c r="AT60" i="7" s="1"/>
  <c r="AG61" i="7"/>
  <c r="AT61" i="7" s="1"/>
  <c r="AG62" i="7"/>
  <c r="AT62" i="7" s="1"/>
  <c r="AG63" i="7"/>
  <c r="AT63" i="7" s="1"/>
  <c r="AG64" i="7"/>
  <c r="AT64" i="7" s="1"/>
  <c r="AG65" i="7"/>
  <c r="AT65" i="7" s="1"/>
  <c r="AG66" i="7"/>
  <c r="AT66" i="7" s="1"/>
  <c r="AG67" i="7"/>
  <c r="AT67" i="7" s="1"/>
  <c r="AG68" i="7"/>
  <c r="AT68" i="7" s="1"/>
  <c r="AG69" i="7"/>
  <c r="AT69" i="7" s="1"/>
  <c r="AG70" i="7"/>
  <c r="AT70" i="7" s="1"/>
  <c r="AG71" i="7"/>
  <c r="AT71" i="7" s="1"/>
  <c r="AG72" i="7"/>
  <c r="AT72" i="7" s="1"/>
  <c r="AG73" i="7"/>
  <c r="AT73" i="7" s="1"/>
  <c r="AG74" i="7"/>
  <c r="AT74" i="7" s="1"/>
  <c r="AG75" i="7"/>
  <c r="AT75" i="7" s="1"/>
  <c r="AG76" i="7"/>
  <c r="AT76" i="7" s="1"/>
  <c r="AG77" i="7"/>
  <c r="AT77" i="7" s="1"/>
  <c r="AG78" i="7"/>
  <c r="AT78" i="7" s="1"/>
  <c r="AG79" i="7"/>
  <c r="AT79" i="7" s="1"/>
  <c r="AG80" i="7"/>
  <c r="AT80" i="7" s="1"/>
  <c r="AG81" i="7"/>
  <c r="AT81" i="7" s="1"/>
  <c r="AG82" i="7"/>
  <c r="AT82" i="7" s="1"/>
  <c r="AG83" i="7"/>
  <c r="AT83" i="7" s="1"/>
  <c r="AG84" i="7"/>
  <c r="AT84" i="7" s="1"/>
  <c r="AG85" i="7"/>
  <c r="AT85" i="7" s="1"/>
  <c r="AG86" i="7"/>
  <c r="AT86" i="7" s="1"/>
  <c r="AG87" i="7"/>
  <c r="AT87" i="7" s="1"/>
  <c r="AG88" i="7"/>
  <c r="AT88" i="7" s="1"/>
  <c r="AG89" i="7"/>
  <c r="AT89" i="7" s="1"/>
  <c r="AG90" i="7"/>
  <c r="AT90" i="7" s="1"/>
  <c r="AG91" i="7"/>
  <c r="AT91" i="7" s="1"/>
  <c r="AG92" i="7"/>
  <c r="AT92" i="7" s="1"/>
  <c r="AG93" i="7"/>
  <c r="AT93" i="7" s="1"/>
  <c r="AG94" i="7"/>
  <c r="AT94" i="7" s="1"/>
  <c r="AG95" i="7"/>
  <c r="AT95" i="7" s="1"/>
  <c r="AG96" i="7"/>
  <c r="AT96" i="7" s="1"/>
  <c r="AG97" i="7"/>
  <c r="AT97" i="7" s="1"/>
  <c r="AG98" i="7"/>
  <c r="AT98" i="7" s="1"/>
  <c r="AG99" i="7"/>
  <c r="AT99" i="7" s="1"/>
  <c r="AG100" i="7"/>
  <c r="AT100" i="7" s="1"/>
  <c r="AG101" i="7"/>
  <c r="AT101" i="7" s="1"/>
  <c r="AG102" i="7"/>
  <c r="AT102" i="7" s="1"/>
  <c r="AG103" i="7"/>
  <c r="AT103" i="7" s="1"/>
  <c r="AG104" i="7"/>
  <c r="AT104" i="7" s="1"/>
  <c r="AG105" i="7"/>
  <c r="AT105" i="7" s="1"/>
  <c r="AG106" i="7"/>
  <c r="AT106" i="7" s="1"/>
  <c r="AG107" i="7"/>
  <c r="AT107" i="7" s="1"/>
  <c r="AG108" i="7"/>
  <c r="AT108" i="7" s="1"/>
  <c r="AG109" i="7"/>
  <c r="AT109" i="7" s="1"/>
  <c r="AG110" i="7"/>
  <c r="AT110" i="7" s="1"/>
  <c r="AG111" i="7"/>
  <c r="AT111" i="7" s="1"/>
  <c r="AG112" i="7"/>
  <c r="AT112" i="7" s="1"/>
  <c r="AG113" i="7"/>
  <c r="AT113" i="7" s="1"/>
  <c r="AG114" i="7"/>
  <c r="AT114" i="7" s="1"/>
  <c r="AG115" i="7"/>
  <c r="AT115" i="7" s="1"/>
  <c r="AG116" i="7"/>
  <c r="AT116" i="7" s="1"/>
  <c r="AG117" i="7"/>
  <c r="AT117" i="7" s="1"/>
  <c r="AG118" i="7"/>
  <c r="AT118" i="7" s="1"/>
  <c r="AG119" i="7"/>
  <c r="AT119" i="7" s="1"/>
  <c r="AG120" i="7"/>
  <c r="AT120" i="7" s="1"/>
  <c r="AG121" i="7"/>
  <c r="AT121" i="7" s="1"/>
  <c r="AG122" i="7"/>
  <c r="AT122" i="7" s="1"/>
  <c r="AG123" i="7"/>
  <c r="AT123" i="7" s="1"/>
  <c r="AG124" i="7"/>
  <c r="AT124" i="7" s="1"/>
  <c r="AG125" i="7"/>
  <c r="AT125" i="7" s="1"/>
  <c r="AG126" i="7"/>
  <c r="AT126" i="7" s="1"/>
  <c r="AG127" i="7"/>
  <c r="AT127" i="7" s="1"/>
  <c r="AG128" i="7"/>
  <c r="AT128" i="7" s="1"/>
  <c r="AG129" i="7"/>
  <c r="AT129" i="7" s="1"/>
  <c r="AG130" i="7"/>
  <c r="AT130" i="7" s="1"/>
  <c r="AG131" i="7"/>
  <c r="AT131" i="7" s="1"/>
  <c r="AG132" i="7"/>
  <c r="AT132" i="7" s="1"/>
  <c r="AG133" i="7"/>
  <c r="AT133" i="7" s="1"/>
  <c r="AG134" i="7"/>
  <c r="AT134" i="7" s="1"/>
  <c r="AG135" i="7"/>
  <c r="AT135" i="7" s="1"/>
  <c r="AG136" i="7"/>
  <c r="AT136" i="7" s="1"/>
  <c r="AG137" i="7"/>
  <c r="AT137" i="7" s="1"/>
  <c r="AG138" i="7"/>
  <c r="AT138" i="7" s="1"/>
  <c r="AG139" i="7"/>
  <c r="AT139" i="7" s="1"/>
  <c r="AG140" i="7"/>
  <c r="AT140" i="7" s="1"/>
  <c r="AG141" i="7"/>
  <c r="AT141" i="7" s="1"/>
  <c r="AG142" i="7"/>
  <c r="AT142" i="7" s="1"/>
  <c r="AG143" i="7"/>
  <c r="AT143" i="7" s="1"/>
  <c r="AG144" i="7"/>
  <c r="AT144" i="7" s="1"/>
  <c r="AG145" i="7"/>
  <c r="AT145" i="7" s="1"/>
  <c r="AG146" i="7"/>
  <c r="AT146" i="7" s="1"/>
  <c r="AG147" i="7"/>
  <c r="AT147" i="7" s="1"/>
  <c r="AG148" i="7"/>
  <c r="AT148" i="7" s="1"/>
  <c r="AG149" i="7"/>
  <c r="AT149" i="7" s="1"/>
  <c r="AG150" i="7"/>
  <c r="AT150" i="7" s="1"/>
  <c r="AG151" i="7"/>
  <c r="AT151" i="7" s="1"/>
  <c r="AG152" i="7"/>
  <c r="AT152" i="7" s="1"/>
  <c r="AG153" i="7"/>
  <c r="AT153" i="7" s="1"/>
  <c r="AG154" i="7"/>
  <c r="AT154" i="7" s="1"/>
  <c r="AG155" i="7"/>
  <c r="AT155" i="7" s="1"/>
  <c r="AG156" i="7"/>
  <c r="AT156" i="7" s="1"/>
  <c r="AG157" i="7"/>
  <c r="AT157" i="7" s="1"/>
  <c r="AG158" i="7"/>
  <c r="AT158" i="7" s="1"/>
  <c r="AG159" i="7"/>
  <c r="AT159" i="7" s="1"/>
  <c r="AG160" i="7"/>
  <c r="AT160" i="7" s="1"/>
  <c r="AG161" i="7"/>
  <c r="AT161" i="7" s="1"/>
  <c r="AG162" i="7"/>
  <c r="AT162" i="7" s="1"/>
  <c r="AG163" i="7"/>
  <c r="AT163" i="7" s="1"/>
  <c r="AG164" i="7"/>
  <c r="AT164" i="7" s="1"/>
  <c r="AG165" i="7"/>
  <c r="AT165" i="7" s="1"/>
  <c r="AG166" i="7"/>
  <c r="AT166" i="7" s="1"/>
  <c r="AG167" i="7"/>
  <c r="AT167" i="7" s="1"/>
  <c r="AG168" i="7"/>
  <c r="AT168" i="7" s="1"/>
  <c r="AG169" i="7"/>
  <c r="AT169" i="7" s="1"/>
  <c r="AG170" i="7"/>
  <c r="AT170" i="7" s="1"/>
  <c r="AG171" i="7"/>
  <c r="AT171" i="7" s="1"/>
  <c r="AG172" i="7"/>
  <c r="AT172" i="7" s="1"/>
  <c r="AG173" i="7"/>
  <c r="AT173" i="7" s="1"/>
  <c r="AG174" i="7"/>
  <c r="AT174" i="7" s="1"/>
  <c r="AG175" i="7"/>
  <c r="AT175" i="7" s="1"/>
  <c r="AG176" i="7"/>
  <c r="AT176" i="7" s="1"/>
  <c r="AG177" i="7"/>
  <c r="AT177" i="7" s="1"/>
  <c r="AG178" i="7"/>
  <c r="AT178" i="7" s="1"/>
  <c r="AG179" i="7"/>
  <c r="AT179" i="7" s="1"/>
  <c r="AG180" i="7"/>
  <c r="AT180" i="7" s="1"/>
  <c r="AG181" i="7"/>
  <c r="AT181" i="7" s="1"/>
  <c r="AG182" i="7"/>
  <c r="AT182" i="7" s="1"/>
  <c r="AG183" i="7"/>
  <c r="AT183" i="7" s="1"/>
  <c r="AG184" i="7"/>
  <c r="AT184" i="7" s="1"/>
  <c r="AG185" i="7"/>
  <c r="AT185" i="7" s="1"/>
  <c r="AG186" i="7"/>
  <c r="AT186" i="7" s="1"/>
  <c r="AG187" i="7"/>
  <c r="AT187" i="7" s="1"/>
  <c r="AG188" i="7"/>
  <c r="AT188" i="7" s="1"/>
  <c r="AG189" i="7"/>
  <c r="AT189" i="7" s="1"/>
  <c r="AG190" i="7"/>
  <c r="AT190" i="7" s="1"/>
  <c r="AG191" i="7"/>
  <c r="AT191" i="7" s="1"/>
  <c r="AG192" i="7"/>
  <c r="AT192" i="7" s="1"/>
  <c r="AG193" i="7"/>
  <c r="AT193" i="7" s="1"/>
  <c r="AG194" i="7"/>
  <c r="AT194" i="7" s="1"/>
  <c r="AG195" i="7"/>
  <c r="AT195" i="7" s="1"/>
  <c r="AG196" i="7"/>
  <c r="AT196" i="7" s="1"/>
  <c r="AG197" i="7"/>
  <c r="AT197" i="7" s="1"/>
  <c r="AG198" i="7"/>
  <c r="AT198" i="7" s="1"/>
  <c r="AG199" i="7"/>
  <c r="AT199" i="7" s="1"/>
  <c r="AG200" i="7"/>
  <c r="AT200" i="7" s="1"/>
  <c r="AG201" i="7"/>
  <c r="AT201" i="7" s="1"/>
  <c r="AG202" i="7"/>
  <c r="AT202" i="7" s="1"/>
  <c r="AG203" i="7"/>
  <c r="AT203" i="7" s="1"/>
  <c r="AG204" i="7"/>
  <c r="AT204" i="7" s="1"/>
  <c r="AG205" i="7"/>
  <c r="AT205" i="7" s="1"/>
  <c r="AG206" i="7"/>
  <c r="AT206" i="7" s="1"/>
  <c r="AG207" i="7"/>
  <c r="AT207" i="7" s="1"/>
  <c r="AG208" i="7"/>
  <c r="AT208" i="7" s="1"/>
  <c r="AG209" i="7"/>
  <c r="AT209" i="7" s="1"/>
  <c r="AG210" i="7"/>
  <c r="AT210" i="7" s="1"/>
  <c r="AG211" i="7"/>
  <c r="AT211" i="7" s="1"/>
  <c r="AG212" i="7"/>
  <c r="AT212" i="7" s="1"/>
  <c r="AG213" i="7"/>
  <c r="AT213" i="7" s="1"/>
  <c r="AG214" i="7"/>
  <c r="AT214" i="7" s="1"/>
  <c r="AG215" i="7"/>
  <c r="AT215" i="7" s="1"/>
  <c r="AG216" i="7"/>
  <c r="AT216" i="7" s="1"/>
  <c r="AG217" i="7"/>
  <c r="AT217" i="7" s="1"/>
  <c r="AG218" i="7"/>
  <c r="AT218" i="7" s="1"/>
  <c r="AG219" i="7"/>
  <c r="AT219" i="7" s="1"/>
  <c r="AG220" i="7"/>
  <c r="AT220" i="7" s="1"/>
  <c r="AG221" i="7"/>
  <c r="AT221" i="7" s="1"/>
  <c r="AG222" i="7"/>
  <c r="AT222" i="7" s="1"/>
  <c r="AG223" i="7"/>
  <c r="AT223" i="7" s="1"/>
  <c r="AG224" i="7"/>
  <c r="AT224" i="7" s="1"/>
  <c r="AG225" i="7"/>
  <c r="AT225" i="7" s="1"/>
  <c r="AG226" i="7"/>
  <c r="AT226" i="7" s="1"/>
  <c r="AG227" i="7"/>
  <c r="AT227" i="7" s="1"/>
  <c r="AG228" i="7"/>
  <c r="AT228" i="7" s="1"/>
  <c r="AG229" i="7"/>
  <c r="AT229" i="7" s="1"/>
  <c r="AG230" i="7"/>
  <c r="AT230" i="7" s="1"/>
  <c r="AG231" i="7"/>
  <c r="AT231" i="7" s="1"/>
  <c r="AG232" i="7"/>
  <c r="AT232" i="7" s="1"/>
  <c r="AG233" i="7"/>
  <c r="AT233" i="7" s="1"/>
  <c r="AG234" i="7"/>
  <c r="AT234" i="7" s="1"/>
  <c r="AG235" i="7"/>
  <c r="AT235" i="7" s="1"/>
  <c r="AG236" i="7"/>
  <c r="AT236" i="7" s="1"/>
  <c r="AG237" i="7"/>
  <c r="AT237" i="7" s="1"/>
  <c r="AG238" i="7"/>
  <c r="AT238" i="7" s="1"/>
  <c r="AG239" i="7"/>
  <c r="AT239" i="7" s="1"/>
  <c r="AG240" i="7"/>
  <c r="AT240" i="7" s="1"/>
  <c r="AG241" i="7"/>
  <c r="AT241" i="7" s="1"/>
  <c r="AG242" i="7"/>
  <c r="AT242" i="7" s="1"/>
  <c r="AG243" i="7"/>
  <c r="AT243" i="7" s="1"/>
  <c r="AG244" i="7"/>
  <c r="AT244" i="7" s="1"/>
  <c r="AG245" i="7"/>
  <c r="AT245" i="7" s="1"/>
  <c r="AG246" i="7"/>
  <c r="AT246" i="7" s="1"/>
  <c r="AG247" i="7"/>
  <c r="AT247" i="7" s="1"/>
  <c r="AG248" i="7"/>
  <c r="AT248" i="7" s="1"/>
  <c r="AG249" i="7"/>
  <c r="AT249" i="7" s="1"/>
  <c r="AG250" i="7"/>
  <c r="AT250" i="7" s="1"/>
  <c r="AG251" i="7"/>
  <c r="AT251" i="7" s="1"/>
  <c r="AG252" i="7"/>
  <c r="AT252" i="7" s="1"/>
  <c r="AG253" i="7"/>
  <c r="AT253" i="7" s="1"/>
  <c r="AG254" i="7"/>
  <c r="AT254" i="7" s="1"/>
  <c r="AG255" i="7"/>
  <c r="AT255" i="7" s="1"/>
  <c r="AG256" i="7"/>
  <c r="AT256" i="7" s="1"/>
  <c r="AG257" i="7"/>
  <c r="AT257" i="7" s="1"/>
  <c r="AG258" i="7"/>
  <c r="AT258" i="7" s="1"/>
  <c r="AG259" i="7"/>
  <c r="AT259" i="7" s="1"/>
  <c r="AG260" i="7"/>
  <c r="AT260" i="7" s="1"/>
  <c r="AG261" i="7"/>
  <c r="AT261" i="7" s="1"/>
  <c r="AG262" i="7"/>
  <c r="AT262" i="7" s="1"/>
  <c r="AG263" i="7"/>
  <c r="AT263" i="7" s="1"/>
  <c r="AG264" i="7"/>
  <c r="AT264" i="7" s="1"/>
  <c r="AG265" i="7"/>
  <c r="AT265" i="7" s="1"/>
  <c r="AG266" i="7"/>
  <c r="AT266" i="7" s="1"/>
  <c r="AG267" i="7"/>
  <c r="AT267" i="7" s="1"/>
  <c r="AG268" i="7"/>
  <c r="AT268" i="7" s="1"/>
  <c r="AG269" i="7"/>
  <c r="AT269" i="7" s="1"/>
  <c r="AG270" i="7"/>
  <c r="AT270" i="7" s="1"/>
  <c r="AG271" i="7"/>
  <c r="AT271" i="7" s="1"/>
  <c r="AG272" i="7"/>
  <c r="AT272" i="7" s="1"/>
  <c r="AG273" i="7"/>
  <c r="AT273" i="7" s="1"/>
  <c r="AG274" i="7"/>
  <c r="AT274" i="7" s="1"/>
  <c r="AG275" i="7"/>
  <c r="AT275" i="7" s="1"/>
  <c r="AG276" i="7"/>
  <c r="AT276" i="7" s="1"/>
  <c r="AG277" i="7"/>
  <c r="AT277" i="7" s="1"/>
  <c r="AG278" i="7"/>
  <c r="AT278" i="7" s="1"/>
  <c r="AG279" i="7"/>
  <c r="AT279" i="7" s="1"/>
  <c r="AG280" i="7"/>
  <c r="AT280" i="7" s="1"/>
  <c r="AG281" i="7"/>
  <c r="AT281" i="7" s="1"/>
  <c r="AG282" i="7"/>
  <c r="AT282" i="7" s="1"/>
  <c r="AG283" i="7"/>
  <c r="AT283" i="7" s="1"/>
  <c r="AG284" i="7"/>
  <c r="AT284" i="7" s="1"/>
  <c r="AG285" i="7"/>
  <c r="AT285" i="7" s="1"/>
  <c r="AG286" i="7"/>
  <c r="AT286" i="7" s="1"/>
  <c r="AG287" i="7"/>
  <c r="AT287" i="7" s="1"/>
  <c r="AG288" i="7"/>
  <c r="AT288" i="7" s="1"/>
  <c r="AG289" i="7"/>
  <c r="AT289" i="7" s="1"/>
  <c r="AG290" i="7"/>
  <c r="AT290" i="7" s="1"/>
  <c r="AG291" i="7"/>
  <c r="AT291" i="7" s="1"/>
  <c r="AG292" i="7"/>
  <c r="AT292" i="7" s="1"/>
  <c r="AG293" i="7"/>
  <c r="AT293" i="7" s="1"/>
  <c r="AG294" i="7"/>
  <c r="AT294" i="7" s="1"/>
  <c r="AG295" i="7"/>
  <c r="AT295" i="7" s="1"/>
  <c r="AG296" i="7"/>
  <c r="AT296" i="7" s="1"/>
  <c r="AG297" i="7"/>
  <c r="AT297" i="7" s="1"/>
  <c r="AG298" i="7"/>
  <c r="AT298" i="7" s="1"/>
  <c r="AG299" i="7"/>
  <c r="AT299" i="7" s="1"/>
  <c r="AG300" i="7"/>
  <c r="AT300" i="7" s="1"/>
  <c r="AG301" i="7"/>
  <c r="AT301" i="7" s="1"/>
  <c r="AG302" i="7"/>
  <c r="AT302" i="7" s="1"/>
  <c r="AG303" i="7"/>
  <c r="AT303" i="7" s="1"/>
  <c r="AG304" i="7"/>
  <c r="AT304" i="7" s="1"/>
  <c r="AG305" i="7"/>
  <c r="AT305" i="7" s="1"/>
  <c r="AG306" i="7"/>
  <c r="AT306" i="7" s="1"/>
  <c r="AG307" i="7"/>
  <c r="AT307" i="7" s="1"/>
  <c r="AG308" i="7"/>
  <c r="AT308" i="7" s="1"/>
  <c r="AG309" i="7"/>
  <c r="AT309" i="7" s="1"/>
  <c r="AG310" i="7"/>
  <c r="AT310" i="7" s="1"/>
  <c r="AG311" i="7"/>
  <c r="AT311" i="7" s="1"/>
  <c r="AG312" i="7"/>
  <c r="AT312" i="7" s="1"/>
  <c r="AG313" i="7"/>
  <c r="AT313" i="7" s="1"/>
  <c r="AG314" i="7"/>
  <c r="AT314" i="7" s="1"/>
  <c r="AG315" i="7"/>
  <c r="AT315" i="7" s="1"/>
  <c r="AG316" i="7"/>
  <c r="AT316" i="7" s="1"/>
  <c r="AG317" i="7"/>
  <c r="AT317" i="7" s="1"/>
  <c r="AG318" i="7"/>
  <c r="AT318" i="7" s="1"/>
  <c r="AG319" i="7"/>
  <c r="AT319" i="7" s="1"/>
  <c r="AG320" i="7"/>
  <c r="AT320" i="7" s="1"/>
  <c r="AG321" i="7"/>
  <c r="AT321" i="7" s="1"/>
  <c r="AG322" i="7"/>
  <c r="AT322" i="7" s="1"/>
  <c r="AG323" i="7"/>
  <c r="AT323" i="7" s="1"/>
  <c r="AG324" i="7"/>
  <c r="AT324" i="7" s="1"/>
  <c r="AG325" i="7"/>
  <c r="AT325" i="7" s="1"/>
  <c r="AG326" i="7"/>
  <c r="AT326" i="7" s="1"/>
  <c r="AG327" i="7"/>
  <c r="AT327" i="7" s="1"/>
  <c r="AG328" i="7"/>
  <c r="AT328" i="7" s="1"/>
  <c r="AG329" i="7"/>
  <c r="AT329" i="7" s="1"/>
  <c r="AG330" i="7"/>
  <c r="AT330" i="7" s="1"/>
  <c r="AG331" i="7"/>
  <c r="AT331" i="7" s="1"/>
  <c r="AG332" i="7"/>
  <c r="AT332" i="7" s="1"/>
  <c r="AG333" i="7"/>
  <c r="AT333" i="7" s="1"/>
  <c r="AG334" i="7"/>
  <c r="AT334" i="7" s="1"/>
  <c r="AG335" i="7"/>
  <c r="AT335" i="7" s="1"/>
  <c r="AG336" i="7"/>
  <c r="AT336" i="7" s="1"/>
  <c r="AG337" i="7"/>
  <c r="AT337" i="7" s="1"/>
  <c r="AG338" i="7"/>
  <c r="AT338" i="7" s="1"/>
  <c r="AG339" i="7"/>
  <c r="AT339" i="7" s="1"/>
  <c r="AG340" i="7"/>
  <c r="AT340" i="7" s="1"/>
  <c r="AG341" i="7"/>
  <c r="AT341" i="7" s="1"/>
  <c r="AG342" i="7"/>
  <c r="AT342" i="7" s="1"/>
  <c r="AG343" i="7"/>
  <c r="AT343" i="7" s="1"/>
  <c r="AG344" i="7"/>
  <c r="AT344" i="7" s="1"/>
  <c r="AG345" i="7"/>
  <c r="AT345" i="7" s="1"/>
  <c r="AG346" i="7"/>
  <c r="AT346" i="7" s="1"/>
  <c r="AG347" i="7"/>
  <c r="AT347" i="7" s="1"/>
  <c r="AG348" i="7"/>
  <c r="AT348" i="7" s="1"/>
  <c r="AG349" i="7"/>
  <c r="AT349" i="7" s="1"/>
  <c r="AG350" i="7"/>
  <c r="AT350" i="7" s="1"/>
  <c r="AG351" i="7"/>
  <c r="AT351" i="7" s="1"/>
  <c r="AG352" i="7"/>
  <c r="AT352" i="7" s="1"/>
  <c r="AG353" i="7"/>
  <c r="AT353" i="7" s="1"/>
  <c r="AG354" i="7"/>
  <c r="AT354" i="7" s="1"/>
  <c r="AG355" i="7"/>
  <c r="AT355" i="7" s="1"/>
  <c r="AG356" i="7"/>
  <c r="AT356" i="7" s="1"/>
  <c r="AG357" i="7"/>
  <c r="AT357" i="7" s="1"/>
  <c r="AG358" i="7"/>
  <c r="AT358" i="7" s="1"/>
  <c r="AG359" i="7"/>
  <c r="AT359" i="7" s="1"/>
  <c r="AG360" i="7"/>
  <c r="AT360" i="7" s="1"/>
  <c r="AG361" i="7"/>
  <c r="AT361" i="7" s="1"/>
  <c r="AG362" i="7"/>
  <c r="AT362" i="7" s="1"/>
  <c r="AG363" i="7"/>
  <c r="AT363" i="7" s="1"/>
  <c r="AG364" i="7"/>
  <c r="AT364" i="7" s="1"/>
  <c r="AG365" i="7"/>
  <c r="AT365" i="7" s="1"/>
  <c r="AG366" i="7"/>
  <c r="AT366" i="7" s="1"/>
  <c r="AG367" i="7"/>
  <c r="AT367" i="7" s="1"/>
  <c r="AG368" i="7"/>
  <c r="AT368" i="7" s="1"/>
  <c r="AG369" i="7"/>
  <c r="AT369" i="7" s="1"/>
  <c r="AG370" i="7"/>
  <c r="AT370" i="7" s="1"/>
  <c r="AG371" i="7"/>
  <c r="AT371" i="7" s="1"/>
  <c r="AG372" i="7"/>
  <c r="AT372" i="7" s="1"/>
  <c r="AG373" i="7"/>
  <c r="AT373" i="7" s="1"/>
  <c r="AG374" i="7"/>
  <c r="AT374" i="7" s="1"/>
  <c r="AG375" i="7"/>
  <c r="AT375" i="7" s="1"/>
  <c r="AG376" i="7"/>
  <c r="AT376" i="7" s="1"/>
  <c r="AG377" i="7"/>
  <c r="AT377" i="7" s="1"/>
  <c r="AG378" i="7"/>
  <c r="AT378" i="7" s="1"/>
  <c r="AG379" i="7"/>
  <c r="AT379" i="7" s="1"/>
  <c r="AG380" i="7"/>
  <c r="AT380" i="7" s="1"/>
  <c r="AG381" i="7"/>
  <c r="AT381" i="7" s="1"/>
  <c r="AG382" i="7"/>
  <c r="AT382" i="7" s="1"/>
  <c r="AG383" i="7"/>
  <c r="AT383" i="7" s="1"/>
  <c r="AG384" i="7"/>
  <c r="AT384" i="7" s="1"/>
  <c r="AG385" i="7"/>
  <c r="AT385" i="7" s="1"/>
  <c r="AG386" i="7"/>
  <c r="AT386" i="7" s="1"/>
  <c r="AG387" i="7"/>
  <c r="AT387" i="7" s="1"/>
  <c r="AG388" i="7"/>
  <c r="AT388" i="7" s="1"/>
  <c r="AG389" i="7"/>
  <c r="AT389" i="7" s="1"/>
  <c r="AG390" i="7"/>
  <c r="AT390" i="7" s="1"/>
  <c r="AG391" i="7"/>
  <c r="AT391" i="7" s="1"/>
  <c r="AG392" i="7"/>
  <c r="AT392" i="7" s="1"/>
  <c r="AG393" i="7"/>
  <c r="AT393" i="7" s="1"/>
  <c r="AG394" i="7"/>
  <c r="AT394" i="7" s="1"/>
  <c r="AG395" i="7"/>
  <c r="AT395" i="7" s="1"/>
  <c r="AG396" i="7"/>
  <c r="AT396" i="7" s="1"/>
  <c r="AG397" i="7"/>
  <c r="AT397" i="7" s="1"/>
  <c r="AG398" i="7"/>
  <c r="AT398" i="7" s="1"/>
  <c r="AG399" i="7"/>
  <c r="AT399" i="7" s="1"/>
  <c r="AG400" i="7"/>
  <c r="AT400" i="7" s="1"/>
  <c r="AG401" i="7"/>
  <c r="AT401" i="7" s="1"/>
  <c r="AG402" i="7"/>
  <c r="AT402" i="7" s="1"/>
  <c r="AG403" i="7"/>
  <c r="AT403" i="7" s="1"/>
  <c r="AG404" i="7"/>
  <c r="AT404" i="7" s="1"/>
  <c r="AG405" i="7"/>
  <c r="AT405" i="7" s="1"/>
  <c r="AG406" i="7"/>
  <c r="AT406" i="7" s="1"/>
  <c r="AG407" i="7"/>
  <c r="AT407" i="7" s="1"/>
  <c r="AG408" i="7"/>
  <c r="AT408" i="7" s="1"/>
  <c r="AG409" i="7"/>
  <c r="AT409" i="7" s="1"/>
  <c r="AG410" i="7"/>
  <c r="AT410" i="7" s="1"/>
  <c r="AG411" i="7"/>
  <c r="AT411" i="7" s="1"/>
  <c r="AG412" i="7"/>
  <c r="AT412" i="7" s="1"/>
  <c r="AG413" i="7"/>
  <c r="AT413" i="7" s="1"/>
  <c r="AG414" i="7"/>
  <c r="AT414" i="7" s="1"/>
  <c r="AG415" i="7"/>
  <c r="AT415" i="7" s="1"/>
  <c r="AG416" i="7"/>
  <c r="AT416" i="7" s="1"/>
  <c r="AG417" i="7"/>
  <c r="AT417" i="7" s="1"/>
  <c r="AG418" i="7"/>
  <c r="AT418" i="7" s="1"/>
  <c r="AG419" i="7"/>
  <c r="AT419" i="7" s="1"/>
  <c r="AG420" i="7"/>
  <c r="AT420" i="7" s="1"/>
  <c r="AG421" i="7"/>
  <c r="AT421" i="7" s="1"/>
  <c r="AG422" i="7"/>
  <c r="AT422" i="7" s="1"/>
  <c r="AG423" i="7"/>
  <c r="AT423" i="7" s="1"/>
  <c r="AG424" i="7"/>
  <c r="AT424" i="7" s="1"/>
  <c r="AG425" i="7"/>
  <c r="AT425" i="7" s="1"/>
  <c r="AG426" i="7"/>
  <c r="AT426" i="7" s="1"/>
  <c r="AG427" i="7"/>
  <c r="AT427" i="7" s="1"/>
  <c r="AG428" i="7"/>
  <c r="AT428" i="7" s="1"/>
  <c r="AG429" i="7"/>
  <c r="AT429" i="7" s="1"/>
  <c r="AG430" i="7"/>
  <c r="AT430" i="7" s="1"/>
  <c r="AG431" i="7"/>
  <c r="AT431" i="7" s="1"/>
  <c r="AG432" i="7"/>
  <c r="AT432" i="7" s="1"/>
  <c r="AG433" i="7"/>
  <c r="AT433" i="7" s="1"/>
  <c r="AG434" i="7"/>
  <c r="AT434" i="7" s="1"/>
  <c r="AG435" i="7"/>
  <c r="AT435" i="7" s="1"/>
  <c r="AG436" i="7"/>
  <c r="AT436" i="7" s="1"/>
  <c r="AG437" i="7"/>
  <c r="AT437" i="7" s="1"/>
  <c r="AG438" i="7"/>
  <c r="AT438" i="7" s="1"/>
  <c r="AG439" i="7"/>
  <c r="AT439" i="7" s="1"/>
  <c r="AG440" i="7"/>
  <c r="AT440" i="7" s="1"/>
  <c r="AG441" i="7"/>
  <c r="AT441" i="7" s="1"/>
  <c r="AG442" i="7"/>
  <c r="AT442" i="7" s="1"/>
  <c r="AG443" i="7"/>
  <c r="AT443" i="7" s="1"/>
  <c r="AG444" i="7"/>
  <c r="AT444" i="7" s="1"/>
  <c r="AG445" i="7"/>
  <c r="AT445" i="7" s="1"/>
  <c r="AG446" i="7"/>
  <c r="AT446" i="7" s="1"/>
  <c r="AG447" i="7"/>
  <c r="AT447" i="7" s="1"/>
  <c r="AG448" i="7"/>
  <c r="AT448" i="7" s="1"/>
  <c r="AG449" i="7"/>
  <c r="AT449" i="7" s="1"/>
  <c r="AG450" i="7"/>
  <c r="AT450" i="7" s="1"/>
  <c r="AG451" i="7"/>
  <c r="AT451" i="7" s="1"/>
  <c r="AG452" i="7"/>
  <c r="AT452" i="7" s="1"/>
  <c r="AG453" i="7"/>
  <c r="AT453" i="7" s="1"/>
  <c r="AG454" i="7"/>
  <c r="AT454" i="7" s="1"/>
  <c r="AG455" i="7"/>
  <c r="AT455" i="7" s="1"/>
  <c r="AG456" i="7"/>
  <c r="AT456" i="7" s="1"/>
  <c r="AG457" i="7"/>
  <c r="AT457" i="7" s="1"/>
  <c r="AG458" i="7"/>
  <c r="AT458" i="7" s="1"/>
  <c r="AG459" i="7"/>
  <c r="AT459" i="7" s="1"/>
  <c r="AG460" i="7"/>
  <c r="AT460" i="7" s="1"/>
  <c r="AG461" i="7"/>
  <c r="AT461" i="7" s="1"/>
  <c r="AG462" i="7"/>
  <c r="AT462" i="7" s="1"/>
  <c r="AG463" i="7"/>
  <c r="AT463" i="7" s="1"/>
  <c r="AG464" i="7"/>
  <c r="AT464" i="7" s="1"/>
  <c r="AG465" i="7"/>
  <c r="AT465" i="7" s="1"/>
  <c r="AG466" i="7"/>
  <c r="AT466" i="7" s="1"/>
  <c r="AG467" i="7"/>
  <c r="AT467" i="7" s="1"/>
  <c r="AG468" i="7"/>
  <c r="AT468" i="7" s="1"/>
  <c r="AG469" i="7"/>
  <c r="AT469" i="7" s="1"/>
  <c r="AG470" i="7"/>
  <c r="AT470" i="7" s="1"/>
  <c r="AG471" i="7"/>
  <c r="AT471" i="7" s="1"/>
  <c r="AG472" i="7"/>
  <c r="AT472" i="7" s="1"/>
  <c r="AG473" i="7"/>
  <c r="AT473" i="7" s="1"/>
  <c r="AG474" i="7"/>
  <c r="AT474" i="7" s="1"/>
  <c r="AG475" i="7"/>
  <c r="AT475" i="7" s="1"/>
  <c r="AG476" i="7"/>
  <c r="AT476" i="7" s="1"/>
  <c r="AG477" i="7"/>
  <c r="AT477" i="7" s="1"/>
  <c r="AG478" i="7"/>
  <c r="AT478" i="7" s="1"/>
  <c r="AG479" i="7"/>
  <c r="AT479" i="7" s="1"/>
  <c r="AG480" i="7"/>
  <c r="AT480" i="7" s="1"/>
  <c r="AG481" i="7"/>
  <c r="AT481" i="7" s="1"/>
  <c r="AG482" i="7"/>
  <c r="AT482" i="7" s="1"/>
  <c r="AG483" i="7"/>
  <c r="AT483" i="7" s="1"/>
  <c r="AG484" i="7"/>
  <c r="AT484" i="7" s="1"/>
  <c r="AG485" i="7"/>
  <c r="AT485" i="7" s="1"/>
  <c r="AG486" i="7"/>
  <c r="AT486" i="7" s="1"/>
  <c r="AG487" i="7"/>
  <c r="AT487" i="7" s="1"/>
  <c r="AG488" i="7"/>
  <c r="AT488" i="7" s="1"/>
  <c r="AG489" i="7"/>
  <c r="AT489" i="7" s="1"/>
  <c r="AG490" i="7"/>
  <c r="AT490" i="7" s="1"/>
  <c r="AG491" i="7"/>
  <c r="AT491" i="7" s="1"/>
  <c r="AG492" i="7"/>
  <c r="AT492" i="7" s="1"/>
  <c r="AG493" i="7"/>
  <c r="AT493" i="7" s="1"/>
  <c r="AG494" i="7"/>
  <c r="AT494" i="7" s="1"/>
  <c r="AG495" i="7"/>
  <c r="AT495" i="7" s="1"/>
  <c r="AG496" i="7"/>
  <c r="AT496" i="7" s="1"/>
  <c r="AG497" i="7"/>
  <c r="AT497" i="7" s="1"/>
  <c r="AG498" i="7"/>
  <c r="AT498" i="7" s="1"/>
  <c r="AG499" i="7"/>
  <c r="AT499" i="7" s="1"/>
  <c r="AG500" i="7"/>
  <c r="AT500" i="7" s="1"/>
  <c r="AG501" i="7"/>
  <c r="AT501" i="7" s="1"/>
  <c r="AG502" i="7"/>
  <c r="AT502" i="7" s="1"/>
  <c r="AG503" i="7"/>
  <c r="AT503" i="7" s="1"/>
  <c r="AG504" i="7"/>
  <c r="AT504" i="7" s="1"/>
  <c r="AG505" i="7"/>
  <c r="AT505" i="7" s="1"/>
  <c r="AG506" i="7"/>
  <c r="AT506" i="7" s="1"/>
  <c r="AG507" i="7"/>
  <c r="AT507" i="7" s="1"/>
  <c r="AG508" i="7"/>
  <c r="AT508" i="7" s="1"/>
  <c r="AG509" i="7"/>
  <c r="AT509" i="7" s="1"/>
  <c r="AG510" i="7"/>
  <c r="AT510" i="7" s="1"/>
  <c r="AG511" i="7"/>
  <c r="AT511" i="7" s="1"/>
  <c r="AG512" i="7"/>
  <c r="AT512" i="7" s="1"/>
  <c r="AG513" i="7"/>
  <c r="AT513" i="7" s="1"/>
  <c r="AG514" i="7"/>
  <c r="AT514" i="7" s="1"/>
  <c r="AG515" i="7"/>
  <c r="AT515" i="7" s="1"/>
  <c r="AG516" i="7"/>
  <c r="AT516" i="7" s="1"/>
  <c r="AG517" i="7"/>
  <c r="AT517" i="7" s="1"/>
  <c r="AG518" i="7"/>
  <c r="AT518" i="7" s="1"/>
  <c r="AG519" i="7"/>
  <c r="AT519" i="7" s="1"/>
  <c r="AG520" i="7"/>
  <c r="AT520" i="7" s="1"/>
  <c r="AG521" i="7"/>
  <c r="AT521" i="7" s="1"/>
  <c r="AG522" i="7"/>
  <c r="AT522" i="7" s="1"/>
  <c r="AG523" i="7"/>
  <c r="AT523" i="7" s="1"/>
  <c r="AG524" i="7"/>
  <c r="AT524" i="7" s="1"/>
  <c r="AG525" i="7"/>
  <c r="AT525" i="7" s="1"/>
  <c r="AG526" i="7"/>
  <c r="AT526" i="7" s="1"/>
  <c r="AG527" i="7"/>
  <c r="AT527" i="7" s="1"/>
  <c r="AG528" i="7"/>
  <c r="AT528" i="7" s="1"/>
  <c r="AG529" i="7"/>
  <c r="AT529" i="7" s="1"/>
  <c r="AG530" i="7"/>
  <c r="AT530" i="7" s="1"/>
  <c r="AG531" i="7"/>
  <c r="AT531" i="7" s="1"/>
  <c r="AG532" i="7"/>
  <c r="AT532" i="7" s="1"/>
  <c r="AG533" i="7"/>
  <c r="AT533" i="7" s="1"/>
  <c r="AG534" i="7"/>
  <c r="AT534" i="7" s="1"/>
  <c r="AG535" i="7"/>
  <c r="AT535" i="7" s="1"/>
  <c r="AG536" i="7"/>
  <c r="AT536" i="7" s="1"/>
  <c r="AG537" i="7"/>
  <c r="AT537" i="7" s="1"/>
  <c r="AG538" i="7"/>
  <c r="AT538" i="7" s="1"/>
  <c r="AG539" i="7"/>
  <c r="AT539" i="7" s="1"/>
  <c r="AG540" i="7"/>
  <c r="AT540" i="7" s="1"/>
  <c r="AG541" i="7"/>
  <c r="AT541" i="7" s="1"/>
  <c r="AG542" i="7"/>
  <c r="AT542" i="7" s="1"/>
  <c r="AG543" i="7"/>
  <c r="AT543" i="7" s="1"/>
  <c r="AG544" i="7"/>
  <c r="AT544" i="7" s="1"/>
  <c r="AG545" i="7"/>
  <c r="AT545" i="7" s="1"/>
  <c r="AG546" i="7"/>
  <c r="AT546" i="7" s="1"/>
  <c r="AG547" i="7"/>
  <c r="AT547" i="7" s="1"/>
  <c r="AG548" i="7"/>
  <c r="AT548" i="7" s="1"/>
  <c r="AG549" i="7"/>
  <c r="AT549" i="7" s="1"/>
  <c r="AG550" i="7"/>
  <c r="AT550" i="7" s="1"/>
  <c r="AG551" i="7"/>
  <c r="AT551" i="7" s="1"/>
  <c r="AG552" i="7"/>
  <c r="AT552" i="7" s="1"/>
  <c r="AG553" i="7"/>
  <c r="AT553" i="7" s="1"/>
  <c r="AG554" i="7"/>
  <c r="AT554" i="7" s="1"/>
  <c r="AG555" i="7"/>
  <c r="AT555" i="7" s="1"/>
  <c r="AG556" i="7"/>
  <c r="AT556" i="7" s="1"/>
  <c r="AG557" i="7"/>
  <c r="AT557" i="7" s="1"/>
  <c r="AG558" i="7"/>
  <c r="AT558" i="7" s="1"/>
  <c r="AG559" i="7"/>
  <c r="AT559" i="7" s="1"/>
  <c r="AG560" i="7"/>
  <c r="AT560" i="7" s="1"/>
  <c r="AG561" i="7"/>
  <c r="AT561" i="7" s="1"/>
  <c r="AG562" i="7"/>
  <c r="AT562" i="7" s="1"/>
  <c r="AG563" i="7"/>
  <c r="AT563" i="7" s="1"/>
  <c r="AG564" i="7"/>
  <c r="AT564" i="7" s="1"/>
  <c r="AG565" i="7"/>
  <c r="AT565" i="7" s="1"/>
  <c r="AG566" i="7"/>
  <c r="AT566" i="7" s="1"/>
  <c r="AG567" i="7"/>
  <c r="AT567" i="7" s="1"/>
  <c r="AG568" i="7"/>
  <c r="AT568" i="7" s="1"/>
  <c r="AG569" i="7"/>
  <c r="AT569" i="7" s="1"/>
  <c r="AG570" i="7"/>
  <c r="AT570" i="7" s="1"/>
  <c r="AG571" i="7"/>
  <c r="AT571" i="7" s="1"/>
  <c r="AG572" i="7"/>
  <c r="AT572" i="7" s="1"/>
  <c r="AG573" i="7"/>
  <c r="AT573" i="7" s="1"/>
  <c r="AG574" i="7"/>
  <c r="AT574" i="7" s="1"/>
  <c r="AG575" i="7"/>
  <c r="AT575" i="7" s="1"/>
  <c r="AG576" i="7"/>
  <c r="AT576" i="7" s="1"/>
  <c r="AG577" i="7"/>
  <c r="AT577" i="7" s="1"/>
  <c r="AG578" i="7"/>
  <c r="AT578" i="7" s="1"/>
  <c r="AG579" i="7"/>
  <c r="AT579" i="7" s="1"/>
  <c r="AG580" i="7"/>
  <c r="AT580" i="7" s="1"/>
  <c r="AG581" i="7"/>
  <c r="AT581" i="7" s="1"/>
  <c r="AG582" i="7"/>
  <c r="AT582" i="7" s="1"/>
  <c r="AG583" i="7"/>
  <c r="AT583" i="7" s="1"/>
  <c r="AG584" i="7"/>
  <c r="AT584" i="7" s="1"/>
  <c r="AG585" i="7"/>
  <c r="AT585" i="7" s="1"/>
  <c r="AG586" i="7"/>
  <c r="AT586" i="7" s="1"/>
  <c r="AG587" i="7"/>
  <c r="AT587" i="7" s="1"/>
  <c r="AG588" i="7"/>
  <c r="AT588" i="7" s="1"/>
  <c r="AG589" i="7"/>
  <c r="AT589" i="7" s="1"/>
  <c r="AG590" i="7"/>
  <c r="AT590" i="7" s="1"/>
  <c r="AG591" i="7"/>
  <c r="AT591" i="7" s="1"/>
  <c r="AG592" i="7"/>
  <c r="AT592" i="7" s="1"/>
  <c r="AG593" i="7"/>
  <c r="AT593" i="7" s="1"/>
  <c r="AG594" i="7"/>
  <c r="AT594" i="7" s="1"/>
  <c r="AG595" i="7"/>
  <c r="AT595" i="7" s="1"/>
  <c r="AG596" i="7"/>
  <c r="AT596" i="7" s="1"/>
  <c r="AG597" i="7"/>
  <c r="AT597" i="7" s="1"/>
  <c r="AG598" i="7"/>
  <c r="AT598" i="7" s="1"/>
  <c r="AG599" i="7"/>
  <c r="AT599" i="7" s="1"/>
  <c r="AG600" i="7"/>
  <c r="AT600" i="7" s="1"/>
  <c r="AG601" i="7"/>
  <c r="AT601" i="7" s="1"/>
  <c r="AG602" i="7"/>
  <c r="AT602" i="7" s="1"/>
  <c r="AG603" i="7"/>
  <c r="AT603" i="7" s="1"/>
  <c r="AG604" i="7"/>
  <c r="AT604" i="7" s="1"/>
  <c r="AG605" i="7"/>
  <c r="AT605" i="7" s="1"/>
  <c r="AG606" i="7"/>
  <c r="AT606" i="7" s="1"/>
  <c r="AG607" i="7"/>
  <c r="AT607" i="7" s="1"/>
  <c r="AG608" i="7"/>
  <c r="AT608" i="7" s="1"/>
  <c r="AG609" i="7"/>
  <c r="AT609" i="7" s="1"/>
  <c r="AG610" i="7"/>
  <c r="AT610" i="7" s="1"/>
  <c r="AG611" i="7"/>
  <c r="AT611" i="7" s="1"/>
  <c r="AG612" i="7"/>
  <c r="AT612" i="7" s="1"/>
  <c r="AG613" i="7"/>
  <c r="AT613" i="7" s="1"/>
  <c r="AG614" i="7"/>
  <c r="AT614" i="7" s="1"/>
  <c r="AG615" i="7"/>
  <c r="AT615" i="7" s="1"/>
  <c r="AG616" i="7"/>
  <c r="AT616" i="7" s="1"/>
  <c r="AG617" i="7"/>
  <c r="AT617" i="7" s="1"/>
  <c r="AG618" i="7"/>
  <c r="AT618" i="7" s="1"/>
  <c r="AG619" i="7"/>
  <c r="AT619" i="7" s="1"/>
  <c r="AG620" i="7"/>
  <c r="AT620" i="7" s="1"/>
  <c r="AG621" i="7"/>
  <c r="AT621" i="7" s="1"/>
  <c r="AG622" i="7"/>
  <c r="AT622" i="7" s="1"/>
  <c r="AG623" i="7"/>
  <c r="AT623" i="7" s="1"/>
  <c r="AG624" i="7"/>
  <c r="AT624" i="7" s="1"/>
  <c r="AG625" i="7"/>
  <c r="AT625" i="7" s="1"/>
  <c r="AG626" i="7"/>
  <c r="AT626" i="7" s="1"/>
  <c r="AG627" i="7"/>
  <c r="AT627" i="7" s="1"/>
  <c r="AG628" i="7"/>
  <c r="AT628" i="7" s="1"/>
  <c r="AG629" i="7"/>
  <c r="AT629" i="7" s="1"/>
  <c r="AG630" i="7"/>
  <c r="AT630" i="7" s="1"/>
  <c r="AG631" i="7"/>
  <c r="AT631" i="7" s="1"/>
  <c r="AG632" i="7"/>
  <c r="AT632" i="7" s="1"/>
  <c r="AG633" i="7"/>
  <c r="AT633" i="7" s="1"/>
  <c r="AG634" i="7"/>
  <c r="AT634" i="7" s="1"/>
  <c r="AG635" i="7"/>
  <c r="AT635" i="7" s="1"/>
  <c r="AG636" i="7"/>
  <c r="AT636" i="7" s="1"/>
  <c r="AG637" i="7"/>
  <c r="AT637" i="7" s="1"/>
  <c r="AG638" i="7"/>
  <c r="AT638" i="7" s="1"/>
  <c r="AG639" i="7"/>
  <c r="AT639" i="7" s="1"/>
  <c r="AG640" i="7"/>
  <c r="AT640" i="7" s="1"/>
  <c r="AG641" i="7"/>
  <c r="AT641" i="7" s="1"/>
  <c r="AG642" i="7"/>
  <c r="AT642" i="7" s="1"/>
  <c r="AG643" i="7"/>
  <c r="AT643" i="7" s="1"/>
  <c r="AG644" i="7"/>
  <c r="AT644" i="7" s="1"/>
  <c r="AG645" i="7"/>
  <c r="AT645" i="7" s="1"/>
  <c r="AG646" i="7"/>
  <c r="AT646" i="7" s="1"/>
  <c r="AG647" i="7"/>
  <c r="AT647" i="7" s="1"/>
  <c r="AG648" i="7"/>
  <c r="AT648" i="7" s="1"/>
  <c r="AG649" i="7"/>
  <c r="AT649" i="7" s="1"/>
  <c r="AG650" i="7"/>
  <c r="AT650" i="7" s="1"/>
  <c r="AG651" i="7"/>
  <c r="AT651" i="7" s="1"/>
  <c r="AG652" i="7"/>
  <c r="AT652" i="7" s="1"/>
  <c r="AG653" i="7"/>
  <c r="AT653" i="7" s="1"/>
  <c r="AG654" i="7"/>
  <c r="AT654" i="7" s="1"/>
  <c r="AG655" i="7"/>
  <c r="AT655" i="7" s="1"/>
  <c r="AG656" i="7"/>
  <c r="AT656" i="7" s="1"/>
  <c r="AG657" i="7"/>
  <c r="AT657" i="7" s="1"/>
  <c r="AG658" i="7"/>
  <c r="AT658" i="7" s="1"/>
  <c r="AG659" i="7"/>
  <c r="AT659" i="7" s="1"/>
  <c r="AG660" i="7"/>
  <c r="AT660" i="7" s="1"/>
  <c r="AG661" i="7"/>
  <c r="AT661" i="7" s="1"/>
  <c r="AG662" i="7"/>
  <c r="AT662" i="7" s="1"/>
  <c r="AG663" i="7"/>
  <c r="AT663" i="7" s="1"/>
  <c r="AG664" i="7"/>
  <c r="AT664" i="7" s="1"/>
  <c r="AG665" i="7"/>
  <c r="AT665" i="7" s="1"/>
  <c r="AG666" i="7"/>
  <c r="AT666" i="7" s="1"/>
  <c r="AG667" i="7"/>
  <c r="AT667" i="7" s="1"/>
  <c r="AG668" i="7"/>
  <c r="AT668" i="7" s="1"/>
  <c r="AG669" i="7"/>
  <c r="AT669" i="7" s="1"/>
  <c r="AG670" i="7"/>
  <c r="AT670" i="7" s="1"/>
  <c r="AG671" i="7"/>
  <c r="AT671" i="7" s="1"/>
  <c r="AG672" i="7"/>
  <c r="AT672" i="7" s="1"/>
  <c r="AG673" i="7"/>
  <c r="AT673" i="7" s="1"/>
  <c r="AG674" i="7"/>
  <c r="AT674" i="7" s="1"/>
  <c r="AG675" i="7"/>
  <c r="AT675" i="7" s="1"/>
  <c r="AG676" i="7"/>
  <c r="AT676" i="7" s="1"/>
  <c r="AG677" i="7"/>
  <c r="AT677" i="7" s="1"/>
  <c r="AG678" i="7"/>
  <c r="AT678" i="7" s="1"/>
  <c r="AG679" i="7"/>
  <c r="AT679" i="7" s="1"/>
  <c r="AG680" i="7"/>
  <c r="AT680" i="7" s="1"/>
  <c r="AG681" i="7"/>
  <c r="AT681" i="7" s="1"/>
  <c r="AG682" i="7"/>
  <c r="AT682" i="7" s="1"/>
  <c r="AG683" i="7"/>
  <c r="AT683" i="7" s="1"/>
  <c r="AG684" i="7"/>
  <c r="AT684" i="7" s="1"/>
  <c r="AG685" i="7"/>
  <c r="AT685" i="7" s="1"/>
  <c r="AG686" i="7"/>
  <c r="AT686" i="7" s="1"/>
  <c r="AG687" i="7"/>
  <c r="AT687" i="7" s="1"/>
  <c r="AG688" i="7"/>
  <c r="AT688" i="7" s="1"/>
  <c r="AG689" i="7"/>
  <c r="AT689" i="7" s="1"/>
  <c r="AG690" i="7"/>
  <c r="AT690" i="7" s="1"/>
  <c r="AG691" i="7"/>
  <c r="AT691" i="7" s="1"/>
  <c r="AG692" i="7"/>
  <c r="AT692" i="7" s="1"/>
  <c r="AG693" i="7"/>
  <c r="AT693" i="7" s="1"/>
  <c r="AG694" i="7"/>
  <c r="AT694" i="7" s="1"/>
  <c r="AG695" i="7"/>
  <c r="AT695" i="7" s="1"/>
  <c r="AG696" i="7"/>
  <c r="AT696" i="7" s="1"/>
  <c r="AG697" i="7"/>
  <c r="AT697" i="7" s="1"/>
  <c r="AG698" i="7"/>
  <c r="AT698" i="7" s="1"/>
  <c r="AG699" i="7"/>
  <c r="AT699" i="7" s="1"/>
  <c r="AG700" i="7"/>
  <c r="AT700" i="7" s="1"/>
  <c r="AG701" i="7"/>
  <c r="AT701" i="7" s="1"/>
  <c r="AG702" i="7"/>
  <c r="AT702" i="7" s="1"/>
  <c r="AG703" i="7"/>
  <c r="AT703" i="7" s="1"/>
  <c r="AG704" i="7"/>
  <c r="AT704" i="7" s="1"/>
  <c r="AG705" i="7"/>
  <c r="AT705" i="7" s="1"/>
  <c r="AG706" i="7"/>
  <c r="AT706" i="7" s="1"/>
  <c r="AG707" i="7"/>
  <c r="AT707" i="7" s="1"/>
  <c r="AG708" i="7"/>
  <c r="AT708" i="7" s="1"/>
  <c r="AG709" i="7"/>
  <c r="AT709" i="7" s="1"/>
  <c r="AG710" i="7"/>
  <c r="AT710" i="7" s="1"/>
  <c r="AG711" i="7"/>
  <c r="AT711" i="7" s="1"/>
  <c r="AG712" i="7"/>
  <c r="AT712" i="7" s="1"/>
  <c r="AG713" i="7"/>
  <c r="AT713" i="7" s="1"/>
  <c r="AG714" i="7"/>
  <c r="AT714" i="7" s="1"/>
  <c r="AG715" i="7"/>
  <c r="AT715" i="7" s="1"/>
  <c r="AG716" i="7"/>
  <c r="AT716" i="7" s="1"/>
  <c r="AG717" i="7"/>
  <c r="AT717" i="7" s="1"/>
  <c r="AG718" i="7"/>
  <c r="AT718" i="7" s="1"/>
  <c r="AG719" i="7"/>
  <c r="AT719" i="7" s="1"/>
  <c r="AG720" i="7"/>
  <c r="AT720" i="7" s="1"/>
  <c r="AG721" i="7"/>
  <c r="AT721" i="7" s="1"/>
  <c r="AG722" i="7"/>
  <c r="AT722" i="7" s="1"/>
  <c r="AG723" i="7"/>
  <c r="AT723" i="7" s="1"/>
  <c r="AG724" i="7"/>
  <c r="AT724" i="7" s="1"/>
  <c r="AG725" i="7"/>
  <c r="AT725" i="7" s="1"/>
  <c r="AG726" i="7"/>
  <c r="AT726" i="7" s="1"/>
  <c r="AG727" i="7"/>
  <c r="AT727" i="7" s="1"/>
  <c r="AG728" i="7"/>
  <c r="AT728" i="7" s="1"/>
  <c r="AG729" i="7"/>
  <c r="AT729" i="7" s="1"/>
  <c r="AG730" i="7"/>
  <c r="AT730" i="7" s="1"/>
  <c r="AG731" i="7"/>
  <c r="AT731" i="7" s="1"/>
  <c r="AG732" i="7"/>
  <c r="AT732" i="7" s="1"/>
  <c r="AG733" i="7"/>
  <c r="AT733" i="7" s="1"/>
  <c r="AG734" i="7"/>
  <c r="AT734" i="7" s="1"/>
  <c r="AG735" i="7"/>
  <c r="AT735" i="7" s="1"/>
  <c r="AG736" i="7"/>
  <c r="AT736" i="7" s="1"/>
  <c r="AG737" i="7"/>
  <c r="AT737" i="7" s="1"/>
  <c r="AG738" i="7"/>
  <c r="AT738" i="7" s="1"/>
  <c r="AG739" i="7"/>
  <c r="AT739" i="7" s="1"/>
  <c r="AG740" i="7"/>
  <c r="AT740" i="7" s="1"/>
  <c r="AG741" i="7"/>
  <c r="AT741" i="7" s="1"/>
  <c r="AG742" i="7"/>
  <c r="AT742" i="7" s="1"/>
  <c r="AG743" i="7"/>
  <c r="AT743" i="7" s="1"/>
  <c r="AG744" i="7"/>
  <c r="AT744" i="7" s="1"/>
  <c r="AG745" i="7"/>
  <c r="AT745" i="7" s="1"/>
  <c r="AG746" i="7"/>
  <c r="AT746" i="7" s="1"/>
  <c r="AG747" i="7"/>
  <c r="AT747" i="7" s="1"/>
  <c r="AG748" i="7"/>
  <c r="AT748" i="7" s="1"/>
  <c r="AG749" i="7"/>
  <c r="AT749" i="7" s="1"/>
  <c r="AG750" i="7"/>
  <c r="AT750" i="7" s="1"/>
  <c r="AG751" i="7"/>
  <c r="AT751" i="7" s="1"/>
  <c r="AG752" i="7"/>
  <c r="AT752" i="7" s="1"/>
  <c r="AG753" i="7"/>
  <c r="AT753" i="7" s="1"/>
  <c r="AG754" i="7"/>
  <c r="AT754" i="7" s="1"/>
  <c r="AG755" i="7"/>
  <c r="AT755" i="7" s="1"/>
  <c r="AG756" i="7"/>
  <c r="AT756" i="7" s="1"/>
  <c r="AG757" i="7"/>
  <c r="AT757" i="7" s="1"/>
  <c r="AG758" i="7"/>
  <c r="AT758" i="7" s="1"/>
  <c r="AG759" i="7"/>
  <c r="AT759" i="7" s="1"/>
  <c r="AG760" i="7"/>
  <c r="AT760" i="7" s="1"/>
  <c r="AG761" i="7"/>
  <c r="AT761" i="7" s="1"/>
  <c r="AG762" i="7"/>
  <c r="AT762" i="7" s="1"/>
  <c r="AG763" i="7"/>
  <c r="AT763" i="7" s="1"/>
  <c r="AG764" i="7"/>
  <c r="AT764" i="7" s="1"/>
  <c r="AG765" i="7"/>
  <c r="AT765" i="7" s="1"/>
  <c r="AG766" i="7"/>
  <c r="AT766" i="7" s="1"/>
  <c r="AG767" i="7"/>
  <c r="AT767" i="7" s="1"/>
  <c r="AG768" i="7"/>
  <c r="AT768" i="7" s="1"/>
  <c r="AG769" i="7"/>
  <c r="AT769" i="7" s="1"/>
  <c r="AG770" i="7"/>
  <c r="AT770" i="7" s="1"/>
  <c r="AG771" i="7"/>
  <c r="AT771" i="7" s="1"/>
  <c r="AG772" i="7"/>
  <c r="AT772" i="7" s="1"/>
  <c r="AG773" i="7"/>
  <c r="AT773" i="7" s="1"/>
  <c r="AG774" i="7"/>
  <c r="AT774" i="7" s="1"/>
  <c r="AG775" i="7"/>
  <c r="AT775" i="7" s="1"/>
  <c r="AG776" i="7"/>
  <c r="AT776" i="7" s="1"/>
  <c r="AG777" i="7"/>
  <c r="AT777" i="7" s="1"/>
  <c r="AG778" i="7"/>
  <c r="AT778" i="7" s="1"/>
  <c r="AG779" i="7"/>
  <c r="AT779" i="7" s="1"/>
  <c r="AG780" i="7"/>
  <c r="AT780" i="7" s="1"/>
  <c r="AG781" i="7"/>
  <c r="AT781" i="7" s="1"/>
  <c r="AG782" i="7"/>
  <c r="AT782" i="7" s="1"/>
  <c r="AG783" i="7"/>
  <c r="AT783" i="7" s="1"/>
  <c r="AG784" i="7"/>
  <c r="AT784" i="7" s="1"/>
  <c r="AG785" i="7"/>
  <c r="AT785" i="7" s="1"/>
  <c r="AG786" i="7"/>
  <c r="AT786" i="7" s="1"/>
  <c r="AG787" i="7"/>
  <c r="AT787" i="7" s="1"/>
  <c r="AG788" i="7"/>
  <c r="AT788" i="7" s="1"/>
  <c r="AG789" i="7"/>
  <c r="AT789" i="7" s="1"/>
  <c r="AG790" i="7"/>
  <c r="AT790" i="7" s="1"/>
  <c r="AG791" i="7"/>
  <c r="AT791" i="7" s="1"/>
  <c r="AG792" i="7"/>
  <c r="AT792" i="7" s="1"/>
  <c r="AG793" i="7"/>
  <c r="AT793" i="7" s="1"/>
  <c r="AG794" i="7"/>
  <c r="AT794" i="7" s="1"/>
  <c r="AG795" i="7"/>
  <c r="AT795" i="7" s="1"/>
  <c r="AG796" i="7"/>
  <c r="AT796" i="7" s="1"/>
  <c r="AG797" i="7"/>
  <c r="AT797" i="7" s="1"/>
  <c r="AG798" i="7"/>
  <c r="AT798" i="7" s="1"/>
  <c r="AG799" i="7"/>
  <c r="AT799" i="7" s="1"/>
  <c r="AG800" i="7"/>
  <c r="AT800" i="7" s="1"/>
  <c r="AG801" i="7"/>
  <c r="AT801" i="7" s="1"/>
  <c r="AG802" i="7"/>
  <c r="AT802" i="7" s="1"/>
  <c r="AG803" i="7"/>
  <c r="AT803" i="7" s="1"/>
  <c r="AG804" i="7"/>
  <c r="AT804" i="7" s="1"/>
  <c r="AG805" i="7"/>
  <c r="AT805" i="7" s="1"/>
  <c r="AG806" i="7"/>
  <c r="AT806" i="7" s="1"/>
  <c r="AG807" i="7"/>
  <c r="AT807" i="7" s="1"/>
  <c r="AG808" i="7"/>
  <c r="AT808" i="7" s="1"/>
  <c r="AG2" i="7"/>
  <c r="AT2" i="7" s="1"/>
  <c r="AT821" i="7" l="1"/>
  <c r="AT814" i="7"/>
  <c r="AT813" i="7"/>
  <c r="AT816" i="7"/>
  <c r="AT817" i="7"/>
  <c r="AT824" i="7"/>
  <c r="AT820" i="7"/>
  <c r="AT812" i="7"/>
  <c r="AT823" i="7"/>
  <c r="AT819" i="7"/>
  <c r="AT815" i="7"/>
  <c r="AT811" i="7"/>
  <c r="U28" i="4"/>
  <c r="U29" i="4"/>
  <c r="U30" i="4"/>
  <c r="U31" i="4"/>
  <c r="U27" i="4"/>
  <c r="O23" i="4"/>
  <c r="P23" i="4"/>
  <c r="Q23" i="4"/>
  <c r="R23" i="4"/>
  <c r="S23" i="4"/>
  <c r="T23" i="4"/>
  <c r="U23" i="4"/>
  <c r="O24" i="4"/>
  <c r="P24" i="4"/>
  <c r="Q24" i="4"/>
  <c r="R24" i="4"/>
  <c r="S24" i="4"/>
  <c r="T24" i="4"/>
  <c r="U24" i="4"/>
  <c r="O25" i="4"/>
  <c r="P25" i="4"/>
  <c r="Q25" i="4"/>
  <c r="R25" i="4"/>
  <c r="S25" i="4"/>
  <c r="T25" i="4"/>
  <c r="U25" i="4"/>
  <c r="V28" i="4"/>
  <c r="V29" i="4"/>
  <c r="V30" i="4"/>
  <c r="V31" i="4"/>
  <c r="V27" i="4"/>
</calcChain>
</file>

<file path=xl/sharedStrings.xml><?xml version="1.0" encoding="utf-8"?>
<sst xmlns="http://schemas.openxmlformats.org/spreadsheetml/2006/main" count="28412" uniqueCount="10014">
  <si>
    <t>Region</t>
  </si>
  <si>
    <t>Sub-Region 1</t>
  </si>
  <si>
    <t>Sub-Region 2</t>
  </si>
  <si>
    <t>Sub-Region 3</t>
  </si>
  <si>
    <t>Sub-Region 4</t>
  </si>
  <si>
    <t>Sub-Region 5</t>
  </si>
  <si>
    <t>Sub-Region 6</t>
  </si>
  <si>
    <t>Rival 1</t>
  </si>
  <si>
    <t>Rival 2</t>
  </si>
  <si>
    <t>Rival 3</t>
  </si>
  <si>
    <t>Rival 4</t>
  </si>
  <si>
    <t>Rival 5</t>
  </si>
  <si>
    <t>Sam</t>
  </si>
  <si>
    <t>Cassy</t>
  </si>
  <si>
    <t>Gym Leader 1</t>
  </si>
  <si>
    <t>Gym Leader 2</t>
  </si>
  <si>
    <t>Gym Leader 3</t>
  </si>
  <si>
    <t>Gym Leader 4</t>
  </si>
  <si>
    <t>Gym Leader 5</t>
  </si>
  <si>
    <t>Gym Leader 6</t>
  </si>
  <si>
    <t>Gym Leader 7</t>
  </si>
  <si>
    <t>Gym Leader 8</t>
  </si>
  <si>
    <t>Gym Leader 9</t>
  </si>
  <si>
    <t>Gym Leader 10</t>
  </si>
  <si>
    <t>Gym Leader 11</t>
  </si>
  <si>
    <t>Gym Leader 12</t>
  </si>
  <si>
    <t>Gym Leader 13</t>
  </si>
  <si>
    <t>Gym Leader 14</t>
  </si>
  <si>
    <t>Gym Leader 15</t>
  </si>
  <si>
    <t>Gym Leader 16</t>
  </si>
  <si>
    <t>Gym Leader 17</t>
  </si>
  <si>
    <t>Gym Leader 18</t>
  </si>
  <si>
    <t>Gym Leader 19</t>
  </si>
  <si>
    <t>Gym Leader 20</t>
  </si>
  <si>
    <t>Gym Leader 21</t>
  </si>
  <si>
    <t>Gym Leader 22</t>
  </si>
  <si>
    <t>Gym Leader 23</t>
  </si>
  <si>
    <t>Gym Leader 24</t>
  </si>
  <si>
    <t>Gym Leader 25</t>
  </si>
  <si>
    <t>Gym Leader 26</t>
  </si>
  <si>
    <t>Gym Leader 27</t>
  </si>
  <si>
    <t>Gym Leader 28</t>
  </si>
  <si>
    <t>Gym Leader 29</t>
  </si>
  <si>
    <t>Gym Leader 30</t>
  </si>
  <si>
    <t>Gym Leader 31</t>
  </si>
  <si>
    <t>Gym Leader 32</t>
  </si>
  <si>
    <t>Gym Leader 33</t>
  </si>
  <si>
    <t>Peter</t>
  </si>
  <si>
    <t>Dad</t>
  </si>
  <si>
    <t>Elinor</t>
  </si>
  <si>
    <t>Sister</t>
  </si>
  <si>
    <t>Ghost</t>
  </si>
  <si>
    <t>Fairy</t>
  </si>
  <si>
    <t>Ivana</t>
  </si>
  <si>
    <t>Ice</t>
  </si>
  <si>
    <t>TO-DO</t>
  </si>
  <si>
    <t>Colaris</t>
  </si>
  <si>
    <t>MORAL SYSTEM</t>
  </si>
  <si>
    <t>OPEN MAP</t>
  </si>
  <si>
    <t>SCALABEL TRAINERS</t>
  </si>
  <si>
    <t>Rank1</t>
  </si>
  <si>
    <t>Rank2</t>
  </si>
  <si>
    <t>Rank3</t>
  </si>
  <si>
    <t>Rank4</t>
  </si>
  <si>
    <t>Rank5</t>
  </si>
  <si>
    <t>Top Rank</t>
  </si>
  <si>
    <t>Notes</t>
  </si>
  <si>
    <t>Overall</t>
  </si>
  <si>
    <t>Good Dependant</t>
  </si>
  <si>
    <t>Bad Dependant</t>
  </si>
  <si>
    <t>Game Overs</t>
  </si>
  <si>
    <t>Exmple</t>
  </si>
  <si>
    <t>Max Level</t>
  </si>
  <si>
    <t>Min Level</t>
  </si>
  <si>
    <t>Bug Catcher</t>
  </si>
  <si>
    <t>Gyms/Evil bosses</t>
  </si>
  <si>
    <t>Elite Four 1</t>
  </si>
  <si>
    <t>Elite Four 2</t>
  </si>
  <si>
    <t>Elite Four 3</t>
  </si>
  <si>
    <t>Elite Four 4</t>
  </si>
  <si>
    <t>Angela</t>
  </si>
  <si>
    <t>Mom</t>
  </si>
  <si>
    <t>Fossils</t>
  </si>
  <si>
    <t>Evil Team Leader 1</t>
  </si>
  <si>
    <t>Admin Male 1</t>
  </si>
  <si>
    <t>Admin Female 1</t>
  </si>
  <si>
    <t>Evil Team Leader 2</t>
  </si>
  <si>
    <t>Admin Male 2</t>
  </si>
  <si>
    <t>Admin Female 2</t>
  </si>
  <si>
    <t>Evil Team Leader 3</t>
  </si>
  <si>
    <t>Admin Male 3</t>
  </si>
  <si>
    <t>Admin Female 3</t>
  </si>
  <si>
    <t>Evil Team Leader 4</t>
  </si>
  <si>
    <t>Admin Male 4</t>
  </si>
  <si>
    <t>Admin Female 4</t>
  </si>
  <si>
    <t>Evil Team Leader 5</t>
  </si>
  <si>
    <t>Admin Male 5</t>
  </si>
  <si>
    <t>Admin Female 5</t>
  </si>
  <si>
    <t>Gorn</t>
  </si>
  <si>
    <t>Goes after Xue based Legendary Pokemon</t>
  </si>
  <si>
    <t>Goes After mewtwo</t>
  </si>
  <si>
    <t>Obsesed with mewtwo/Switch from Dad</t>
  </si>
  <si>
    <t>Karla</t>
  </si>
  <si>
    <t>Goes After Chia Based Pokemon</t>
  </si>
  <si>
    <t>Legendary pokemon 1</t>
  </si>
  <si>
    <t>Type</t>
  </si>
  <si>
    <t>Pokemon</t>
  </si>
  <si>
    <t>Base</t>
  </si>
  <si>
    <t>Name</t>
  </si>
  <si>
    <t>XUE</t>
  </si>
  <si>
    <t>Subs</t>
  </si>
  <si>
    <t>TYPE</t>
  </si>
  <si>
    <t>Fire/New Type</t>
  </si>
  <si>
    <t>CHIA</t>
  </si>
  <si>
    <t>Ace Trainers</t>
  </si>
  <si>
    <t>Pshychics</t>
  </si>
  <si>
    <t>50 including towns</t>
  </si>
  <si>
    <t>Non-linear Story</t>
  </si>
  <si>
    <t>Clasifications</t>
  </si>
  <si>
    <t>Elite 4/Champion</t>
  </si>
  <si>
    <t>Static Lv. 82/85</t>
  </si>
  <si>
    <t>Admins</t>
  </si>
  <si>
    <t>Number of PKMN</t>
  </si>
  <si>
    <t>MEGA</t>
  </si>
  <si>
    <t>NO</t>
  </si>
  <si>
    <t>SOME</t>
  </si>
  <si>
    <t>YES</t>
  </si>
  <si>
    <t>Types</t>
  </si>
  <si>
    <t>Save before</t>
  </si>
  <si>
    <t>Evil wins</t>
  </si>
  <si>
    <t>Arrested</t>
  </si>
  <si>
    <t>New Type</t>
  </si>
  <si>
    <t>Needed changes</t>
  </si>
  <si>
    <t>Ice needs to resist something</t>
  </si>
  <si>
    <t>Electric needs a weaknes</t>
  </si>
  <si>
    <t>Balance Starter Pentagram</t>
  </si>
  <si>
    <t>Value</t>
  </si>
  <si>
    <t>Rank</t>
  </si>
  <si>
    <t>Options</t>
  </si>
  <si>
    <t>Legendary pokemon 2</t>
  </si>
  <si>
    <t>Legendary pokemon 3</t>
  </si>
  <si>
    <t>Legendary pokemon 4</t>
  </si>
  <si>
    <t>Legendary pokemon 5</t>
  </si>
  <si>
    <t>Mythical pokemon 1</t>
  </si>
  <si>
    <t>Mythical pokemon 2</t>
  </si>
  <si>
    <t>Mythical pokemon 3</t>
  </si>
  <si>
    <t>Roaming Legendary 1</t>
  </si>
  <si>
    <t>Roaming Legendary 2</t>
  </si>
  <si>
    <t>Roaming Legendary 3</t>
  </si>
  <si>
    <t>Roaming Legendary 4</t>
  </si>
  <si>
    <t>Roaming Legendary 5</t>
  </si>
  <si>
    <t>Ghost/New Type</t>
  </si>
  <si>
    <t>Grunt</t>
  </si>
  <si>
    <t>Neutral</t>
  </si>
  <si>
    <t>Admin</t>
  </si>
  <si>
    <t>Evil Boss</t>
  </si>
  <si>
    <t>Paladin</t>
  </si>
  <si>
    <t>Squire</t>
  </si>
  <si>
    <t>Knight</t>
  </si>
  <si>
    <t>Thug</t>
  </si>
  <si>
    <t>Trickster</t>
  </si>
  <si>
    <t>Destroy world</t>
  </si>
  <si>
    <t>Underground Boss</t>
  </si>
  <si>
    <t>Angel</t>
  </si>
  <si>
    <t>Archangel</t>
  </si>
  <si>
    <t>Criminal</t>
  </si>
  <si>
    <t>Dark/New Type</t>
  </si>
  <si>
    <t>Ghost/Fairy</t>
  </si>
  <si>
    <t>Water/New Type</t>
  </si>
  <si>
    <t>Poison/New Type</t>
  </si>
  <si>
    <t>Normal/Ghost</t>
  </si>
  <si>
    <t>Posion/Fairy</t>
  </si>
  <si>
    <t>Roaming Legendary 6</t>
  </si>
  <si>
    <t>FO</t>
  </si>
  <si>
    <t>Animal</t>
  </si>
  <si>
    <t>Serpiente</t>
  </si>
  <si>
    <t>Zorro</t>
  </si>
  <si>
    <t>CHIMINIAGUA</t>
  </si>
  <si>
    <t>Poison/Dark</t>
  </si>
  <si>
    <t>AH PUCH</t>
  </si>
  <si>
    <t>Jaguar</t>
  </si>
  <si>
    <t>Cuhuzafiba</t>
  </si>
  <si>
    <t>Legendary pokemon 6</t>
  </si>
  <si>
    <t>Fairy/New Type</t>
  </si>
  <si>
    <t>BACHUE</t>
  </si>
  <si>
    <t>Lechuza</t>
  </si>
  <si>
    <t>Guacamaya</t>
  </si>
  <si>
    <t>Nat</t>
  </si>
  <si>
    <t>Numero</t>
  </si>
  <si>
    <t>Ballena Jorobada</t>
  </si>
  <si>
    <t>Water pokemon2 Stage 1</t>
  </si>
  <si>
    <t>Water pokemon2 Stage 2</t>
  </si>
  <si>
    <t>Subject</t>
  </si>
  <si>
    <t>Type/Note 2</t>
  </si>
  <si>
    <t>Cover 2</t>
  </si>
  <si>
    <t>Cover 1</t>
  </si>
  <si>
    <t>DEFENSE →</t>
  </si>
  <si>
    <t>ATTACK ↴</t>
  </si>
  <si>
    <t>NOR</t>
  </si>
  <si>
    <t>FIR</t>
  </si>
  <si>
    <t>WAT</t>
  </si>
  <si>
    <t>ELE</t>
  </si>
  <si>
    <t>GRA</t>
  </si>
  <si>
    <t>ICE</t>
  </si>
  <si>
    <t>FIG</t>
  </si>
  <si>
    <t>POI</t>
  </si>
  <si>
    <t>GRO</t>
  </si>
  <si>
    <t>FLY</t>
  </si>
  <si>
    <t>PSY</t>
  </si>
  <si>
    <t>BUG</t>
  </si>
  <si>
    <t>ROC</t>
  </si>
  <si>
    <t>GHO</t>
  </si>
  <si>
    <t>DRA</t>
  </si>
  <si>
    <t>DAR</t>
  </si>
  <si>
    <t>STE</t>
  </si>
  <si>
    <t>FAI</t>
  </si>
  <si>
    <t>NORMAL</t>
  </si>
  <si>
    <t>½</t>
  </si>
  <si>
    <t>FIRE</t>
  </si>
  <si>
    <t>WATER</t>
  </si>
  <si>
    <t>ELECTRIC</t>
  </si>
  <si>
    <t>GRASS</t>
  </si>
  <si>
    <t>FIGHTING</t>
  </si>
  <si>
    <t>POISON</t>
  </si>
  <si>
    <t>GROUND</t>
  </si>
  <si>
    <t>FLYING</t>
  </si>
  <si>
    <t>PSYCHIC</t>
  </si>
  <si>
    <t>ROCK</t>
  </si>
  <si>
    <t>GHOST</t>
  </si>
  <si>
    <t>DRAGON</t>
  </si>
  <si>
    <t>DARK</t>
  </si>
  <si>
    <t>STEEL</t>
  </si>
  <si>
    <t>FAIRY</t>
  </si>
  <si>
    <t>FERAL</t>
  </si>
  <si>
    <t>FER</t>
  </si>
  <si>
    <t>Feral</t>
  </si>
  <si>
    <t>Credits</t>
  </si>
  <si>
    <t>The Dewitty</t>
  </si>
  <si>
    <t>Thundaga</t>
  </si>
  <si>
    <t>Xuemal</t>
  </si>
  <si>
    <t>Xiatacoa</t>
  </si>
  <si>
    <t>Static</t>
  </si>
  <si>
    <t>Only Certain</t>
  </si>
  <si>
    <t>Niagua</t>
  </si>
  <si>
    <t>Zafiba</t>
  </si>
  <si>
    <t>#</t>
  </si>
  <si>
    <t>National Dex</t>
  </si>
  <si>
    <t>BaseStats</t>
  </si>
  <si>
    <t>GenderRate</t>
  </si>
  <si>
    <t>GrowthRate</t>
  </si>
  <si>
    <t>BaseEXP</t>
  </si>
  <si>
    <t>EffortPoints</t>
  </si>
  <si>
    <t>Rareness</t>
  </si>
  <si>
    <t>Happiness</t>
  </si>
  <si>
    <t>Abilities</t>
  </si>
  <si>
    <t>HiddenAbility</t>
  </si>
  <si>
    <t>Moves</t>
  </si>
  <si>
    <t>EggMoves</t>
  </si>
  <si>
    <t>StepsToHatch</t>
  </si>
  <si>
    <t>Height</t>
  </si>
  <si>
    <t>Weight</t>
  </si>
  <si>
    <t>Color</t>
  </si>
  <si>
    <t>Habitat</t>
  </si>
  <si>
    <t>RegionalNumbers</t>
  </si>
  <si>
    <t>Kind</t>
  </si>
  <si>
    <t>Pokedex</t>
  </si>
  <si>
    <t>Evolutions</t>
  </si>
  <si>
    <t>BattlerPlayerY</t>
  </si>
  <si>
    <t>BattlerAltitude</t>
  </si>
  <si>
    <t>BattlerEnemyY</t>
  </si>
  <si>
    <t>InternalName</t>
  </si>
  <si>
    <t>Bases</t>
  </si>
  <si>
    <t>Condor</t>
  </si>
  <si>
    <t>FRIENDSHIP SCORES</t>
  </si>
  <si>
    <t>Mico Titi</t>
  </si>
  <si>
    <t>Tapir</t>
  </si>
  <si>
    <t>Manati</t>
  </si>
  <si>
    <t>Estatua Tirradentro</t>
  </si>
  <si>
    <t>Oso de Anteojos</t>
  </si>
  <si>
    <t>RPT-300</t>
  </si>
  <si>
    <t>Kapuchinus</t>
  </si>
  <si>
    <t>Kafebus</t>
  </si>
  <si>
    <t>KAFEBUS</t>
  </si>
  <si>
    <t>Grass</t>
  </si>
  <si>
    <t>KAPUCHINUS</t>
  </si>
  <si>
    <t>Ucumari</t>
  </si>
  <si>
    <t>Jukumari</t>
  </si>
  <si>
    <t>Arctus</t>
  </si>
  <si>
    <t>Trikekus</t>
  </si>
  <si>
    <t>Mborevi</t>
  </si>
  <si>
    <t>Kabomani</t>
  </si>
  <si>
    <t>Bairdii</t>
  </si>
  <si>
    <t>Nasa Yuwe</t>
  </si>
  <si>
    <t>Nasa Paez</t>
  </si>
  <si>
    <t>Nasa Lame</t>
  </si>
  <si>
    <t>MBOREVI</t>
  </si>
  <si>
    <t>KABOMANI</t>
  </si>
  <si>
    <t>BAIRDII</t>
  </si>
  <si>
    <t>TRIKEKUS</t>
  </si>
  <si>
    <t>NASAYUWE</t>
  </si>
  <si>
    <t>NASALAME</t>
  </si>
  <si>
    <t>NASAPAEZ</t>
  </si>
  <si>
    <t>ARCTUS</t>
  </si>
  <si>
    <t>UCUMARI</t>
  </si>
  <si>
    <t>JAKUMARI</t>
  </si>
  <si>
    <t>Pacarana</t>
  </si>
  <si>
    <t>Guagua</t>
  </si>
  <si>
    <t>Pakarana</t>
  </si>
  <si>
    <t>GUAGUA</t>
  </si>
  <si>
    <t>PAKARANA</t>
  </si>
  <si>
    <t>Solenopsis</t>
  </si>
  <si>
    <t>Hormiga de Fuego</t>
  </si>
  <si>
    <t>SOLENOPSIS</t>
  </si>
  <si>
    <t>LARMIGA</t>
  </si>
  <si>
    <t>Larmiga</t>
  </si>
  <si>
    <t>Invictant</t>
  </si>
  <si>
    <t>Tijereta</t>
  </si>
  <si>
    <t>Steeranidae</t>
  </si>
  <si>
    <t>STEERANIDAE</t>
  </si>
  <si>
    <t>Tweennus</t>
  </si>
  <si>
    <t>TWEENNUS</t>
  </si>
  <si>
    <t>Tailsword</t>
  </si>
  <si>
    <t>TAILSWORD</t>
  </si>
  <si>
    <t>Fire Pokemon stage 1</t>
  </si>
  <si>
    <t>Fire Pokemon stage 2</t>
  </si>
  <si>
    <t>Uakari</t>
  </si>
  <si>
    <t>Monstro de Tota</t>
  </si>
  <si>
    <t>Rainbow/</t>
  </si>
  <si>
    <t>Poison/Ice</t>
  </si>
  <si>
    <t>Chupacabra</t>
  </si>
  <si>
    <t>Feral/Psychic</t>
  </si>
  <si>
    <t>Feral Pokemon stage 1</t>
  </si>
  <si>
    <t>Feral Pokemon stage 2</t>
  </si>
  <si>
    <t>Roaming Legendary 7</t>
  </si>
  <si>
    <t>Roaming Legendary 8</t>
  </si>
  <si>
    <t>Roaming Legendary 9</t>
  </si>
  <si>
    <t>Poison/Feral</t>
  </si>
  <si>
    <t>Water/Ice</t>
  </si>
  <si>
    <t>Water/Grass</t>
  </si>
  <si>
    <t>Mohan</t>
  </si>
  <si>
    <t>Master of Water Legendary</t>
  </si>
  <si>
    <t>Master of poison Legendary</t>
  </si>
  <si>
    <t>Water/Feral</t>
  </si>
  <si>
    <t>Hombre Caiman</t>
  </si>
  <si>
    <t>La llorona</t>
  </si>
  <si>
    <t>Ghost/Water</t>
  </si>
  <si>
    <t>Ghost/Dark</t>
  </si>
  <si>
    <t>El Sombrerero</t>
  </si>
  <si>
    <t>Ghost/Grass</t>
  </si>
  <si>
    <t>La madremonte</t>
  </si>
  <si>
    <t>Ghost/Ground</t>
  </si>
  <si>
    <t>Mirthayu</t>
  </si>
  <si>
    <t>Master of Ghost Leyendary</t>
  </si>
  <si>
    <t>Water/Ghost</t>
  </si>
  <si>
    <t>La madre agua</t>
  </si>
  <si>
    <t>Pies alreves</t>
  </si>
  <si>
    <t>Madremonte</t>
  </si>
  <si>
    <t>Master of Fire Legendaries</t>
  </si>
  <si>
    <t>Fire/Grass</t>
  </si>
  <si>
    <t>Fire/Ghost</t>
  </si>
  <si>
    <t>LA candileja</t>
  </si>
  <si>
    <t>Fire/Ground</t>
  </si>
  <si>
    <t>Montaña comegente</t>
  </si>
  <si>
    <t>Toro negro de Juan Machete</t>
  </si>
  <si>
    <t>Fire</t>
  </si>
  <si>
    <t>Fire/Fighting</t>
  </si>
  <si>
    <t>Roaming Legendary 10</t>
  </si>
  <si>
    <t>Roaming Legendary 11</t>
  </si>
  <si>
    <t>Roaming Legendary 12</t>
  </si>
  <si>
    <t>Fire/Dark</t>
  </si>
  <si>
    <t>Water/Flying</t>
  </si>
  <si>
    <t>Poison Bat Pokemon Stage1</t>
  </si>
  <si>
    <t>Poison Bat Pokemon Stage2</t>
  </si>
  <si>
    <t>Poison/Steel</t>
  </si>
  <si>
    <t>Marinkelle</t>
  </si>
  <si>
    <t>Longkorhina</t>
  </si>
  <si>
    <t>Bat Sword-nose</t>
  </si>
  <si>
    <t>INVICTANT</t>
  </si>
  <si>
    <t>Pokémon</t>
  </si>
  <si>
    <t>HP</t>
  </si>
  <si>
    <t>Attack</t>
  </si>
  <si>
    <t>Defense</t>
  </si>
  <si>
    <t>Sp. Attack</t>
  </si>
  <si>
    <t>Sp. Defense</t>
  </si>
  <si>
    <t>Speed</t>
  </si>
  <si>
    <t>Total</t>
  </si>
  <si>
    <t>Average</t>
  </si>
  <si>
    <t>Bulbasaur</t>
  </si>
  <si>
    <t>Ivysaur</t>
  </si>
  <si>
    <t>Venusaur</t>
  </si>
  <si>
    <t>Venusaur (Mega Venusaur)</t>
  </si>
  <si>
    <t>Charmander</t>
  </si>
  <si>
    <t>Charmeleon</t>
  </si>
  <si>
    <t>Charizard</t>
  </si>
  <si>
    <t>Charizard (Mega Charizard X)</t>
  </si>
  <si>
    <t>Charizard (Mega Charizard Y)</t>
  </si>
  <si>
    <t>Squirtle</t>
  </si>
  <si>
    <t>Wartortle</t>
  </si>
  <si>
    <t>Blastoise</t>
  </si>
  <si>
    <t>Blastoise (Mega Blastoise)</t>
  </si>
  <si>
    <t>Caterpie</t>
  </si>
  <si>
    <t>Metapod</t>
  </si>
  <si>
    <t>Butterfree</t>
  </si>
  <si>
    <t>Weedle</t>
  </si>
  <si>
    <t>Kakuna</t>
  </si>
  <si>
    <t>Beedrill</t>
  </si>
  <si>
    <t>Beedrill (Mega Beedrill)</t>
  </si>
  <si>
    <t>Pidgey</t>
  </si>
  <si>
    <t>Pidgeotto</t>
  </si>
  <si>
    <t>Pidgeot</t>
  </si>
  <si>
    <t>Pidgeot (Mega Pidgeot)</t>
  </si>
  <si>
    <t>Rattata</t>
  </si>
  <si>
    <t>Rattata (Alolan Rattata)</t>
  </si>
  <si>
    <t>Raticate</t>
  </si>
  <si>
    <t>Raticate (Alolan Raticate)</t>
  </si>
  <si>
    <t>Spearow</t>
  </si>
  <si>
    <t>Fearow</t>
  </si>
  <si>
    <t>Ekans</t>
  </si>
  <si>
    <t>Arbok</t>
  </si>
  <si>
    <t>Pikachu</t>
  </si>
  <si>
    <t>Raichu</t>
  </si>
  <si>
    <t>Raichu (Alolan Raichu)</t>
  </si>
  <si>
    <t>Sandshrew</t>
  </si>
  <si>
    <t>Sandshrew (Alolan Sandshrew)</t>
  </si>
  <si>
    <t>Sandslash</t>
  </si>
  <si>
    <t>Sandslash (Alolan Sandslash)</t>
  </si>
  <si>
    <t>Nidoran♀</t>
  </si>
  <si>
    <t>Nidorina</t>
  </si>
  <si>
    <t>Nidoqueen</t>
  </si>
  <si>
    <t>Nidoran♂</t>
  </si>
  <si>
    <t>Nidorino</t>
  </si>
  <si>
    <t>Nidoking</t>
  </si>
  <si>
    <t>Clefairy</t>
  </si>
  <si>
    <t>Clefable</t>
  </si>
  <si>
    <t>Vulpix</t>
  </si>
  <si>
    <t>Vulpix (Alolan Vulpix)</t>
  </si>
  <si>
    <t>Ninetales</t>
  </si>
  <si>
    <t>Ninetales (Alolan Ninetales)</t>
  </si>
  <si>
    <t>Jigglypuff</t>
  </si>
  <si>
    <t>Wigglytuff</t>
  </si>
  <si>
    <t>Zubat</t>
  </si>
  <si>
    <t>Golbat</t>
  </si>
  <si>
    <t>Oddish</t>
  </si>
  <si>
    <t>Gloom</t>
  </si>
  <si>
    <t>Vileplume</t>
  </si>
  <si>
    <t>Paras</t>
  </si>
  <si>
    <t>Parasect</t>
  </si>
  <si>
    <t>Venonat</t>
  </si>
  <si>
    <t>Venomoth</t>
  </si>
  <si>
    <t>Diglett</t>
  </si>
  <si>
    <t>Diglett (Alolan Diglett)</t>
  </si>
  <si>
    <t>Dugtrio</t>
  </si>
  <si>
    <t>Dugtrio (Alolan Dugtrio)</t>
  </si>
  <si>
    <t>Meowth</t>
  </si>
  <si>
    <t>Meowth (Alolan Meowth)</t>
  </si>
  <si>
    <t>Persian</t>
  </si>
  <si>
    <t>Persian (Alolan Persian)</t>
  </si>
  <si>
    <t>Psyduck</t>
  </si>
  <si>
    <t>Golduck</t>
  </si>
  <si>
    <t>Mankey</t>
  </si>
  <si>
    <t>Primeape</t>
  </si>
  <si>
    <t>Growlithe</t>
  </si>
  <si>
    <t>Arcanine</t>
  </si>
  <si>
    <t>Poliwag</t>
  </si>
  <si>
    <t>Poliwhirl</t>
  </si>
  <si>
    <t>Poliwrath</t>
  </si>
  <si>
    <t>Abra</t>
  </si>
  <si>
    <t>Kadabra</t>
  </si>
  <si>
    <t>Alakazam</t>
  </si>
  <si>
    <t>Alakazam (Mega Alakazam)</t>
  </si>
  <si>
    <t>Machop</t>
  </si>
  <si>
    <t>Machoke</t>
  </si>
  <si>
    <t>Machamp</t>
  </si>
  <si>
    <t>Bellsprout</t>
  </si>
  <si>
    <t>Weepinbell</t>
  </si>
  <si>
    <t>Victreebel</t>
  </si>
  <si>
    <t>Tentacool</t>
  </si>
  <si>
    <t>Tentacruel</t>
  </si>
  <si>
    <t>Geodude</t>
  </si>
  <si>
    <t>Geodude (Alolan Geodude)</t>
  </si>
  <si>
    <t>Graveler</t>
  </si>
  <si>
    <t>Graveler (Alolan Graveler)</t>
  </si>
  <si>
    <t>Golem</t>
  </si>
  <si>
    <t>Golem (Alolan Golem)</t>
  </si>
  <si>
    <t>Ponyta</t>
  </si>
  <si>
    <t>Rapidash</t>
  </si>
  <si>
    <t>Slowpoke</t>
  </si>
  <si>
    <t>Slowbro</t>
  </si>
  <si>
    <t>Slowbro (Mega Slowbro)</t>
  </si>
  <si>
    <t>Magnemite</t>
  </si>
  <si>
    <t>Magneton</t>
  </si>
  <si>
    <t>Farfetch'd</t>
  </si>
  <si>
    <t>Doduo</t>
  </si>
  <si>
    <t>Dodrio</t>
  </si>
  <si>
    <t>Seel</t>
  </si>
  <si>
    <t>Dewgong</t>
  </si>
  <si>
    <t>Grimer</t>
  </si>
  <si>
    <t>Grimer (Alolan Grimer)</t>
  </si>
  <si>
    <t>Muk</t>
  </si>
  <si>
    <t>Muk (Alolan Muk)</t>
  </si>
  <si>
    <t>Shellder</t>
  </si>
  <si>
    <t>Cloyster</t>
  </si>
  <si>
    <t>Gastly</t>
  </si>
  <si>
    <t>Haunter</t>
  </si>
  <si>
    <t>Gengar</t>
  </si>
  <si>
    <t>Gengar (Mega Gengar)</t>
  </si>
  <si>
    <t>Onix</t>
  </si>
  <si>
    <t>Drowzee</t>
  </si>
  <si>
    <t>Hypno</t>
  </si>
  <si>
    <t>Krabby</t>
  </si>
  <si>
    <t>Kingler</t>
  </si>
  <si>
    <t>Voltorb</t>
  </si>
  <si>
    <t>Electrode</t>
  </si>
  <si>
    <t>Exeggcute</t>
  </si>
  <si>
    <t>Exeggutor</t>
  </si>
  <si>
    <t>Exeggutor (Alolan Exeggutor)</t>
  </si>
  <si>
    <t>Cubone</t>
  </si>
  <si>
    <t>Marowak</t>
  </si>
  <si>
    <t>Marowak (Alolan Marowak)</t>
  </si>
  <si>
    <t>Hitmonlee</t>
  </si>
  <si>
    <t>Hitmonchan</t>
  </si>
  <si>
    <t>Lickitung</t>
  </si>
  <si>
    <t>Koffing</t>
  </si>
  <si>
    <t>Weezing</t>
  </si>
  <si>
    <t>Rhyhorn</t>
  </si>
  <si>
    <t>Rhydon</t>
  </si>
  <si>
    <t>Chansey</t>
  </si>
  <si>
    <t>Tangela</t>
  </si>
  <si>
    <t>Kangaskhan</t>
  </si>
  <si>
    <t>Kangaskhan (Mega Kangaskhan)</t>
  </si>
  <si>
    <t>Horsea</t>
  </si>
  <si>
    <t>Seadra</t>
  </si>
  <si>
    <t>Goldeen</t>
  </si>
  <si>
    <t>Seaking</t>
  </si>
  <si>
    <t>Staryu</t>
  </si>
  <si>
    <t>Starmie</t>
  </si>
  <si>
    <t>Mr. Mime</t>
  </si>
  <si>
    <t>Scyther</t>
  </si>
  <si>
    <t>Jynx</t>
  </si>
  <si>
    <t>Electabuzz</t>
  </si>
  <si>
    <t>Magmar</t>
  </si>
  <si>
    <t>Pinsir</t>
  </si>
  <si>
    <t>Pinsir (Mega Pinsir)</t>
  </si>
  <si>
    <t>Tauros</t>
  </si>
  <si>
    <t>Magikarp</t>
  </si>
  <si>
    <t>Gyarados</t>
  </si>
  <si>
    <t>Gyarados (Mega Gyarados)</t>
  </si>
  <si>
    <t>Lapras</t>
  </si>
  <si>
    <t>Ditto</t>
  </si>
  <si>
    <t>Eevee</t>
  </si>
  <si>
    <t>Vaporeon</t>
  </si>
  <si>
    <t>Jolteon</t>
  </si>
  <si>
    <t>Flareon</t>
  </si>
  <si>
    <t>Porygon</t>
  </si>
  <si>
    <t>Omanyte</t>
  </si>
  <si>
    <t>Omastar</t>
  </si>
  <si>
    <t>Kabuto</t>
  </si>
  <si>
    <t>Kabutops</t>
  </si>
  <si>
    <t>Aerodactyl</t>
  </si>
  <si>
    <t>Aerodactyl (Mega Aerodactyl)</t>
  </si>
  <si>
    <t>Snorlax</t>
  </si>
  <si>
    <t>Articuno</t>
  </si>
  <si>
    <t>Zapdos</t>
  </si>
  <si>
    <t>Moltres</t>
  </si>
  <si>
    <t>Dratini</t>
  </si>
  <si>
    <t>Dragonair</t>
  </si>
  <si>
    <t>Dragonite</t>
  </si>
  <si>
    <t>Mewtwo</t>
  </si>
  <si>
    <t>Mewtwo (Mega Mewtwo X)</t>
  </si>
  <si>
    <t>Mewtwo (Mega Mewtwo Y)</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</si>
  <si>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</si>
  <si>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</si>
  <si>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</si>
  <si>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</si>
  <si>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</si>
  <si>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</si>
  <si>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</si>
  <si>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</si>
  <si>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</si>
  <si>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</si>
  <si>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</si>
  <si>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</si>
  <si>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</si>
  <si>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</si>
  <si>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</si>
  <si>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</si>
  <si>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</si>
  <si>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</si>
  <si>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</si>
  <si>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</si>
  <si>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</si>
  <si>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</si>
  <si>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</si>
  <si>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</si>
  <si>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</si>
  <si>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</si>
  <si>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</si>
  <si>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</si>
  <si>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</si>
  <si>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</si>
  <si>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</si>
  <si>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Ampharos (Mega Ampharos)</t>
  </si>
  <si>
    <t>Bellossom</t>
  </si>
  <si>
    <t>Marill</t>
  </si>
  <si>
    <t>Azumarill</t>
  </si>
  <si>
    <t>Sudowoodo</t>
  </si>
  <si>
    <t>Politoed</t>
  </si>
  <si>
    <t>Hoppip</t>
  </si>
  <si>
    <t>Skiploom</t>
  </si>
  <si>
    <t>Jumpluff</t>
  </si>
  <si>
    <t>Aipom</t>
  </si>
  <si>
    <t>Sunkern</t>
  </si>
  <si>
    <t>Sunflora</t>
  </si>
  <si>
    <t>Yanma</t>
  </si>
  <si>
    <t>Wooper</t>
  </si>
  <si>
    <t>Quagsire</t>
  </si>
  <si>
    <t>Espeon</t>
  </si>
  <si>
    <t>Umbreon</t>
  </si>
  <si>
    <t>Murkrow</t>
  </si>
  <si>
    <t>Slowking</t>
  </si>
  <si>
    <t>Misdreavus</t>
  </si>
  <si>
    <t>Unown</t>
  </si>
  <si>
    <t>Wobbuffet</t>
  </si>
  <si>
    <t>Girafarig</t>
  </si>
  <si>
    <t>Pineco</t>
  </si>
  <si>
    <t>Forretress</t>
  </si>
  <si>
    <t>Dunsparce</t>
  </si>
  <si>
    <t>Gligar</t>
  </si>
  <si>
    <t>Steelix</t>
  </si>
  <si>
    <t>Steelix (Mega Steelix)</t>
  </si>
  <si>
    <t>Snubbull</t>
  </si>
  <si>
    <t>Granbull</t>
  </si>
  <si>
    <t>Qwilfish</t>
  </si>
  <si>
    <t>Scizor</t>
  </si>
  <si>
    <t>Scizor (Mega Scizor)</t>
  </si>
  <si>
    <t>Shuckle</t>
  </si>
  <si>
    <t>Heracross</t>
  </si>
  <si>
    <t>Heracross (Mega Heracross)</t>
  </si>
  <si>
    <t>Sneasel</t>
  </si>
  <si>
    <t>Teddiursa</t>
  </si>
  <si>
    <t>Ursaring</t>
  </si>
  <si>
    <t>Slugma</t>
  </si>
  <si>
    <t>Magcargo</t>
  </si>
  <si>
    <t>Swinub</t>
  </si>
  <si>
    <t>Piloswine</t>
  </si>
  <si>
    <t>Corsola</t>
  </si>
  <si>
    <t>Remoraid</t>
  </si>
  <si>
    <t>Octillery</t>
  </si>
  <si>
    <t>Delibird</t>
  </si>
  <si>
    <t>Mantine</t>
  </si>
  <si>
    <t>Skarmory</t>
  </si>
  <si>
    <t>Houndour</t>
  </si>
  <si>
    <t>Houndoom</t>
  </si>
  <si>
    <t>Houndoom (Mega Houndoom)</t>
  </si>
  <si>
    <t>Kingdra</t>
  </si>
  <si>
    <t>Phanpy</t>
  </si>
  <si>
    <t>Donphan</t>
  </si>
  <si>
    <t>Porygon2</t>
  </si>
  <si>
    <t>Stantler</t>
  </si>
  <si>
    <t>Smeargle</t>
  </si>
  <si>
    <t>Tyrogue</t>
  </si>
  <si>
    <t>Hitmontop</t>
  </si>
  <si>
    <t>Smoochum</t>
  </si>
  <si>
    <t>Elekid</t>
  </si>
  <si>
    <t>Magby</t>
  </si>
  <si>
    <t>Miltank</t>
  </si>
  <si>
    <t>Blissey</t>
  </si>
  <si>
    <t>Raikou</t>
  </si>
  <si>
    <t>Entei</t>
  </si>
  <si>
    <t>Suicune</t>
  </si>
  <si>
    <t>Larvitar</t>
  </si>
  <si>
    <t>Pupitar</t>
  </si>
  <si>
    <t>Tyranitar</t>
  </si>
  <si>
    <t>Tyranitar (Mega Tyranitar)</t>
  </si>
  <si>
    <t>Lugia</t>
  </si>
  <si>
    <t>Ho-Oh</t>
  </si>
  <si>
    <t>Celebi</t>
  </si>
  <si>
    <t>Treecko</t>
  </si>
  <si>
    <t>Grovyle</t>
  </si>
  <si>
    <t>Sceptile</t>
  </si>
  <si>
    <t>Sceptile (Mega Sceptile)</t>
  </si>
  <si>
    <t>Torchic</t>
  </si>
  <si>
    <t>Combusken</t>
  </si>
  <si>
    <t>Blaziken</t>
  </si>
  <si>
    <t>Blaziken (Mega Blaziken)</t>
  </si>
  <si>
    <t>Mudkip</t>
  </si>
  <si>
    <t>Marshtomp</t>
  </si>
  <si>
    <t>Swampert</t>
  </si>
  <si>
    <t>Swampert (Mega Swampert)</t>
  </si>
  <si>
    <t>Poochyena</t>
  </si>
  <si>
    <t>Mightyena</t>
  </si>
  <si>
    <t>Zigzagoon</t>
  </si>
  <si>
    <t>Linoone</t>
  </si>
  <si>
    <t>Wurmple</t>
  </si>
  <si>
    <t>Silcoon</t>
  </si>
  <si>
    <t>Beautifly</t>
  </si>
  <si>
    <t>Cascoon</t>
  </si>
  <si>
    <t>Dustox</t>
  </si>
  <si>
    <t>Lotad</t>
  </si>
  <si>
    <t>Lombre</t>
  </si>
  <si>
    <t>Ludicolo</t>
  </si>
  <si>
    <t>Seedot</t>
  </si>
  <si>
    <t>Nuzleaf</t>
  </si>
  <si>
    <t>Shiftry</t>
  </si>
  <si>
    <t>Taillow</t>
  </si>
  <si>
    <t>Swellow</t>
  </si>
  <si>
    <t>Wingull</t>
  </si>
  <si>
    <t>Pelipper</t>
  </si>
  <si>
    <t>Ralts</t>
  </si>
  <si>
    <t>Kirlia</t>
  </si>
  <si>
    <t>Gardevoir</t>
  </si>
  <si>
    <t>Gardevoir (Mega Gardevoir)</t>
  </si>
  <si>
    <t>Surskit</t>
  </si>
  <si>
    <t>Masquerain</t>
  </si>
  <si>
    <t>Shroomish</t>
  </si>
  <si>
    <t>Breloom</t>
  </si>
  <si>
    <t>Slakoth</t>
  </si>
  <si>
    <t>Vigoroth</t>
  </si>
  <si>
    <t>Slaking</t>
  </si>
  <si>
    <t>Nincada</t>
  </si>
  <si>
    <t>Ninjask</t>
  </si>
  <si>
    <t>Shedinja</t>
  </si>
  <si>
    <t>Whismur</t>
  </si>
  <si>
    <t>Loudred</t>
  </si>
  <si>
    <t>Exploud</t>
  </si>
  <si>
    <t>Makuhita</t>
  </si>
  <si>
    <t>Hariyama</t>
  </si>
  <si>
    <t>Azurill</t>
  </si>
  <si>
    <t>Nosepass</t>
  </si>
  <si>
    <t>Skitty</t>
  </si>
  <si>
    <t>Delcatty</t>
  </si>
  <si>
    <t>Sableye</t>
  </si>
  <si>
    <t>Sableye (Mega Sableye)</t>
  </si>
  <si>
    <t>Mawile</t>
  </si>
  <si>
    <t>Mawile (Mega Mawile)</t>
  </si>
  <si>
    <t>Aron</t>
  </si>
  <si>
    <t>Lairon</t>
  </si>
  <si>
    <t>Aggron</t>
  </si>
  <si>
    <t>Aggron (Mega Aggron)</t>
  </si>
  <si>
    <t>Meditite</t>
  </si>
  <si>
    <t>Medicham</t>
  </si>
  <si>
    <t>Medicham (Mega Medicham)</t>
  </si>
  <si>
    <t>Electrike</t>
  </si>
  <si>
    <t>Manectric</t>
  </si>
  <si>
    <t>Manectric (Mega Manectric)</t>
  </si>
  <si>
    <t>Plusle</t>
  </si>
  <si>
    <t>Minun</t>
  </si>
  <si>
    <t>Volbeat</t>
  </si>
  <si>
    <t>Illumise</t>
  </si>
  <si>
    <t>Roselia</t>
  </si>
  <si>
    <t>Gulpin</t>
  </si>
  <si>
    <t>Swalot</t>
  </si>
  <si>
    <t>Carvanha</t>
  </si>
  <si>
    <t>Sharpedo</t>
  </si>
  <si>
    <t>Sharpedo (Mega Sharpedo)</t>
  </si>
  <si>
    <t>Wailmer</t>
  </si>
  <si>
    <t>Wailord</t>
  </si>
  <si>
    <t>Numel</t>
  </si>
  <si>
    <t>Camerupt</t>
  </si>
  <si>
    <t>Camerupt (Mega Camerupt)</t>
  </si>
  <si>
    <t>Torkoal</t>
  </si>
  <si>
    <t>Spoink</t>
  </si>
  <si>
    <t>Grumpig</t>
  </si>
  <si>
    <t>Spinda</t>
  </si>
  <si>
    <t>Trapinch</t>
  </si>
  <si>
    <t>Vibrava</t>
  </si>
  <si>
    <t>Flygon</t>
  </si>
  <si>
    <t>Cacnea</t>
  </si>
  <si>
    <t>Cacturne</t>
  </si>
  <si>
    <t>Swablu</t>
  </si>
  <si>
    <t>Altaria</t>
  </si>
  <si>
    <t>Altaria (Mega Altaria)</t>
  </si>
  <si>
    <t>Zangoose</t>
  </si>
  <si>
    <t>Seviper</t>
  </si>
  <si>
    <t>Lunatone</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</si>
  <si>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</si>
  <si>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</si>
  <si>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</si>
  <si>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</si>
  <si>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</si>
  <si>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</si>
  <si>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</si>
  <si>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</si>
  <si>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</si>
  <si>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</si>
  <si>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</si>
  <si>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</si>
  <si>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</si>
  <si>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</si>
  <si>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</si>
  <si>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</si>
  <si>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</si>
  <si>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Banette (Mega Banette)</t>
  </si>
  <si>
    <t>Duskull</t>
  </si>
  <si>
    <t>Dusclops</t>
  </si>
  <si>
    <t>Tropius</t>
  </si>
  <si>
    <t>Chimecho</t>
  </si>
  <si>
    <t>Absol</t>
  </si>
  <si>
    <t>Absol (Mega Absol)</t>
  </si>
  <si>
    <t>Wynaut</t>
  </si>
  <si>
    <t>Snorunt</t>
  </si>
  <si>
    <t>Glalie</t>
  </si>
  <si>
    <t>Glalie (Mega Glalie)</t>
  </si>
  <si>
    <t>Spheal</t>
  </si>
  <si>
    <t>Sealeo</t>
  </si>
  <si>
    <t>Walrein</t>
  </si>
  <si>
    <t>Clamperl</t>
  </si>
  <si>
    <t>Huntail</t>
  </si>
  <si>
    <t>Gorebyss</t>
  </si>
  <si>
    <t>Relicanth</t>
  </si>
  <si>
    <t>Luvdisc</t>
  </si>
  <si>
    <t>Bagon</t>
  </si>
  <si>
    <t>Shelgon</t>
  </si>
  <si>
    <t>Salamence</t>
  </si>
  <si>
    <t>Salamence (Mega Salamence)</t>
  </si>
  <si>
    <t>Beldum</t>
  </si>
  <si>
    <t>Metang</t>
  </si>
  <si>
    <t>Metagross</t>
  </si>
  <si>
    <t>Metagross (Mega Metagross)</t>
  </si>
  <si>
    <t>Regirock</t>
  </si>
  <si>
    <t>Regice</t>
  </si>
  <si>
    <t>Registeel</t>
  </si>
  <si>
    <t>Latias</t>
  </si>
  <si>
    <t>Latias (Mega Latias)</t>
  </si>
  <si>
    <t>Latios</t>
  </si>
  <si>
    <t>Latios (Mega Latios)</t>
  </si>
  <si>
    <t>Kyogre</t>
  </si>
  <si>
    <t>Kyogre (Primal Kyogre)</t>
  </si>
  <si>
    <t>Groudon</t>
  </si>
  <si>
    <t>Groudon (Primal Groudon)</t>
  </si>
  <si>
    <t>Rayquaza</t>
  </si>
  <si>
    <t>Rayquaza (Mega Rayquaza)</t>
  </si>
  <si>
    <t>Jirachi</t>
  </si>
  <si>
    <t>Deoxys (Normal Forme)</t>
  </si>
  <si>
    <t>Deoxys (Attack Forme)</t>
  </si>
  <si>
    <t>Deoxys (Defense Forme)</t>
  </si>
  <si>
    <t>Deoxys (Speed Forme)</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</si>
  <si>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</si>
  <si>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</si>
  <si>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</si>
  <si>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</si>
  <si>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</si>
  <si>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</si>
  <si>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</si>
  <si>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</si>
  <si>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</si>
  <si>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</si>
  <si>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</si>
  <si>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</si>
  <si>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</si>
  <si>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</si>
  <si>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</si>
  <si>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</si>
  <si>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</si>
  <si>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</si>
  <si>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</si>
  <si>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</si>
  <si>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</si>
  <si>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</si>
  <si>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</si>
  <si>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</si>
  <si>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</si>
  <si>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</si>
  <si>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 (Plant Cloak)</t>
  </si>
  <si>
    <t>Wormadam (Sandy Cloak)</t>
  </si>
  <si>
    <t>Wormadam (Trash Cloak)</t>
  </si>
  <si>
    <t>Mothim</t>
  </si>
  <si>
    <t>Combee</t>
  </si>
  <si>
    <t>Vespiquen</t>
  </si>
  <si>
    <t>Pachirisu</t>
  </si>
  <si>
    <t>Buizel</t>
  </si>
  <si>
    <t>Floatzel</t>
  </si>
  <si>
    <t>Cherubi</t>
  </si>
  <si>
    <t>Cherrim</t>
  </si>
  <si>
    <t>Shellos</t>
  </si>
  <si>
    <t>Gastrodon</t>
  </si>
  <si>
    <t>Ambipom</t>
  </si>
  <si>
    <t>Drifloon</t>
  </si>
  <si>
    <t>Drifblim</t>
  </si>
  <si>
    <t>Buneary</t>
  </si>
  <si>
    <t>Lopunny</t>
  </si>
  <si>
    <t>Lopunny (Mega Lopunny)</t>
  </si>
  <si>
    <t>Mismagius</t>
  </si>
  <si>
    <t>Honchkrow</t>
  </si>
  <si>
    <t>Glameow</t>
  </si>
  <si>
    <t>Purugly</t>
  </si>
  <si>
    <t>Chingling</t>
  </si>
  <si>
    <t>Stunky</t>
  </si>
  <si>
    <t>Skuntank</t>
  </si>
  <si>
    <t>Bronzor</t>
  </si>
  <si>
    <t>Bronzong</t>
  </si>
  <si>
    <t>Bonsly</t>
  </si>
  <si>
    <t>Mime Jr.</t>
  </si>
  <si>
    <t>Happiny</t>
  </si>
  <si>
    <t>Chatot</t>
  </si>
  <si>
    <t>Spiritomb</t>
  </si>
  <si>
    <t>Gible</t>
  </si>
  <si>
    <t>Gabite</t>
  </si>
  <si>
    <t>Garchomp</t>
  </si>
  <si>
    <t>Garchomp (Mega Garchomp)</t>
  </si>
  <si>
    <t>Munchlax</t>
  </si>
  <si>
    <t>Riolu</t>
  </si>
  <si>
    <t>Lucario</t>
  </si>
  <si>
    <t>Lucario (Mega Lucario)</t>
  </si>
  <si>
    <t>Hippopotas</t>
  </si>
  <si>
    <t>Hippowdon</t>
  </si>
  <si>
    <t>Skorupi</t>
  </si>
  <si>
    <t>Drapion</t>
  </si>
  <si>
    <t>Croagunk</t>
  </si>
  <si>
    <t>Toxicroak</t>
  </si>
  <si>
    <t>Carnivine</t>
  </si>
  <si>
    <t>Finneon</t>
  </si>
  <si>
    <t>Lumineon</t>
  </si>
  <si>
    <t>Mantyke</t>
  </si>
  <si>
    <t>Snover</t>
  </si>
  <si>
    <t>Abomasnow</t>
  </si>
  <si>
    <t>Abomasnow (Mega Abomasnow)</t>
  </si>
  <si>
    <t>Weavile</t>
  </si>
  <si>
    <t>Magnezone</t>
  </si>
  <si>
    <t>Lickilicky</t>
  </si>
  <si>
    <t>Rhyperior</t>
  </si>
  <si>
    <t>Tangrowth</t>
  </si>
  <si>
    <t>Electivire</t>
  </si>
  <si>
    <t>Magmortar</t>
  </si>
  <si>
    <t>Togekiss</t>
  </si>
  <si>
    <t>Yanmega</t>
  </si>
  <si>
    <t>Leafeon</t>
  </si>
  <si>
    <t>Glaceon</t>
  </si>
  <si>
    <t>Gliscor</t>
  </si>
  <si>
    <t>Mamoswine</t>
  </si>
  <si>
    <t>Porygon-Z</t>
  </si>
  <si>
    <t>Gallade</t>
  </si>
  <si>
    <t>Gallade (Mega Gallade)</t>
  </si>
  <si>
    <t>Probopass</t>
  </si>
  <si>
    <t>Dusknoir</t>
  </si>
  <si>
    <t>Froslass</t>
  </si>
  <si>
    <t>Rotom</t>
  </si>
  <si>
    <t>Rotom (Heat Rotom)</t>
  </si>
  <si>
    <t>Rotom (Wash Rotom)</t>
  </si>
  <si>
    <t>Rotom (Frost Rotom)</t>
  </si>
  <si>
    <t>Rotom (Fan Rotom)</t>
  </si>
  <si>
    <t>Rotom (Mow Rotom)</t>
  </si>
  <si>
    <t>Uxie</t>
  </si>
  <si>
    <t>Mesprit</t>
  </si>
  <si>
    <t>Azelf</t>
  </si>
  <si>
    <t>Dialga</t>
  </si>
  <si>
    <t>Palkia</t>
  </si>
  <si>
    <t>Heatran</t>
  </si>
  <si>
    <t>Regigigas</t>
  </si>
  <si>
    <t>Giratina (Altered Forme)</t>
  </si>
  <si>
    <t>Giratina (Origin Forme)</t>
  </si>
  <si>
    <t>Cresselia</t>
  </si>
  <si>
    <t>Phione</t>
  </si>
  <si>
    <t>Manaphy</t>
  </si>
  <si>
    <t>Darkrai</t>
  </si>
  <si>
    <t>Shaymin (Land Forme)</t>
  </si>
  <si>
    <t>Shaymin (Sky Forme)</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</si>
  <si>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</si>
  <si>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</si>
  <si>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</si>
  <si>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</si>
  <si>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</si>
  <si>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</si>
  <si>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</si>
  <si>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</si>
  <si>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</si>
  <si>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</si>
  <si>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</si>
  <si>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</si>
  <si>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</si>
  <si>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</si>
  <si>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</si>
  <si>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</si>
  <si>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</si>
  <si>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</si>
  <si>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</si>
  <si>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</si>
  <si>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</si>
  <si>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</si>
  <si>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</si>
  <si>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</si>
  <si>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</si>
  <si>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</si>
  <si>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</si>
  <si>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</si>
  <si>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</si>
  <si>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</si>
  <si>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</si>
  <si>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</si>
  <si>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</si>
  <si>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</si>
  <si>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</si>
  <si>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</si>
  <si>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</si>
  <si>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</si>
  <si>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</si>
  <si>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Audino (Mega 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</si>
  <si>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</si>
  <si>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</si>
  <si>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</si>
  <si>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</si>
  <si>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</si>
  <si>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</si>
  <si>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</si>
  <si>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</si>
  <si>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</si>
  <si>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</si>
  <si>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</si>
  <si>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</si>
  <si>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</si>
  <si>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</si>
  <si>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</si>
  <si>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</si>
  <si>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</si>
  <si>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</si>
  <si>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</si>
  <si>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</si>
  <si>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</si>
  <si>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</si>
  <si>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</si>
  <si>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 (Standard Mode)</t>
  </si>
  <si>
    <t>Darmanitan (Zen Mode)</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</si>
  <si>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</si>
  <si>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</si>
  <si>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</si>
  <si>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</si>
  <si>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</si>
  <si>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</si>
  <si>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</si>
  <si>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</si>
  <si>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</si>
  <si>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</si>
  <si>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</si>
  <si>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</si>
  <si>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</si>
  <si>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</si>
  <si>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</si>
  <si>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</si>
  <si>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</si>
  <si>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</si>
  <si>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</si>
  <si>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</si>
  <si>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</si>
  <si>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</si>
  <si>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</si>
  <si>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</si>
  <si>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</si>
  <si>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</si>
  <si>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</si>
  <si>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</si>
  <si>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</si>
  <si>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</si>
  <si>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</si>
  <si>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</si>
  <si>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</si>
  <si>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</si>
  <si>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</si>
  <si>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</si>
  <si>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</si>
  <si>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</si>
  <si>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</si>
  <si>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</si>
  <si>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</si>
  <si>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</si>
  <si>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</si>
  <si>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</si>
  <si>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</si>
  <si>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</si>
  <si>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</si>
  <si>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</si>
  <si>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</si>
  <si>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</si>
  <si>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</si>
  <si>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</si>
  <si>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</si>
  <si>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</si>
  <si>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</si>
  <si>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</si>
  <si>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</si>
  <si>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</si>
  <si>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</si>
  <si>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</si>
  <si>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</si>
  <si>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</si>
  <si>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</si>
  <si>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</si>
  <si>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</si>
  <si>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</si>
  <si>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</si>
  <si>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</si>
  <si>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</si>
  <si>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</si>
  <si>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</si>
  <si>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</si>
  <si>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</si>
  <si>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</si>
  <si>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</si>
  <si>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</si>
  <si>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</si>
  <si>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</si>
  <si>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</si>
  <si>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</si>
  <si>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</si>
  <si>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</si>
  <si>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</si>
  <si>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</si>
  <si>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</si>
  <si>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 (Incarnate Forme)</t>
  </si>
  <si>
    <t>Tornadus (Therian Forme)</t>
  </si>
  <si>
    <t>Thundurus (Incarnate Forme)</t>
  </si>
  <si>
    <t>Thundurus (Therian Forme)</t>
  </si>
  <si>
    <t>Reshiram</t>
  </si>
  <si>
    <t>Zekrom</t>
  </si>
  <si>
    <t>Landorus (Incarnate Forme)</t>
  </si>
  <si>
    <t>Landorus (Therian Forme)</t>
  </si>
  <si>
    <t>Kyurem (Normal Kyurem)</t>
  </si>
  <si>
    <t>Kyurem (Black Kyurem)</t>
  </si>
  <si>
    <t>Kyurem (White Kyurem)</t>
  </si>
  <si>
    <t>Keldeo</t>
  </si>
  <si>
    <t>Meloetta (Aria Forme)</t>
  </si>
  <si>
    <t>Meloetta (Pirouette Forme)</t>
  </si>
  <si>
    <t>Genesect</t>
  </si>
  <si>
    <t>Chespin</t>
  </si>
  <si>
    <t>Quilladin</t>
  </si>
  <si>
    <t>Chesnaught</t>
  </si>
  <si>
    <t>Fennekin</t>
  </si>
  <si>
    <t>Braixen</t>
  </si>
  <si>
    <t>Delphox</t>
  </si>
  <si>
    <t>Froakie</t>
  </si>
  <si>
    <t>Frogadier</t>
  </si>
  <si>
    <t>Greninja</t>
  </si>
  <si>
    <t>Greninja (Ash-Greninja)</t>
  </si>
  <si>
    <t>Bunnelby</t>
  </si>
  <si>
    <t>Diggersby</t>
  </si>
  <si>
    <t>Fletchling</t>
  </si>
  <si>
    <t>Fletchinder</t>
  </si>
  <si>
    <t>Talonflame</t>
  </si>
  <si>
    <t>Scatterbug</t>
  </si>
  <si>
    <t>Spewpa</t>
  </si>
  <si>
    <t>Vivillon</t>
  </si>
  <si>
    <t>Litleo</t>
  </si>
  <si>
    <t>Pyroar</t>
  </si>
  <si>
    <t>Flabébé</t>
  </si>
  <si>
    <t>Floette</t>
  </si>
  <si>
    <t>Florges</t>
  </si>
  <si>
    <t>Skiddo</t>
  </si>
  <si>
    <t>Gogoat</t>
  </si>
  <si>
    <t>Pancham</t>
  </si>
  <si>
    <t>Pangoro</t>
  </si>
  <si>
    <t>Furfrou</t>
  </si>
  <si>
    <t>Espurr</t>
  </si>
  <si>
    <t>Meowstic</t>
  </si>
  <si>
    <t>Honedge</t>
  </si>
  <si>
    <t>Doublade</t>
  </si>
  <si>
    <t>Aegislash (Shield Forme)</t>
  </si>
  <si>
    <t>Aegislash (Blade Forme)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</si>
  <si>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</si>
  <si>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</si>
  <si>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</si>
  <si>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</si>
  <si>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</si>
  <si>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</si>
  <si>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</si>
  <si>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</si>
  <si>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</si>
  <si>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</si>
  <si>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</si>
  <si>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</si>
  <si>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</si>
  <si>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</si>
  <si>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</si>
  <si>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</si>
  <si>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</si>
  <si>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</si>
  <si>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Sylveon</t>
  </si>
  <si>
    <t>Hawlucha</t>
  </si>
  <si>
    <t>Dedenne</t>
  </si>
  <si>
    <t>Carbink</t>
  </si>
  <si>
    <t>Goomy</t>
  </si>
  <si>
    <t>Sliggoo</t>
  </si>
  <si>
    <t>Goodra</t>
  </si>
  <si>
    <t>Klefki</t>
  </si>
  <si>
    <t>Phantump</t>
  </si>
  <si>
    <t>Trevenant</t>
  </si>
  <si>
    <t>Pumpkaboo (Small Size)</t>
  </si>
  <si>
    <t>Pumpkaboo (Average Size)</t>
  </si>
  <si>
    <t>Pumpkaboo (Large Size)</t>
  </si>
  <si>
    <t>Pumpkaboo (Super Size)</t>
  </si>
  <si>
    <t>Gourgeist (Small Size)</t>
  </si>
  <si>
    <t>Gourgeist (Average Size)</t>
  </si>
  <si>
    <t>Gourgeist (Large Size)</t>
  </si>
  <si>
    <t>Gourgeist (Super Size)</t>
  </si>
  <si>
    <t>Bergmite</t>
  </si>
  <si>
    <t>Avalugg</t>
  </si>
  <si>
    <t>Noibat</t>
  </si>
  <si>
    <t>Noivern</t>
  </si>
  <si>
    <t>Xerneas</t>
  </si>
  <si>
    <t>Yveltal</t>
  </si>
  <si>
    <t>Zygarde (50% Forme)</t>
  </si>
  <si>
    <t>Zygarde (10% Forme)</t>
  </si>
  <si>
    <t>Zygarde (Complete Forme)</t>
  </si>
  <si>
    <t>Diancie</t>
  </si>
  <si>
    <t>Diancie (Mega Diancie)</t>
  </si>
  <si>
    <t>Hoopa (Hoopa Confined)</t>
  </si>
  <si>
    <t>Hoopa (Hoopa Unbound)</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</si>
  <si>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</si>
  <si>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</si>
  <si>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</si>
  <si>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</si>
  <si>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</si>
  <si>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</si>
  <si>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</si>
  <si>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</si>
  <si>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</si>
  <si>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</si>
  <si>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</si>
  <si>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</si>
  <si>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</si>
  <si>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</si>
  <si>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</si>
  <si>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</si>
  <si>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</si>
  <si>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</si>
  <si>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</si>
  <si>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</si>
  <si>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t>
  </si>
  <si>
    <t>Cutiefly</t>
  </si>
  <si>
    <t>Ribombee</t>
  </si>
  <si>
    <t>Rockruff</t>
  </si>
  <si>
    <t>Lycanroc (Midday Form)</t>
  </si>
  <si>
    <t>Lycanroc (Midnight Form)</t>
  </si>
  <si>
    <t>Lycanroc (Dusk Form)</t>
  </si>
  <si>
    <t>Wishiwashi (Solo Form)</t>
  </si>
  <si>
    <t>Wishiwashi (School Form)</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</si>
  <si>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</si>
  <si>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</si>
  <si>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</si>
  <si>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</si>
  <si>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</si>
  <si>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</si>
  <si>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</si>
  <si>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</si>
  <si>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</si>
  <si>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</si>
  <si>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</si>
  <si>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</si>
  <si>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</si>
  <si>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</si>
  <si>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</si>
  <si>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</si>
  <si>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</si>
  <si>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</si>
  <si>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</si>
  <si>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</si>
  <si>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</si>
  <si>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</si>
  <si>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</si>
  <si>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</si>
  <si>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</si>
  <si>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 Null</t>
  </si>
  <si>
    <t>Silvally</t>
  </si>
  <si>
    <t>Minior (Meteor Form)</t>
  </si>
  <si>
    <t>Minior (Core Form)</t>
  </si>
  <si>
    <t>Komala</t>
  </si>
  <si>
    <t>Turtonator</t>
  </si>
  <si>
    <t>Togedemaru</t>
  </si>
  <si>
    <t>Mimikyu</t>
  </si>
  <si>
    <t>Bruxish</t>
  </si>
  <si>
    <t>Drampa</t>
  </si>
  <si>
    <t>Dhelmise</t>
  </si>
  <si>
    <t>Jangmo-o</t>
  </si>
  <si>
    <t>Hakamo-o</t>
  </si>
  <si>
    <t>Kommo-o</t>
  </si>
  <si>
    <t>Tapu Koko</t>
  </si>
  <si>
    <t>Tapu Lele</t>
  </si>
  <si>
    <t>Tapu Bulu</t>
  </si>
  <si>
    <t>Tapu Fini</t>
  </si>
  <si>
    <t>Cosmog</t>
  </si>
  <si>
    <t>Cosmoem</t>
  </si>
  <si>
    <t>Solgaleo</t>
  </si>
  <si>
    <t>Lunala</t>
  </si>
  <si>
    <t>Nihilego</t>
  </si>
  <si>
    <t>Buzzwole</t>
  </si>
  <si>
    <t>Pheromosa</t>
  </si>
  <si>
    <t>Xurkitree</t>
  </si>
  <si>
    <t>Celesteela</t>
  </si>
  <si>
    <t>Kartana</t>
  </si>
  <si>
    <t>Guzzlord</t>
  </si>
  <si>
    <t>Necrozma</t>
  </si>
  <si>
    <t>Necrozma (Dusk Mane)</t>
  </si>
  <si>
    <t>Necrozma (Dawn Wings)</t>
  </si>
  <si>
    <t>Necrozma (Ultra Necrozma)</t>
  </si>
  <si>
    <t>Magearna</t>
  </si>
  <si>
    <t>Marshadow</t>
  </si>
  <si>
    <t>Poipole</t>
  </si>
  <si>
    <t>Naganadel</t>
  </si>
  <si>
    <t>Stakataka</t>
  </si>
  <si>
    <t>Blacephalon</t>
  </si>
  <si>
    <t>Zeraora</t>
  </si>
  <si>
    <t>003M</t>
  </si>
  <si>
    <t>006MX</t>
  </si>
  <si>
    <t>006MY</t>
  </si>
  <si>
    <t>009M</t>
  </si>
  <si>
    <t>015M</t>
  </si>
  <si>
    <t>018M</t>
  </si>
  <si>
    <t>019A</t>
  </si>
  <si>
    <t>020A</t>
  </si>
  <si>
    <t>026A</t>
  </si>
  <si>
    <t>027A</t>
  </si>
  <si>
    <t>028A</t>
  </si>
  <si>
    <t>037A</t>
  </si>
  <si>
    <t>038A</t>
  </si>
  <si>
    <t>050A</t>
  </si>
  <si>
    <t>051A</t>
  </si>
  <si>
    <t>052A</t>
  </si>
  <si>
    <t>053A</t>
  </si>
  <si>
    <t>065M</t>
  </si>
  <si>
    <t>074A</t>
  </si>
  <si>
    <t>075A</t>
  </si>
  <si>
    <t>076A</t>
  </si>
  <si>
    <t>080M</t>
  </si>
  <si>
    <t>088A</t>
  </si>
  <si>
    <t>089A</t>
  </si>
  <si>
    <t>094M</t>
  </si>
  <si>
    <t>103A</t>
  </si>
  <si>
    <t>105A</t>
  </si>
  <si>
    <t>115M</t>
  </si>
  <si>
    <t>127M</t>
  </si>
  <si>
    <t>130M</t>
  </si>
  <si>
    <t>142M</t>
  </si>
  <si>
    <t>150MX</t>
  </si>
  <si>
    <t>150MY</t>
  </si>
  <si>
    <t>181M</t>
  </si>
  <si>
    <t>208M</t>
  </si>
  <si>
    <t>212M</t>
  </si>
  <si>
    <t>214M</t>
  </si>
  <si>
    <t>229M</t>
  </si>
  <si>
    <t>248M</t>
  </si>
  <si>
    <t>254M</t>
  </si>
  <si>
    <t>257M</t>
  </si>
  <si>
    <t>260M</t>
  </si>
  <si>
    <t>282M</t>
  </si>
  <si>
    <t>302M</t>
  </si>
  <si>
    <t>303M</t>
  </si>
  <si>
    <t>306M</t>
  </si>
  <si>
    <t>308M</t>
  </si>
  <si>
    <t>310M</t>
  </si>
  <si>
    <t>319M</t>
  </si>
  <si>
    <t>323M</t>
  </si>
  <si>
    <t>334M</t>
  </si>
  <si>
    <t>354M</t>
  </si>
  <si>
    <t>359M</t>
  </si>
  <si>
    <t>362M</t>
  </si>
  <si>
    <t>373M</t>
  </si>
  <si>
    <t>376M</t>
  </si>
  <si>
    <t>380M</t>
  </si>
  <si>
    <t>381M</t>
  </si>
  <si>
    <t>382P</t>
  </si>
  <si>
    <t>383P</t>
  </si>
  <si>
    <t>384M</t>
  </si>
  <si>
    <t>386A</t>
  </si>
  <si>
    <t>386D</t>
  </si>
  <si>
    <t>386S</t>
  </si>
  <si>
    <t>413G</t>
  </si>
  <si>
    <t>413S</t>
  </si>
  <si>
    <t>428M</t>
  </si>
  <si>
    <t>445M</t>
  </si>
  <si>
    <t>448M</t>
  </si>
  <si>
    <t>460M</t>
  </si>
  <si>
    <t>475M</t>
  </si>
  <si>
    <t>479O</t>
  </si>
  <si>
    <t>479W</t>
  </si>
  <si>
    <t>479R</t>
  </si>
  <si>
    <t>479F</t>
  </si>
  <si>
    <t>479L</t>
  </si>
  <si>
    <t>487O</t>
  </si>
  <si>
    <t>492S</t>
  </si>
  <si>
    <t>531M</t>
  </si>
  <si>
    <t>555Z</t>
  </si>
  <si>
    <t>641T</t>
  </si>
  <si>
    <t>642T</t>
  </si>
  <si>
    <t>645T</t>
  </si>
  <si>
    <t>646B</t>
  </si>
  <si>
    <t>646W</t>
  </si>
  <si>
    <t>648P</t>
  </si>
  <si>
    <t>658A</t>
  </si>
  <si>
    <t>681B</t>
  </si>
  <si>
    <t>718T</t>
  </si>
  <si>
    <t>718C</t>
  </si>
  <si>
    <t>719M</t>
  </si>
  <si>
    <t>720U</t>
  </si>
  <si>
    <t>745Mn</t>
  </si>
  <si>
    <t>745D</t>
  </si>
  <si>
    <t>746Sc</t>
  </si>
  <si>
    <t>774R</t>
  </si>
  <si>
    <t>800DM</t>
  </si>
  <si>
    <t>800DW</t>
  </si>
  <si>
    <t>800U</t>
  </si>
  <si>
    <t>Mark</t>
  </si>
  <si>
    <t>Starter</t>
  </si>
  <si>
    <t>St. Stage 1</t>
  </si>
  <si>
    <t>Final St.</t>
  </si>
  <si>
    <t>St. Stage 2</t>
  </si>
  <si>
    <t>St. Stage 3</t>
  </si>
  <si>
    <t>PROMEDIO</t>
  </si>
  <si>
    <t>MAX</t>
  </si>
  <si>
    <t>MIN</t>
  </si>
  <si>
    <t>Mono</t>
  </si>
  <si>
    <t>Estatua</t>
  </si>
  <si>
    <t>Oso</t>
  </si>
  <si>
    <t>Tot</t>
  </si>
  <si>
    <t>FemaleOneEighth</t>
  </si>
  <si>
    <t>Parabolic</t>
  </si>
  <si>
    <t>OVERGROW</t>
  </si>
  <si>
    <t>0,0,0,0,0,1</t>
  </si>
  <si>
    <t>0,0,0,0,0,2</t>
  </si>
  <si>
    <t>60,60,40,50,40,70</t>
  </si>
  <si>
    <t>50,70,40,40,60,60</t>
  </si>
  <si>
    <t>70,40,50,60,50,50</t>
  </si>
  <si>
    <t>50,50,70,50,70,30</t>
  </si>
  <si>
    <t>70,70,60,40,40,40</t>
  </si>
  <si>
    <t>INSOMNIA</t>
  </si>
  <si>
    <t>PP</t>
  </si>
  <si>
    <t>Power</t>
  </si>
  <si>
    <t>Accuracy</t>
  </si>
  <si>
    <t>Pound</t>
  </si>
  <si>
    <t>Normal</t>
  </si>
  <si>
    <t>Physical</t>
  </si>
  <si>
    <t>Fighting</t>
  </si>
  <si>
    <t>Double Slap</t>
  </si>
  <si>
    <t>Comet Punch</t>
  </si>
  <si>
    <t>Mega Punch</t>
  </si>
  <si>
    <t>Pay Day</t>
  </si>
  <si>
    <t>Fire Punch</t>
  </si>
  <si>
    <t>Ice Punch</t>
  </si>
  <si>
    <t>Thunder Punch</t>
  </si>
  <si>
    <t>Electric</t>
  </si>
  <si>
    <t>Scratch</t>
  </si>
  <si>
    <t>Vice Grip</t>
  </si>
  <si>
    <t>Guillotine</t>
  </si>
  <si>
    <t>Razor Wind</t>
  </si>
  <si>
    <t>Special</t>
  </si>
  <si>
    <t>Swords Dance</t>
  </si>
  <si>
    <t>Status</t>
  </si>
  <si>
    <t>Cut</t>
  </si>
  <si>
    <t>Flying</t>
  </si>
  <si>
    <t>Wing Attack</t>
  </si>
  <si>
    <t>Whirlwind</t>
  </si>
  <si>
    <t>Fly</t>
  </si>
  <si>
    <t>Bind</t>
  </si>
  <si>
    <t>Slam</t>
  </si>
  <si>
    <t>Vine Whip</t>
  </si>
  <si>
    <t>Stomp</t>
  </si>
  <si>
    <t>Double Kick</t>
  </si>
  <si>
    <t>Mega Kick</t>
  </si>
  <si>
    <t>Jump Kick</t>
  </si>
  <si>
    <t>Rolling Kick</t>
  </si>
  <si>
    <t>Ground</t>
  </si>
  <si>
    <t>Headbutt</t>
  </si>
  <si>
    <t>Horn Attack</t>
  </si>
  <si>
    <t>Fury Attack</t>
  </si>
  <si>
    <t>Horn Drill</t>
  </si>
  <si>
    <t>Tackle</t>
  </si>
  <si>
    <t>Body Slam</t>
  </si>
  <si>
    <t>Wrap</t>
  </si>
  <si>
    <t>Take Down</t>
  </si>
  <si>
    <t>Thrash</t>
  </si>
  <si>
    <t>Double-Edge</t>
  </si>
  <si>
    <t>Tail Whip</t>
  </si>
  <si>
    <t>Poison Sting</t>
  </si>
  <si>
    <t>Poison</t>
  </si>
  <si>
    <t>Twineedle</t>
  </si>
  <si>
    <t>Bug</t>
  </si>
  <si>
    <t>Pin Missile</t>
  </si>
  <si>
    <t>Leer</t>
  </si>
  <si>
    <t>Dark</t>
  </si>
  <si>
    <t>Growl</t>
  </si>
  <si>
    <t>Roar</t>
  </si>
  <si>
    <t>Sing</t>
  </si>
  <si>
    <t>Supersonic</t>
  </si>
  <si>
    <t>Sonic Boom</t>
  </si>
  <si>
    <t>Disable</t>
  </si>
  <si>
    <t>Acid</t>
  </si>
  <si>
    <t>Ember</t>
  </si>
  <si>
    <t>Flamethrower</t>
  </si>
  <si>
    <t>Mist</t>
  </si>
  <si>
    <t>Water Gun</t>
  </si>
  <si>
    <t>Hydro Pump</t>
  </si>
  <si>
    <t>Surf</t>
  </si>
  <si>
    <t>Ice Beam</t>
  </si>
  <si>
    <t>Blizzard</t>
  </si>
  <si>
    <t>Psybeam</t>
  </si>
  <si>
    <t>Psychic</t>
  </si>
  <si>
    <t>Bubble Beam</t>
  </si>
  <si>
    <t>Aurora Beam</t>
  </si>
  <si>
    <t>Hyper Beam</t>
  </si>
  <si>
    <t>Peck</t>
  </si>
  <si>
    <t>Drill Peck</t>
  </si>
  <si>
    <t>Submission</t>
  </si>
  <si>
    <t>Low Kick</t>
  </si>
  <si>
    <t>Counter</t>
  </si>
  <si>
    <t>Seismic Toss</t>
  </si>
  <si>
    <t>Strength</t>
  </si>
  <si>
    <t>Absorb</t>
  </si>
  <si>
    <t>Mega Drain</t>
  </si>
  <si>
    <t>Leech Seed</t>
  </si>
  <si>
    <t>Growth</t>
  </si>
  <si>
    <t>Razor Leaf</t>
  </si>
  <si>
    <t>Solar Beam</t>
  </si>
  <si>
    <t>Poison Powder</t>
  </si>
  <si>
    <t>Stun Spore</t>
  </si>
  <si>
    <t>Sleep Powder</t>
  </si>
  <si>
    <t>Petal Dance</t>
  </si>
  <si>
    <t>String Shot</t>
  </si>
  <si>
    <t>Dragon Rage</t>
  </si>
  <si>
    <t>Dragon</t>
  </si>
  <si>
    <t>Fire Spin</t>
  </si>
  <si>
    <t>Thunder Shock</t>
  </si>
  <si>
    <t>Thunderbolt</t>
  </si>
  <si>
    <t>Thunder Wave</t>
  </si>
  <si>
    <t>Thunder</t>
  </si>
  <si>
    <t>Rock Throw</t>
  </si>
  <si>
    <t>Rock</t>
  </si>
  <si>
    <t>Earthquake</t>
  </si>
  <si>
    <t>Fissure</t>
  </si>
  <si>
    <t>Dig</t>
  </si>
  <si>
    <t>Toxic</t>
  </si>
  <si>
    <t>Confusion</t>
  </si>
  <si>
    <t>Hypnosis</t>
  </si>
  <si>
    <t>Meditate</t>
  </si>
  <si>
    <t>Agility</t>
  </si>
  <si>
    <t>Quick Attack</t>
  </si>
  <si>
    <t>Rage</t>
  </si>
  <si>
    <t>Teleport</t>
  </si>
  <si>
    <t>Night Shade</t>
  </si>
  <si>
    <t>Mimic</t>
  </si>
  <si>
    <t>Screech</t>
  </si>
  <si>
    <t>Double Team</t>
  </si>
  <si>
    <t>Recover</t>
  </si>
  <si>
    <t>Harden</t>
  </si>
  <si>
    <t>Minimize</t>
  </si>
  <si>
    <t>Smokescreen</t>
  </si>
  <si>
    <t>Confuse Ray</t>
  </si>
  <si>
    <t>Withdraw</t>
  </si>
  <si>
    <t>Defense Curl</t>
  </si>
  <si>
    <t>Barrier</t>
  </si>
  <si>
    <t>Light Screen</t>
  </si>
  <si>
    <t>Haze</t>
  </si>
  <si>
    <t>Reflect</t>
  </si>
  <si>
    <t>Focus Energy</t>
  </si>
  <si>
    <t>Bide</t>
  </si>
  <si>
    <t>Metronome</t>
  </si>
  <si>
    <t>Mirror Move</t>
  </si>
  <si>
    <t>Self-Destruct</t>
  </si>
  <si>
    <t>Egg Bomb</t>
  </si>
  <si>
    <t>Lick</t>
  </si>
  <si>
    <t>Smog</t>
  </si>
  <si>
    <t>Sludge</t>
  </si>
  <si>
    <t>Bone Club</t>
  </si>
  <si>
    <t>Fire Blast</t>
  </si>
  <si>
    <t>Waterfall</t>
  </si>
  <si>
    <t>Clamp</t>
  </si>
  <si>
    <t>Swift</t>
  </si>
  <si>
    <t>Skull Bash</t>
  </si>
  <si>
    <t>Spike Cannon</t>
  </si>
  <si>
    <t>Constrict</t>
  </si>
  <si>
    <t>Amnesia</t>
  </si>
  <si>
    <t>Kinesis</t>
  </si>
  <si>
    <t>Soft-Boiled</t>
  </si>
  <si>
    <t>High Jump Kick</t>
  </si>
  <si>
    <t>Glare</t>
  </si>
  <si>
    <t>Dream Eater</t>
  </si>
  <si>
    <t>Poison Gas</t>
  </si>
  <si>
    <t>Barrage</t>
  </si>
  <si>
    <t>Leech Life</t>
  </si>
  <si>
    <t>Lovely Kiss</t>
  </si>
  <si>
    <t>Sky Attack</t>
  </si>
  <si>
    <t>Transform</t>
  </si>
  <si>
    <t>Bubble</t>
  </si>
  <si>
    <t>Dizzy Punch</t>
  </si>
  <si>
    <t>Spore</t>
  </si>
  <si>
    <t>Flash</t>
  </si>
  <si>
    <t>Psywave</t>
  </si>
  <si>
    <t>Splash</t>
  </si>
  <si>
    <t>Acid Armor</t>
  </si>
  <si>
    <t>Crabhammer</t>
  </si>
  <si>
    <t>Explosion</t>
  </si>
  <si>
    <t>Fury Swipes</t>
  </si>
  <si>
    <t>Bonemerang</t>
  </si>
  <si>
    <t>Rest</t>
  </si>
  <si>
    <t>Rock Slide</t>
  </si>
  <si>
    <t>Hyper Fang</t>
  </si>
  <si>
    <t>Sharpen</t>
  </si>
  <si>
    <t>Conversion</t>
  </si>
  <si>
    <t>Tri Attack</t>
  </si>
  <si>
    <t>Super Fang</t>
  </si>
  <si>
    <t>Slash</t>
  </si>
  <si>
    <t>Substitute</t>
  </si>
  <si>
    <t>Struggle</t>
  </si>
  <si>
    <t>Sketch</t>
  </si>
  <si>
    <t>Triple Kick</t>
  </si>
  <si>
    <t>Thief</t>
  </si>
  <si>
    <t>Spider Web</t>
  </si>
  <si>
    <t>Mind Reader</t>
  </si>
  <si>
    <t>Nightmare</t>
  </si>
  <si>
    <t>Flame Wheel</t>
  </si>
  <si>
    <t>Snore</t>
  </si>
  <si>
    <t>Flail</t>
  </si>
  <si>
    <t>Conversion 2</t>
  </si>
  <si>
    <t>Aeroblast</t>
  </si>
  <si>
    <t>Cotton Spore</t>
  </si>
  <si>
    <t>Reversal</t>
  </si>
  <si>
    <t>Spite</t>
  </si>
  <si>
    <t>Powder Snow</t>
  </si>
  <si>
    <t>Protect</t>
  </si>
  <si>
    <t>Mach Punch</t>
  </si>
  <si>
    <t>Scary Face</t>
  </si>
  <si>
    <t>Feint Attack</t>
  </si>
  <si>
    <t>Belly Drum</t>
  </si>
  <si>
    <t>Sludge Bomb</t>
  </si>
  <si>
    <t>Mud-Slap</t>
  </si>
  <si>
    <t>Octazooka</t>
  </si>
  <si>
    <t>Spikes</t>
  </si>
  <si>
    <t>Zap Cannon</t>
  </si>
  <si>
    <t>Foresight</t>
  </si>
  <si>
    <t>Destiny Bond</t>
  </si>
  <si>
    <t>Perish Song</t>
  </si>
  <si>
    <t>Icy Wind</t>
  </si>
  <si>
    <t>Detect</t>
  </si>
  <si>
    <t>Bone Rush</t>
  </si>
  <si>
    <t>Lock-On</t>
  </si>
  <si>
    <t>Outrage</t>
  </si>
  <si>
    <t>Sandstorm</t>
  </si>
  <si>
    <t>Giga Drain</t>
  </si>
  <si>
    <t>Endure</t>
  </si>
  <si>
    <t>Rollout</t>
  </si>
  <si>
    <t>False Swipe</t>
  </si>
  <si>
    <t>Swagger</t>
  </si>
  <si>
    <t>Milk Drink</t>
  </si>
  <si>
    <t>Spark</t>
  </si>
  <si>
    <t>Fury Cutter</t>
  </si>
  <si>
    <t>Steel Wing</t>
  </si>
  <si>
    <t>Steel</t>
  </si>
  <si>
    <t>Mean Look</t>
  </si>
  <si>
    <t>Attract</t>
  </si>
  <si>
    <t>Sleep Talk</t>
  </si>
  <si>
    <t>Heal Bell</t>
  </si>
  <si>
    <t>Return</t>
  </si>
  <si>
    <t>Present</t>
  </si>
  <si>
    <t>Frustration</t>
  </si>
  <si>
    <t>Safeguard</t>
  </si>
  <si>
    <t>Pain Split</t>
  </si>
  <si>
    <t>Sacred Fire</t>
  </si>
  <si>
    <t>Magnitude</t>
  </si>
  <si>
    <t>Dynamic Punch</t>
  </si>
  <si>
    <t>Megahorn</t>
  </si>
  <si>
    <t>Dragon Breath</t>
  </si>
  <si>
    <t>Baton Pass</t>
  </si>
  <si>
    <t>Encore</t>
  </si>
  <si>
    <t>Pursuit</t>
  </si>
  <si>
    <t>Rapid Spin</t>
  </si>
  <si>
    <t>Sweet Scent</t>
  </si>
  <si>
    <t>Iron Tail</t>
  </si>
  <si>
    <t>Metal Claw</t>
  </si>
  <si>
    <t>Vital Throw</t>
  </si>
  <si>
    <t>Morning Sun</t>
  </si>
  <si>
    <t>Synthesis</t>
  </si>
  <si>
    <t>Hidden Power</t>
  </si>
  <si>
    <t>Cross Chop</t>
  </si>
  <si>
    <t>Twister</t>
  </si>
  <si>
    <t>Rain Dance</t>
  </si>
  <si>
    <t>Sunny Day</t>
  </si>
  <si>
    <t>Crunch</t>
  </si>
  <si>
    <t>Mirror Coat</t>
  </si>
  <si>
    <t>Psych Up</t>
  </si>
  <si>
    <t>Extreme Speed</t>
  </si>
  <si>
    <t>Ancient Power</t>
  </si>
  <si>
    <t>Shadow Ball</t>
  </si>
  <si>
    <t>Future Sight</t>
  </si>
  <si>
    <t>Rock Smash</t>
  </si>
  <si>
    <t>Whirlpool</t>
  </si>
  <si>
    <t>Beat Up</t>
  </si>
  <si>
    <t>Fake Out</t>
  </si>
  <si>
    <t>Uproar</t>
  </si>
  <si>
    <t>Stockpile</t>
  </si>
  <si>
    <t>Spit Up</t>
  </si>
  <si>
    <t>Swallow</t>
  </si>
  <si>
    <t>Heat Wave</t>
  </si>
  <si>
    <t>Hail</t>
  </si>
  <si>
    <t>Torment</t>
  </si>
  <si>
    <t>Flatter</t>
  </si>
  <si>
    <t>Will-O-Wisp</t>
  </si>
  <si>
    <t>Memento</t>
  </si>
  <si>
    <t>Facade</t>
  </si>
  <si>
    <t>Focus Punch</t>
  </si>
  <si>
    <t>Smelling Salts</t>
  </si>
  <si>
    <t>Follow Me</t>
  </si>
  <si>
    <t>Nature Power</t>
  </si>
  <si>
    <t>Charge</t>
  </si>
  <si>
    <t>Taunt</t>
  </si>
  <si>
    <t>Helping Hand</t>
  </si>
  <si>
    <t>Trick</t>
  </si>
  <si>
    <t>Role Play</t>
  </si>
  <si>
    <t>Wish</t>
  </si>
  <si>
    <t>Assist</t>
  </si>
  <si>
    <t>Ingrain</t>
  </si>
  <si>
    <t>Superpower</t>
  </si>
  <si>
    <t>Magic Coat</t>
  </si>
  <si>
    <t>Recycle</t>
  </si>
  <si>
    <t>Revenge</t>
  </si>
  <si>
    <t>Brick Break</t>
  </si>
  <si>
    <t>Yawn</t>
  </si>
  <si>
    <t>Knock Off</t>
  </si>
  <si>
    <t>Endeavor</t>
  </si>
  <si>
    <t>Eruption</t>
  </si>
  <si>
    <t>Skill Swap</t>
  </si>
  <si>
    <t>Imprison</t>
  </si>
  <si>
    <t>Refresh</t>
  </si>
  <si>
    <t>Grudge</t>
  </si>
  <si>
    <t>Snatch</t>
  </si>
  <si>
    <t>Secret Power</t>
  </si>
  <si>
    <t>Dive</t>
  </si>
  <si>
    <t>Arm Thrust</t>
  </si>
  <si>
    <t>Camouflage</t>
  </si>
  <si>
    <t>Tail Glow</t>
  </si>
  <si>
    <t>Luster Purge</t>
  </si>
  <si>
    <t>Mist Ball</t>
  </si>
  <si>
    <t>Feather Dance</t>
  </si>
  <si>
    <t>Teeter Dance</t>
  </si>
  <si>
    <t>Blaze Kick</t>
  </si>
  <si>
    <t>Mud Sport</t>
  </si>
  <si>
    <t>Ice Ball</t>
  </si>
  <si>
    <t>Needle Arm</t>
  </si>
  <si>
    <t>Slack Off</t>
  </si>
  <si>
    <t>Hyper Voice</t>
  </si>
  <si>
    <t>Poison Fang</t>
  </si>
  <si>
    <t>Crush Claw</t>
  </si>
  <si>
    <t>Blast Burn</t>
  </si>
  <si>
    <t>Hydro Cannon</t>
  </si>
  <si>
    <t>Meteor Mash</t>
  </si>
  <si>
    <t>Astonish</t>
  </si>
  <si>
    <t>Weather Ball</t>
  </si>
  <si>
    <t>Aromatherapy</t>
  </si>
  <si>
    <t>Fake Tears</t>
  </si>
  <si>
    <t>Air Cutter</t>
  </si>
  <si>
    <t>Overheat</t>
  </si>
  <si>
    <t>Odor Sleuth</t>
  </si>
  <si>
    <t>Rock Tomb</t>
  </si>
  <si>
    <t>Silver Wind</t>
  </si>
  <si>
    <t>Metal Sound</t>
  </si>
  <si>
    <t>Grass Whistle</t>
  </si>
  <si>
    <t>Tickle</t>
  </si>
  <si>
    <t>Cosmic Power</t>
  </si>
  <si>
    <t>Water Spout</t>
  </si>
  <si>
    <t>Signal Beam</t>
  </si>
  <si>
    <t>Shadow Punch</t>
  </si>
  <si>
    <t>Extrasensory</t>
  </si>
  <si>
    <t>Sky Uppercut</t>
  </si>
  <si>
    <t>Sand Tomb</t>
  </si>
  <si>
    <t>Sheer Cold</t>
  </si>
  <si>
    <t>Muddy Water</t>
  </si>
  <si>
    <t>Bullet Seed</t>
  </si>
  <si>
    <t>Aerial Ace</t>
  </si>
  <si>
    <t>Icicle Spear</t>
  </si>
  <si>
    <t>Iron Defense</t>
  </si>
  <si>
    <t>Block</t>
  </si>
  <si>
    <t>Howl</t>
  </si>
  <si>
    <t>Dragon Claw</t>
  </si>
  <si>
    <t>Frenzy Plant</t>
  </si>
  <si>
    <t>Bulk Up</t>
  </si>
  <si>
    <t>Bounce</t>
  </si>
  <si>
    <t>Mud Shot</t>
  </si>
  <si>
    <t>Poison Tail</t>
  </si>
  <si>
    <t>Covet</t>
  </si>
  <si>
    <t>Volt Tackle</t>
  </si>
  <si>
    <t>Magical Leaf</t>
  </si>
  <si>
    <t>Water Sport</t>
  </si>
  <si>
    <t>Calm Mind</t>
  </si>
  <si>
    <t>Leaf Blade</t>
  </si>
  <si>
    <t>Dragon Dance</t>
  </si>
  <si>
    <t>Rock Blast</t>
  </si>
  <si>
    <t>Shock Wave</t>
  </si>
  <si>
    <t>Water Pulse</t>
  </si>
  <si>
    <t>Doom Desire</t>
  </si>
  <si>
    <t>Psycho Boost</t>
  </si>
  <si>
    <t>Roost</t>
  </si>
  <si>
    <t>Gravity</t>
  </si>
  <si>
    <t>Miracle Eye</t>
  </si>
  <si>
    <t>Wake-Up Slap</t>
  </si>
  <si>
    <t>Hammer Arm</t>
  </si>
  <si>
    <t>Gyro Ball</t>
  </si>
  <si>
    <t>Healing Wish</t>
  </si>
  <si>
    <t>Brine</t>
  </si>
  <si>
    <t>Natural Gift</t>
  </si>
  <si>
    <t>Feint</t>
  </si>
  <si>
    <t>Pluck</t>
  </si>
  <si>
    <t>Tailwind</t>
  </si>
  <si>
    <t>Acupressure</t>
  </si>
  <si>
    <t>Metal Burst</t>
  </si>
  <si>
    <t>U-turn</t>
  </si>
  <si>
    <t>Close Combat</t>
  </si>
  <si>
    <t>Payback</t>
  </si>
  <si>
    <t>Assurance</t>
  </si>
  <si>
    <t>Embargo</t>
  </si>
  <si>
    <t>Fling</t>
  </si>
  <si>
    <t>Psycho Shift</t>
  </si>
  <si>
    <t>Trump Card</t>
  </si>
  <si>
    <t>Heal Block</t>
  </si>
  <si>
    <t>Wring Out</t>
  </si>
  <si>
    <t>Power Trick</t>
  </si>
  <si>
    <t>Gastro Acid</t>
  </si>
  <si>
    <t>Lucky Chant</t>
  </si>
  <si>
    <t>Me First</t>
  </si>
  <si>
    <t>Copycat</t>
  </si>
  <si>
    <t>Power Swap</t>
  </si>
  <si>
    <t>Guard Swap</t>
  </si>
  <si>
    <t>Punishment</t>
  </si>
  <si>
    <t>Last Resort</t>
  </si>
  <si>
    <t>Worry Seed</t>
  </si>
  <si>
    <t>Sucker Punch</t>
  </si>
  <si>
    <t>Toxic Spikes</t>
  </si>
  <si>
    <t>Heart Swap</t>
  </si>
  <si>
    <t>Aqua Ring</t>
  </si>
  <si>
    <t>Magnet Rise</t>
  </si>
  <si>
    <t>Flare Blitz</t>
  </si>
  <si>
    <t>Force Palm</t>
  </si>
  <si>
    <t>Aura Sphere</t>
  </si>
  <si>
    <t>Rock Polish</t>
  </si>
  <si>
    <t>Poison Jab</t>
  </si>
  <si>
    <t>Dark Pulse</t>
  </si>
  <si>
    <t>Night Slash</t>
  </si>
  <si>
    <t>Aqua Tail</t>
  </si>
  <si>
    <t>Seed Bomb</t>
  </si>
  <si>
    <t>Air Slash</t>
  </si>
  <si>
    <t>X-Scissor</t>
  </si>
  <si>
    <t>Bug Buzz</t>
  </si>
  <si>
    <t>Dragon Pulse</t>
  </si>
  <si>
    <t>Dragon Rush</t>
  </si>
  <si>
    <t>Power Gem</t>
  </si>
  <si>
    <t>Drain Punch</t>
  </si>
  <si>
    <t>Vacuum Wave</t>
  </si>
  <si>
    <t>Focus Blast</t>
  </si>
  <si>
    <t>Energy Ball</t>
  </si>
  <si>
    <t>Brave Bird</t>
  </si>
  <si>
    <t>Earth Power</t>
  </si>
  <si>
    <t>Switcheroo</t>
  </si>
  <si>
    <t>Giga Impact</t>
  </si>
  <si>
    <t>Nasty Plot</t>
  </si>
  <si>
    <t>Bullet Punch</t>
  </si>
  <si>
    <t>Avalanche</t>
  </si>
  <si>
    <t>Ice Shard</t>
  </si>
  <si>
    <t>Shadow Claw</t>
  </si>
  <si>
    <t>Thunder Fang</t>
  </si>
  <si>
    <t>Ice Fang</t>
  </si>
  <si>
    <t>Fire Fang</t>
  </si>
  <si>
    <t>Shadow Sneak</t>
  </si>
  <si>
    <t>Mud Bomb</t>
  </si>
  <si>
    <t>Psycho Cut</t>
  </si>
  <si>
    <t>Zen Headbutt</t>
  </si>
  <si>
    <t>Mirror Shot</t>
  </si>
  <si>
    <t>Flash Cannon</t>
  </si>
  <si>
    <t>Rock Climb</t>
  </si>
  <si>
    <t>Defog</t>
  </si>
  <si>
    <t>Trick Room</t>
  </si>
  <si>
    <t>Draco Meteor</t>
  </si>
  <si>
    <t>Discharge</t>
  </si>
  <si>
    <t>Lava Plume</t>
  </si>
  <si>
    <t>Leaf Storm</t>
  </si>
  <si>
    <t>Power Whip</t>
  </si>
  <si>
    <t>Rock Wrecker</t>
  </si>
  <si>
    <t>Cross Poison</t>
  </si>
  <si>
    <t>Gunk Shot</t>
  </si>
  <si>
    <t>Iron Head</t>
  </si>
  <si>
    <t>Magnet Bomb</t>
  </si>
  <si>
    <t>Stone Edge</t>
  </si>
  <si>
    <t>Captivate</t>
  </si>
  <si>
    <t>Stealth Rock</t>
  </si>
  <si>
    <t>Grass Knot</t>
  </si>
  <si>
    <t>Chatter</t>
  </si>
  <si>
    <t>Judgment</t>
  </si>
  <si>
    <t>Bug Bite</t>
  </si>
  <si>
    <t>Charge Beam</t>
  </si>
  <si>
    <t>Wood Hammer</t>
  </si>
  <si>
    <t>Aqua Jet</t>
  </si>
  <si>
    <t>Attack Order</t>
  </si>
  <si>
    <t>Defend Order</t>
  </si>
  <si>
    <t>Heal Order</t>
  </si>
  <si>
    <t>Head Smash</t>
  </si>
  <si>
    <t>Double Hit</t>
  </si>
  <si>
    <t>Roar of Time</t>
  </si>
  <si>
    <t>Spacial Rend</t>
  </si>
  <si>
    <t>Lunar Dance</t>
  </si>
  <si>
    <t>Crush Grip</t>
  </si>
  <si>
    <t>Magma Storm</t>
  </si>
  <si>
    <t>Dark Void</t>
  </si>
  <si>
    <t>Seed Flare</t>
  </si>
  <si>
    <t>Ominous Wind</t>
  </si>
  <si>
    <t>Shadow Force</t>
  </si>
  <si>
    <t>Hone Claws</t>
  </si>
  <si>
    <t>Wide Guard</t>
  </si>
  <si>
    <t>Guard Split</t>
  </si>
  <si>
    <t>Power Split</t>
  </si>
  <si>
    <t>Wonder Room</t>
  </si>
  <si>
    <t>Psyshock</t>
  </si>
  <si>
    <t>Venoshock</t>
  </si>
  <si>
    <t>Autotomize</t>
  </si>
  <si>
    <t>Rage Powder</t>
  </si>
  <si>
    <t>Telekinesis</t>
  </si>
  <si>
    <t>Magic Room</t>
  </si>
  <si>
    <t>Smack Down</t>
  </si>
  <si>
    <t>Storm Throw</t>
  </si>
  <si>
    <t>Flame Burst</t>
  </si>
  <si>
    <t>Sludge Wave</t>
  </si>
  <si>
    <t>Quiver Dance</t>
  </si>
  <si>
    <t>Heavy Slam</t>
  </si>
  <si>
    <t>Synchronoise</t>
  </si>
  <si>
    <t>Electro Ball</t>
  </si>
  <si>
    <t>Soak</t>
  </si>
  <si>
    <t>Flame Charge</t>
  </si>
  <si>
    <t>Coil</t>
  </si>
  <si>
    <t>Low Sweep</t>
  </si>
  <si>
    <t>Acid Spray</t>
  </si>
  <si>
    <t>Foul Play</t>
  </si>
  <si>
    <t>Simple Beam</t>
  </si>
  <si>
    <t>Entrainment</t>
  </si>
  <si>
    <t>After You</t>
  </si>
  <si>
    <t>Round</t>
  </si>
  <si>
    <t>Echoed Voice</t>
  </si>
  <si>
    <t>Chip Away</t>
  </si>
  <si>
    <t>Clear Smog</t>
  </si>
  <si>
    <t>Stored Power</t>
  </si>
  <si>
    <t>Quick Guard</t>
  </si>
  <si>
    <t>Ally Switch</t>
  </si>
  <si>
    <t>Scald</t>
  </si>
  <si>
    <t>Shell Smash</t>
  </si>
  <si>
    <t>Heal Pulse</t>
  </si>
  <si>
    <t>Hex</t>
  </si>
  <si>
    <t>Sky Drop</t>
  </si>
  <si>
    <t>Shift Gear</t>
  </si>
  <si>
    <t>Circle Throw</t>
  </si>
  <si>
    <t>Incinerate</t>
  </si>
  <si>
    <t>Quash</t>
  </si>
  <si>
    <t>Acrobatics</t>
  </si>
  <si>
    <t>Reflect Type</t>
  </si>
  <si>
    <t>Retaliate</t>
  </si>
  <si>
    <t>Final Gambit</t>
  </si>
  <si>
    <t>Bestow</t>
  </si>
  <si>
    <t>Inferno</t>
  </si>
  <si>
    <t>Water Pledge</t>
  </si>
  <si>
    <t>Fire Pledge</t>
  </si>
  <si>
    <t>Grass Pledge</t>
  </si>
  <si>
    <t>Volt Switch</t>
  </si>
  <si>
    <t>Struggle Bug</t>
  </si>
  <si>
    <t>Bulldoze</t>
  </si>
  <si>
    <t>Frost Breath</t>
  </si>
  <si>
    <t>Dragon Tail</t>
  </si>
  <si>
    <t>Work Up</t>
  </si>
  <si>
    <t>Electroweb</t>
  </si>
  <si>
    <t>Wild Charge</t>
  </si>
  <si>
    <t>Drill Run</t>
  </si>
  <si>
    <t>Dual Chop</t>
  </si>
  <si>
    <t>Heart Stamp</t>
  </si>
  <si>
    <t>Horn Leech</t>
  </si>
  <si>
    <t>Sacred Sword</t>
  </si>
  <si>
    <t>Razor Shell</t>
  </si>
  <si>
    <t>Heat Crash</t>
  </si>
  <si>
    <t>Leaf Tornado</t>
  </si>
  <si>
    <t>Steamroller</t>
  </si>
  <si>
    <t>Cotton Guard</t>
  </si>
  <si>
    <t>Night Daze</t>
  </si>
  <si>
    <t>Psystrike</t>
  </si>
  <si>
    <t>Tail Slap</t>
  </si>
  <si>
    <t>Hurricane</t>
  </si>
  <si>
    <t>Head Charge</t>
  </si>
  <si>
    <t>Gear Grind</t>
  </si>
  <si>
    <t>Searing Shot</t>
  </si>
  <si>
    <t>Techno Blast</t>
  </si>
  <si>
    <t>Relic Song</t>
  </si>
  <si>
    <t>Secret Sword</t>
  </si>
  <si>
    <t>Glaciate</t>
  </si>
  <si>
    <t>Bolt Strike</t>
  </si>
  <si>
    <t>Blue Flare</t>
  </si>
  <si>
    <t>Fiery Dance</t>
  </si>
  <si>
    <t>Freeze Shock</t>
  </si>
  <si>
    <t>Ice Burn</t>
  </si>
  <si>
    <t>Snarl</t>
  </si>
  <si>
    <t>Icicle Crash</t>
  </si>
  <si>
    <t>V-create</t>
  </si>
  <si>
    <t>Fusion Flare</t>
  </si>
  <si>
    <t>Fusion Bolt</t>
  </si>
  <si>
    <t>Flying Press</t>
  </si>
  <si>
    <t>Mat Block</t>
  </si>
  <si>
    <t>Belch</t>
  </si>
  <si>
    <t>Rototiller</t>
  </si>
  <si>
    <t>Sticky Web</t>
  </si>
  <si>
    <t>Fell Stinger</t>
  </si>
  <si>
    <t>Phantom Force</t>
  </si>
  <si>
    <t>Trick-or-Treat</t>
  </si>
  <si>
    <t>Noble Roar</t>
  </si>
  <si>
    <t>Ion Deluge</t>
  </si>
  <si>
    <t>Parabolic Charge</t>
  </si>
  <si>
    <t>Forest's Curse</t>
  </si>
  <si>
    <t>Petal Blizzard</t>
  </si>
  <si>
    <t>Freeze-Dry</t>
  </si>
  <si>
    <t>Disarming Voice</t>
  </si>
  <si>
    <t>Parting Shot</t>
  </si>
  <si>
    <t>Topsy-Turvy</t>
  </si>
  <si>
    <t>Draining Kiss</t>
  </si>
  <si>
    <t>Crafty Shield</t>
  </si>
  <si>
    <t>Flower Shield</t>
  </si>
  <si>
    <t>Grassy Terrain</t>
  </si>
  <si>
    <t>Misty Terrain</t>
  </si>
  <si>
    <t>Electrify</t>
  </si>
  <si>
    <t>Play Rough</t>
  </si>
  <si>
    <t>Fairy Wind</t>
  </si>
  <si>
    <t>Moonblast</t>
  </si>
  <si>
    <t>Boomburst</t>
  </si>
  <si>
    <t>Fairy Lock</t>
  </si>
  <si>
    <t>King's Shield</t>
  </si>
  <si>
    <t>Play Nice</t>
  </si>
  <si>
    <t>Confide</t>
  </si>
  <si>
    <t>Diamond Storm</t>
  </si>
  <si>
    <t>Steam Eruption</t>
  </si>
  <si>
    <t>Hyperspace Hole</t>
  </si>
  <si>
    <t>Mystical Fire</t>
  </si>
  <si>
    <t>Spiky Shield</t>
  </si>
  <si>
    <t>Aromatic Mist</t>
  </si>
  <si>
    <t>Eerie Impulse</t>
  </si>
  <si>
    <t>Venom Drench</t>
  </si>
  <si>
    <t>Powder</t>
  </si>
  <si>
    <t>Geomancy</t>
  </si>
  <si>
    <t>Magnetic Flux</t>
  </si>
  <si>
    <t>Happy Hour</t>
  </si>
  <si>
    <t>Electric Terrain</t>
  </si>
  <si>
    <t>Dazzling Gleam</t>
  </si>
  <si>
    <t>Celebrate</t>
  </si>
  <si>
    <t>Hold Hands</t>
  </si>
  <si>
    <t>Baby-Doll Eyes</t>
  </si>
  <si>
    <t>Nuzzle</t>
  </si>
  <si>
    <t>Hold Back</t>
  </si>
  <si>
    <t>Infestation</t>
  </si>
  <si>
    <t>Power-Up Punch</t>
  </si>
  <si>
    <t>Oblivion Wing</t>
  </si>
  <si>
    <t>Thousand Arrows</t>
  </si>
  <si>
    <t>Thousand Waves</t>
  </si>
  <si>
    <t>Land's Wrath</t>
  </si>
  <si>
    <t>Light of Ruin</t>
  </si>
  <si>
    <t>Origin Pulse</t>
  </si>
  <si>
    <t>Precipice Blades</t>
  </si>
  <si>
    <t>Dragon Ascent</t>
  </si>
  <si>
    <t>Hyperspace Fury</t>
  </si>
  <si>
    <t>Shore Up</t>
  </si>
  <si>
    <t>First Impression</t>
  </si>
  <si>
    <t>Baneful Bunker</t>
  </si>
  <si>
    <t>Spirit Shackle</t>
  </si>
  <si>
    <t>Darkest Lariat</t>
  </si>
  <si>
    <t>Sparkling Aria</t>
  </si>
  <si>
    <t>Ice Hammer</t>
  </si>
  <si>
    <t>Floral Healing</t>
  </si>
  <si>
    <t>High Horsepower</t>
  </si>
  <si>
    <t>Strength Sap</t>
  </si>
  <si>
    <t>Solar Blade</t>
  </si>
  <si>
    <t>Leafage</t>
  </si>
  <si>
    <t>Spotlight</t>
  </si>
  <si>
    <t>Toxic Thread</t>
  </si>
  <si>
    <t>Laser Focus</t>
  </si>
  <si>
    <t>Gear Up</t>
  </si>
  <si>
    <t>Throat Chop</t>
  </si>
  <si>
    <t>Pollen Puff</t>
  </si>
  <si>
    <t>Anchor Shot</t>
  </si>
  <si>
    <t>Psychic Terrain</t>
  </si>
  <si>
    <t>Lunge</t>
  </si>
  <si>
    <t>Fire Lash</t>
  </si>
  <si>
    <t>Power Trip</t>
  </si>
  <si>
    <t>Burn Up</t>
  </si>
  <si>
    <t>Speed Swap</t>
  </si>
  <si>
    <t>Smart Strike</t>
  </si>
  <si>
    <t>Purify</t>
  </si>
  <si>
    <t>Revelation Dance</t>
  </si>
  <si>
    <t>Core Enforcer</t>
  </si>
  <si>
    <t>Trop Kick</t>
  </si>
  <si>
    <t>Instruct</t>
  </si>
  <si>
    <t>Beak Blast</t>
  </si>
  <si>
    <t>Clanging Scales</t>
  </si>
  <si>
    <t>Dragon Hammer</t>
  </si>
  <si>
    <t>Brutal Swing</t>
  </si>
  <si>
    <t>Aurora Veil</t>
  </si>
  <si>
    <t>Shell Trap</t>
  </si>
  <si>
    <t>Fleur Cannon</t>
  </si>
  <si>
    <t>Psychic Fangs</t>
  </si>
  <si>
    <t>Stomping Tantrum</t>
  </si>
  <si>
    <t>Shadow Bone</t>
  </si>
  <si>
    <t>Accelerock</t>
  </si>
  <si>
    <t>Liquidation</t>
  </si>
  <si>
    <t>Prismatic Laser</t>
  </si>
  <si>
    <t>Spectral Thief</t>
  </si>
  <si>
    <t>Sunsteel Strike</t>
  </si>
  <si>
    <t>Moongeist Beam</t>
  </si>
  <si>
    <t>Tearful Look</t>
  </si>
  <si>
    <t>Zing Zap</t>
  </si>
  <si>
    <t>Nature's Madness</t>
  </si>
  <si>
    <t>Multi-Attack</t>
  </si>
  <si>
    <t>Mind Blown</t>
  </si>
  <si>
    <t>Plasma Fists</t>
  </si>
  <si>
    <t>Photon Geyser</t>
  </si>
  <si>
    <t>80,80,50,70,50,90</t>
  </si>
  <si>
    <t>90,60,50,80,70,70</t>
  </si>
  <si>
    <t>70,60,90,60,90,50</t>
  </si>
  <si>
    <t>90,90,80,50,50,60</t>
  </si>
  <si>
    <t>100,100,60,90,70,115</t>
  </si>
  <si>
    <t>120,70,60,100,90,95</t>
  </si>
  <si>
    <t>90,70,120,60,120,75</t>
  </si>
  <si>
    <t>120,120,100,55,55,85</t>
  </si>
  <si>
    <t>0,0,0,0,0,3</t>
  </si>
  <si>
    <t>Statue</t>
  </si>
  <si>
    <t>Spectacles Bear</t>
  </si>
  <si>
    <t>"TO DO"</t>
  </si>
  <si>
    <t>Egg Groups</t>
  </si>
  <si>
    <t>Monster</t>
  </si>
  <si>
    <t>Human-Like</t>
  </si>
  <si>
    <t>Water 1</t>
  </si>
  <si>
    <t>Water 3</t>
  </si>
  <si>
    <t>Mineral</t>
  </si>
  <si>
    <t>Amorphous</t>
  </si>
  <si>
    <t>Field</t>
  </si>
  <si>
    <t>Water 2</t>
  </si>
  <si>
    <t>60,90,60,50,80,80</t>
  </si>
  <si>
    <t>90,110,70,60,100,105</t>
  </si>
  <si>
    <t>0,1,0,0,0,0</t>
  </si>
  <si>
    <t>0,2,0,0,0,0</t>
  </si>
  <si>
    <t>0,3,0,0,0,0</t>
  </si>
  <si>
    <t>1,0,0,0,0,0</t>
  </si>
  <si>
    <t>2,0,0,0,0,0</t>
  </si>
  <si>
    <t>3,0,0,0,0,0</t>
  </si>
  <si>
    <t>0,0,1,0,0,0</t>
  </si>
  <si>
    <t>Capuchin</t>
  </si>
  <si>
    <t>BLAZE</t>
  </si>
  <si>
    <t>TORRENT</t>
  </si>
  <si>
    <t>CRACKING</t>
  </si>
  <si>
    <t>WRATH</t>
  </si>
  <si>
    <t>SPEEDBOOST</t>
  </si>
  <si>
    <t>LEVITATE</t>
  </si>
  <si>
    <t>HUSTLE</t>
  </si>
  <si>
    <t>PUREPOWER</t>
  </si>
  <si>
    <t>0,0,2,0,0,0</t>
  </si>
  <si>
    <t>0,0,3,0,0,0</t>
  </si>
  <si>
    <t>0,0,0,1,0,0</t>
  </si>
  <si>
    <t>0,0,0,2,0,0</t>
  </si>
  <si>
    <t>0,0,0,3,0,0</t>
  </si>
  <si>
    <t>Fairy,Field</t>
  </si>
  <si>
    <t>Water1,Water2</t>
  </si>
  <si>
    <t>Mineral,Field</t>
  </si>
  <si>
    <t>Field,Monster</t>
  </si>
  <si>
    <t>Type1</t>
  </si>
  <si>
    <t>Type2</t>
  </si>
  <si>
    <t>Green</t>
  </si>
  <si>
    <t>Red</t>
  </si>
  <si>
    <t>Blue</t>
  </si>
  <si>
    <t>Brown</t>
  </si>
  <si>
    <t>Compatibility</t>
  </si>
  <si>
    <t>Grass,Humanlike</t>
  </si>
  <si>
    <t>FIREPUNCH,THUNDERPUNCH,ICEPUNCH,SWORDSDANCE,TAUNT,TRICK,GRASSYTERRAIN</t>
  </si>
  <si>
    <t>MEGAHORN</t>
  </si>
  <si>
    <t>abef</t>
  </si>
  <si>
    <t>Using its tough and impressive horn, the user rams into the target with no letup.</t>
  </si>
  <si>
    <t>ATTACKORDER</t>
  </si>
  <si>
    <t>befh</t>
  </si>
  <si>
    <t>The user calls out its underlings to pummel the target. Critical hits land more easily.</t>
  </si>
  <si>
    <t>BUGBUZZ</t>
  </si>
  <si>
    <t>befk</t>
  </si>
  <si>
    <t>The user vibrates its wings to generate a damaging sound wave. It may also lower the target's Sp. Def stat.</t>
  </si>
  <si>
    <t>XSCISSOR</t>
  </si>
  <si>
    <t>The user slashes at the foe by crossing its scythes or claws as if they were a pair of scissors.</t>
  </si>
  <si>
    <t>SIGNALBEAM</t>
  </si>
  <si>
    <t>bef</t>
  </si>
  <si>
    <t>The user attacks with a sinister beam of light. It may also confuse the target.</t>
  </si>
  <si>
    <t>UTURN</t>
  </si>
  <si>
    <t>0EE</t>
  </si>
  <si>
    <t>After making its attack, the user rushes back to switch places with a party Pokémon in waiting.</t>
  </si>
  <si>
    <t>STEAMROLLER</t>
  </si>
  <si>
    <t>abe</t>
  </si>
  <si>
    <t>The user crushes its foes by rolling over them. This attack may make the target flinch.</t>
  </si>
  <si>
    <t>BUGBITE</t>
  </si>
  <si>
    <t>0F4</t>
  </si>
  <si>
    <t>The user bites the target. If the target is holding a Berry, the user eats it and gains its effect.</t>
  </si>
  <si>
    <t>SILVERWIND</t>
  </si>
  <si>
    <t>02D</t>
  </si>
  <si>
    <t>The foe is attacked with powdery scales blown by wind. It may also raise all the user's stats.</t>
  </si>
  <si>
    <t>STRUGGLEBUG</t>
  </si>
  <si>
    <t>While resisting, the user attacks the opposing Pokémon. The targets' Sp. Atk stat is reduced.</t>
  </si>
  <si>
    <t>TWINEEDLE</t>
  </si>
  <si>
    <t>0BE</t>
  </si>
  <si>
    <t>The foe is stabbed twice by a pair of stingers. It may also poison the target.</t>
  </si>
  <si>
    <t>FURYCUTTER</t>
  </si>
  <si>
    <t>The target is slashed with scythes or claws. Its power increases if it hits in succession.</t>
  </si>
  <si>
    <t>LEECHLIFE</t>
  </si>
  <si>
    <t>0DD</t>
  </si>
  <si>
    <t>The user drains the target's blood. The user's HP is restored by half the damage taken by the target.</t>
  </si>
  <si>
    <t>PINMISSILE</t>
  </si>
  <si>
    <t>0C0</t>
  </si>
  <si>
    <t>Sharp spikes are shot at the target in rapid succession. They hit two to five times in a row.</t>
  </si>
  <si>
    <t>DEFENDORDER</t>
  </si>
  <si>
    <t>02A</t>
  </si>
  <si>
    <t>d</t>
  </si>
  <si>
    <t>The user calls out its underlings to shield its body, raising its Defense and Sp. Def stats.</t>
  </si>
  <si>
    <t>HEALORDER</t>
  </si>
  <si>
    <t>0D5</t>
  </si>
  <si>
    <t>The user calls out its underlings to heal it. The user regains up to half of its max HP.</t>
  </si>
  <si>
    <t>QUIVERDANCE</t>
  </si>
  <si>
    <t>02B</t>
  </si>
  <si>
    <t>The user performs a beautiful dance. It boosts the user's Sp. Atk, Sp. Def, and Speed stats.</t>
  </si>
  <si>
    <t>RAGEPOWDER</t>
  </si>
  <si>
    <t>l</t>
  </si>
  <si>
    <t>The user scatters irritating powder to draw attention to itself. Opponents aim only at the user.</t>
  </si>
  <si>
    <t>SPIDERWEB</t>
  </si>
  <si>
    <t>0EF</t>
  </si>
  <si>
    <t>bce</t>
  </si>
  <si>
    <t>The user ensnares the target with thin, gooey silk so it can't flee from battle.</t>
  </si>
  <si>
    <t>STRINGSHOT</t>
  </si>
  <si>
    <t>04D</t>
  </si>
  <si>
    <t>The foe is bound with silk blown from the user's mouth. This silk reduces the target's Speed.</t>
  </si>
  <si>
    <t>TAILGLOW</t>
  </si>
  <si>
    <t>The user stares at flashing lights to focus its mind, drastically raising its Sp. Atk stat.</t>
  </si>
  <si>
    <t>FOULPLAY</t>
  </si>
  <si>
    <t>The user turns the foe's power against it. It does more damage the higher the target's Attack stat.</t>
  </si>
  <si>
    <t>NIGHTDAZE</t>
  </si>
  <si>
    <t>The user lets loose a pitch-black shock wave at its target. It may also lower the target's accuracy.</t>
  </si>
  <si>
    <t>CRUNCH</t>
  </si>
  <si>
    <t>abefi</t>
  </si>
  <si>
    <t>The user crunches up the target with sharp fangs. It may also lower the target's Defense stat.</t>
  </si>
  <si>
    <t>DARKPULSE</t>
  </si>
  <si>
    <t>00F</t>
  </si>
  <si>
    <t>bem</t>
  </si>
  <si>
    <t>The user releases a horrible aura imbued with dark thoughts. It may also make the target flinch.</t>
  </si>
  <si>
    <t>SUCKERPUNCH</t>
  </si>
  <si>
    <t>This move enables the user to attack first. It fails if the target is not readying an attack, however.</t>
  </si>
  <si>
    <t>NIGHTSLASH</t>
  </si>
  <si>
    <t>abefh</t>
  </si>
  <si>
    <t>The user slashes the target the instant an opportunity arises. Critical hits land more easily.</t>
  </si>
  <si>
    <t>BITE</t>
  </si>
  <si>
    <t>Bite</t>
  </si>
  <si>
    <t>abei</t>
  </si>
  <si>
    <t>The target is bitten with viciously sharp fangs. It may make the target flinch.</t>
  </si>
  <si>
    <t>FEINTATTACK</t>
  </si>
  <si>
    <t>0A5</t>
  </si>
  <si>
    <t>The user draws up to the foe disarmingly, then throws a sucker punch. It hits without fail.</t>
  </si>
  <si>
    <t>SNARL</t>
  </si>
  <si>
    <t>The user yells as if it is ranting about something, making the target's Sp. Atk stat decrease.</t>
  </si>
  <si>
    <t>ASSURANCE</t>
  </si>
  <si>
    <t>If the target has already taken some damage in the same turn, this attack's power is doubled.</t>
  </si>
  <si>
    <t>PAYBACK</t>
  </si>
  <si>
    <t>If the user moves after the target, this attack's power will be doubled.</t>
  </si>
  <si>
    <t>PURSUIT</t>
  </si>
  <si>
    <t>An attack move that inflicts double damage if used on a target that is switching out of battle.</t>
  </si>
  <si>
    <t>THIEF</t>
  </si>
  <si>
    <t>0F1</t>
  </si>
  <si>
    <t>The user attacks and steals the foe's held item simultaneously. It can't steal if the user holds an item.</t>
  </si>
  <si>
    <t>KNOCKOFF</t>
  </si>
  <si>
    <t>0F0</t>
  </si>
  <si>
    <t>The user slaps down the target's held item, preventing that item from being used in the battle.</t>
  </si>
  <si>
    <t>BEATUP</t>
  </si>
  <si>
    <t>0C1</t>
  </si>
  <si>
    <t>The user gets all the party Pokémon to attack the foe. The more party Pokémon, the more damage.</t>
  </si>
  <si>
    <t>FLING</t>
  </si>
  <si>
    <t>0F7</t>
  </si>
  <si>
    <t>be</t>
  </si>
  <si>
    <t>The user flings its held item at the target to attack. Its power and effects depend on the item.</t>
  </si>
  <si>
    <t>PUNISHMENT</t>
  </si>
  <si>
    <t>08F</t>
  </si>
  <si>
    <t>This attack's power increases the more the target has powered up with stat changes.</t>
  </si>
  <si>
    <t>DARKVOID</t>
  </si>
  <si>
    <t>Opposing Pokémon are dragged into a world of total darkness that makes them sleep.</t>
  </si>
  <si>
    <t>EMBARGO</t>
  </si>
  <si>
    <t>0F8</t>
  </si>
  <si>
    <t>It prevents the target from using its held item. Its Trainer is also prevented from using items on it.</t>
  </si>
  <si>
    <t>FAKETEARS</t>
  </si>
  <si>
    <t>04F</t>
  </si>
  <si>
    <t>The user feigns crying to fluster the target, harshly lowering its Sp. Def stat.</t>
  </si>
  <si>
    <t>FLATTER</t>
  </si>
  <si>
    <t>Flattery is used to confuse the target. However, it also raises the target's Sp. Atk stat.</t>
  </si>
  <si>
    <t>HONECLAWS</t>
  </si>
  <si>
    <t>The user sharpens its claws to boost its Attack stat and accuracy.</t>
  </si>
  <si>
    <t>MEMENTO</t>
  </si>
  <si>
    <t>The user faints when using this move. In return, it harshly lowers the target's Attack and Sp. Atk.</t>
  </si>
  <si>
    <t>NASTYPLOT</t>
  </si>
  <si>
    <t>The user stimulates its brain by thinking bad thoughts. It sharply raises the user's Sp. Atk.</t>
  </si>
  <si>
    <t>QUASH</t>
  </si>
  <si>
    <t>11E</t>
  </si>
  <si>
    <t>The user suppresses the target and makes its move go last.</t>
  </si>
  <si>
    <t>SNATCH</t>
  </si>
  <si>
    <t>0B2</t>
  </si>
  <si>
    <t>The user steals the effects of any healing or stat-changing move the foe attempts to use.</t>
  </si>
  <si>
    <t>SWITCHEROO</t>
  </si>
  <si>
    <t>0F2</t>
  </si>
  <si>
    <t>The user trades held items with the target faster than the eye can follow.</t>
  </si>
  <si>
    <t>TAUNT</t>
  </si>
  <si>
    <t>0BA</t>
  </si>
  <si>
    <t>The target is taunted into a rage that allows it to use only attack moves for three turns.</t>
  </si>
  <si>
    <t>TORMENT</t>
  </si>
  <si>
    <t>0B7</t>
  </si>
  <si>
    <t>The user torments and enrages the foe, making it incapable of using the same move twice in a row.</t>
  </si>
  <si>
    <t>ROAROFTIME</t>
  </si>
  <si>
    <t>0C2</t>
  </si>
  <si>
    <t>The user blasts the target with power that distorts even time. The user must rest on the next turn.</t>
  </si>
  <si>
    <t>DRACOMETEOR</t>
  </si>
  <si>
    <t>03F</t>
  </si>
  <si>
    <t>Comets are summoned down from the sky. The attack's recoil harshly reduces the user's Sp. Atk stat.</t>
  </si>
  <si>
    <t>OUTRAGE</t>
  </si>
  <si>
    <t>0D2</t>
  </si>
  <si>
    <t>The user rampages and attacks for two to three turns. It then becomes confused, however.</t>
  </si>
  <si>
    <t>DRAGONRUSH</t>
  </si>
  <si>
    <t>The user tackles the foe while exhibiting overwhelming menace. It may also make the target flinch.</t>
  </si>
  <si>
    <t>SPACIALREND</t>
  </si>
  <si>
    <t>The user tears the target along with the space around it. Critical hits land more easily.</t>
  </si>
  <si>
    <t>DRAGONPULSE</t>
  </si>
  <si>
    <t>befm</t>
  </si>
  <si>
    <t>The target is attacked with a shock wave generated by the user's gaping mouth.</t>
  </si>
  <si>
    <t>DRAGONCLAW</t>
  </si>
  <si>
    <t>The user slashes the target with huge, sharp claws.</t>
  </si>
  <si>
    <t>DRAGONTAIL</t>
  </si>
  <si>
    <t>0EC</t>
  </si>
  <si>
    <t>The user knocks away the target and drags out another Pokémon in its party. In the wild, the battle ends.</t>
  </si>
  <si>
    <t>DRAGONBREATH</t>
  </si>
  <si>
    <t>The user exhales a mighty gust that inflicts damage. It may also leave the target with paralysis.</t>
  </si>
  <si>
    <t>DUALCHOP</t>
  </si>
  <si>
    <t>0BD</t>
  </si>
  <si>
    <t>The user attacks its target by hitting it with brutal strikes. The target is hit twice in a row.</t>
  </si>
  <si>
    <t>TWISTER</t>
  </si>
  <si>
    <t>The user whips up a vicious tornado to tear at the opposing team. It may also make targets flinch.</t>
  </si>
  <si>
    <t>DRAGONRAGE</t>
  </si>
  <si>
    <t>06B</t>
  </si>
  <si>
    <t>This attack hits the target with a shock wave of pure rage. This attack always inflicts 40 HP damage.</t>
  </si>
  <si>
    <t>DRAGONDANCE</t>
  </si>
  <si>
    <t>The user vigorously performs a mystic, powerful dance that boosts its Attack and Speed stats.</t>
  </si>
  <si>
    <t>BOLTSTRIKE</t>
  </si>
  <si>
    <t>The user charges at its foe, surrounding itself with lightning. It may also leave the target paralyzed.</t>
  </si>
  <si>
    <t>THUNDER</t>
  </si>
  <si>
    <t>A wicked thunderbolt is dropped on the foe to inflict damage. It may also leave the target paralyzed.</t>
  </si>
  <si>
    <t>VOLTTACKLE</t>
  </si>
  <si>
    <t>0FD</t>
  </si>
  <si>
    <t>The user electrifies itself, then charges at the foe. It causes considerable damage to the user as well.</t>
  </si>
  <si>
    <t>ZAPCANNON</t>
  </si>
  <si>
    <t>befn</t>
  </si>
  <si>
    <t>The user fires an electric blast like a cannon to inflict damage and cause paralysis.</t>
  </si>
  <si>
    <t>FUSIONBOLT</t>
  </si>
  <si>
    <t>The user throws down a giant thunderbolt. It does more damage if influenced by an enormous flame.</t>
  </si>
  <si>
    <t>THUNDERBOLT</t>
  </si>
  <si>
    <t>A strong electric blast is loosed at the target. It may also leave the target with paralysis.</t>
  </si>
  <si>
    <t>WILDCHARGE</t>
  </si>
  <si>
    <t>0FA</t>
  </si>
  <si>
    <t>The user shrouds itself in electricity and smashes into its foe. It also damages the user a little.</t>
  </si>
  <si>
    <t>DISCHARGE</t>
  </si>
  <si>
    <t>A flare of electricity is loosed to strike the area around the user. It may also cause paralysis.</t>
  </si>
  <si>
    <t>THUNDERPUNCH</t>
  </si>
  <si>
    <t>abefj</t>
  </si>
  <si>
    <t>The target is punched with an electrified fist. It may also leave the target with paralysis.</t>
  </si>
  <si>
    <t>VOLTSWITCH</t>
  </si>
  <si>
    <t>SPARK</t>
  </si>
  <si>
    <t>The user throws an electrically charged tackle at the target. It may also leave the target with paralysis.</t>
  </si>
  <si>
    <t>THUNDERFANG</t>
  </si>
  <si>
    <t>The user bites with electrified fangs. It may also make the target flinch or leave it with paralysis.</t>
  </si>
  <si>
    <t>SHOCKWAVE</t>
  </si>
  <si>
    <t>The user strikes the target with a quick jolt of electricity. This attack cannot be evaded.</t>
  </si>
  <si>
    <t>ELECTROWEB</t>
  </si>
  <si>
    <t>The user captures and attacks foes by using an electric net, which lowers their Speed stat.</t>
  </si>
  <si>
    <t>CHARGEBEAM</t>
  </si>
  <si>
    <t>The user fires a concentrated bundle of electricity. It may also raise the user's Sp. Atk stat.</t>
  </si>
  <si>
    <t>THUNDERSHOCK</t>
  </si>
  <si>
    <t>A jolt of electricity is hurled at the foe to inflict damage. It may also leave the target with paralysis.</t>
  </si>
  <si>
    <t>ELECTROBALL</t>
  </si>
  <si>
    <t>The user hurls an electric orb at the foe. It does more damage the faster the user is.</t>
  </si>
  <si>
    <t>CHARGE</t>
  </si>
  <si>
    <t>The user boosts the power of the Electric move it uses next. It also raises the user's Sp. Def stat.</t>
  </si>
  <si>
    <t>MAGNETRISE</t>
  </si>
  <si>
    <t>The user levitates using electrically generated magnetism for five turns.</t>
  </si>
  <si>
    <t>THUNDERWAVE</t>
  </si>
  <si>
    <t>A weak electric charge is launched at the target. It causes paralysis if it hits.</t>
  </si>
  <si>
    <t>FOCUSPUNCH</t>
  </si>
  <si>
    <t>abfj</t>
  </si>
  <si>
    <t>The user focuses its mind before launching a punch. It will fail if the user is hit before it is used.</t>
  </si>
  <si>
    <t>HIGHJUMPKICK</t>
  </si>
  <si>
    <t>10B</t>
  </si>
  <si>
    <t>The target is attacked with a knee kick from a jump. If it misses, the user is hurt instead.</t>
  </si>
  <si>
    <t>CLOSECOMBAT</t>
  </si>
  <si>
    <t>03C</t>
  </si>
  <si>
    <t>The user fights the foe up close without guarding itself. It also cuts the user's Defense and Sp. Def.</t>
  </si>
  <si>
    <t>FOCUSBLAST</t>
  </si>
  <si>
    <t>The user heightens its mental focus and unleashes its power. It may also lower the target's Sp. Def.</t>
  </si>
  <si>
    <t>SUPERPOWER</t>
  </si>
  <si>
    <t>03B</t>
  </si>
  <si>
    <t>The user attacks the target with great power. However, it also lowers the user's Attack and Defense.</t>
  </si>
  <si>
    <t>CROSSCHOP</t>
  </si>
  <si>
    <t>The user delivers a double chop with its forearms crossed. Critical hits land more easily.</t>
  </si>
  <si>
    <t>DYNAMICPUNCH</t>
  </si>
  <si>
    <t>The user punches the target with full, concentrated power. It confuses the target if it hits.</t>
  </si>
  <si>
    <t>HAMMERARM</t>
  </si>
  <si>
    <t>03E</t>
  </si>
  <si>
    <t>The user swings and hits with its strong and heavy fist. It lowers the user's Speed, however.</t>
  </si>
  <si>
    <t>JUMPKICK</t>
  </si>
  <si>
    <t>The user jumps up high, then strikes with a kick. If the kick misses, the user hurts itself.</t>
  </si>
  <si>
    <t>AURASPHERE</t>
  </si>
  <si>
    <t>befmn</t>
  </si>
  <si>
    <t>The user looses a blast of aura power from deep within its body. This move is certain to hit.</t>
  </si>
  <si>
    <t>SACREDSWORD</t>
  </si>
  <si>
    <t>0A9</t>
  </si>
  <si>
    <t>The user attacks by slicing with its long horns. The target's stat changes don't affect the damage.</t>
  </si>
  <si>
    <t>SECRETSWORD</t>
  </si>
  <si>
    <t>The user cuts with its long horn. The odd power contained in it does physical damage to the foe.</t>
  </si>
  <si>
    <t>SKYUPPERCUT</t>
  </si>
  <si>
    <t>11B</t>
  </si>
  <si>
    <t>The user attacks the target with an uppercut thrown skyward with force.</t>
  </si>
  <si>
    <t>SUBMISSION</t>
  </si>
  <si>
    <t>The user grabs the target and recklessly dives for the ground. It also hurts the user slightly.</t>
  </si>
  <si>
    <t>BRICKBREAK</t>
  </si>
  <si>
    <t>10A</t>
  </si>
  <si>
    <t>The user attacks with a swift chop. It can also break any barrier such as Light Screen and Reflect.</t>
  </si>
  <si>
    <t>DRAINPUNCH</t>
  </si>
  <si>
    <t>An energy-draining punch. The user's HP is restored by half the damage taken by the target.</t>
  </si>
  <si>
    <t>VITALTHROW</t>
  </si>
  <si>
    <t>The user attacks last. In return, this throw move is guaranteed not to miss.</t>
  </si>
  <si>
    <t>CIRCLETHROW</t>
  </si>
  <si>
    <t>The user throws the target and drags out another Pokémon in its party. In the wild, the battle ends.</t>
  </si>
  <si>
    <t>FORCEPALM</t>
  </si>
  <si>
    <t>The target is attacked with a shock wave. It may also leave the target with paralysis.</t>
  </si>
  <si>
    <t>LOWSWEEP</t>
  </si>
  <si>
    <t>The user attacks the target's legs swiftly, reducing the target's Speed stat.</t>
  </si>
  <si>
    <t>REVENGE</t>
  </si>
  <si>
    <t>An attack move that inflicts double the damage if the user has been hurt by the foe in the same turn.</t>
  </si>
  <si>
    <t>ROLLINGKICK</t>
  </si>
  <si>
    <t>The user lashes out with a quick, spinning kick. It may also make the target flinch.</t>
  </si>
  <si>
    <t>WAKEUPSLAP</t>
  </si>
  <si>
    <t>07D</t>
  </si>
  <si>
    <t>This attack inflicts big damage on a sleeping target. It also wakes the target up, however.</t>
  </si>
  <si>
    <t>KARATECHOP</t>
  </si>
  <si>
    <t>Karate Chop</t>
  </si>
  <si>
    <t>The target is attacked with a sharp chop. Critical hits land more easily.</t>
  </si>
  <si>
    <t>MACHPUNCH</t>
  </si>
  <si>
    <t>The user throws a punch at blinding speed. It is certain to strike first.</t>
  </si>
  <si>
    <t>ROCKSMASH</t>
  </si>
  <si>
    <t>The user attacks with a punch that can shatter a rock. It may also lower the foe's Defense stat.</t>
  </si>
  <si>
    <t>STORMTHROW</t>
  </si>
  <si>
    <t>0A0</t>
  </si>
  <si>
    <t>The user strikes the target with a fierce blow. This attack always results in a critical hit.</t>
  </si>
  <si>
    <t>VACUUMWAVE</t>
  </si>
  <si>
    <t>The user whirls its fists to send a wave of pure vacuum at the target. This move always goes first.</t>
  </si>
  <si>
    <t>DOUBLEKICK</t>
  </si>
  <si>
    <t>The target is quickly kicked twice in succession using both feet.</t>
  </si>
  <si>
    <t>ARMTHRUST</t>
  </si>
  <si>
    <t>The user looses a flurry of open-palmed arm thrusts that hit two to five times in a row.</t>
  </si>
  <si>
    <t>TRIPLEKICK</t>
  </si>
  <si>
    <t>0BF</t>
  </si>
  <si>
    <t>A consecutive three-kick attack that becomes more powerful with each successive hit.</t>
  </si>
  <si>
    <t>COUNTER</t>
  </si>
  <si>
    <t>abf</t>
  </si>
  <si>
    <t>A retaliation move that counters any physical attack, inflicting double the damage taken.</t>
  </si>
  <si>
    <t>FINALGAMBIT</t>
  </si>
  <si>
    <t>The user risks all to attack the foe. The user faints but does damage equal to its HP.</t>
  </si>
  <si>
    <t>LOWKICK</t>
  </si>
  <si>
    <t>09A</t>
  </si>
  <si>
    <t>A powerful low kick that makes the foe fall over. It inflicts greater damage on heavier foes.</t>
  </si>
  <si>
    <t>REVERSAL</t>
  </si>
  <si>
    <t>An all-out attack that becomes more powerful the less HP the user has.</t>
  </si>
  <si>
    <t>SEISMICTOSS</t>
  </si>
  <si>
    <t>06D</t>
  </si>
  <si>
    <t>The target is thrown using the power of gravity. It inflicts damage equal to the user's level.</t>
  </si>
  <si>
    <t>BULKUP</t>
  </si>
  <si>
    <t>The user tenses its muscles to bulk up its body, boosting both its Attack and Defense stats.</t>
  </si>
  <si>
    <t>DETECT</t>
  </si>
  <si>
    <t>0AA</t>
  </si>
  <si>
    <t>It enables the user to evade all attacks. Its chance of failing rises if it is used in succession.</t>
  </si>
  <si>
    <t>QUICKGUARD</t>
  </si>
  <si>
    <t>0AB</t>
  </si>
  <si>
    <t>The user protects itself and its allies from priority moves. If may fail if used in succession.</t>
  </si>
  <si>
    <t>VCREATE</t>
  </si>
  <si>
    <t>03D</t>
  </si>
  <si>
    <t>With a fiery forehead, the user hurls itself at the foe. It lowers the user's Defense, Sp. Def, and Speed.</t>
  </si>
  <si>
    <t>BLASTBURN</t>
  </si>
  <si>
    <t>The target is razed by a fiery explosion. The user must rest on the next turn, however.</t>
  </si>
  <si>
    <t>ERUPTION</t>
  </si>
  <si>
    <t>08B</t>
  </si>
  <si>
    <t>The user attacks in an explosive fury. The lower the user's HP, the less powerful this attack becomes.</t>
  </si>
  <si>
    <t>OVERHEAT</t>
  </si>
  <si>
    <t>The user attacks the target at full power. The attack's recoil sharply reduces the user's Sp. Atk stat.</t>
  </si>
  <si>
    <t>BLUEFLARE</t>
  </si>
  <si>
    <t>00A</t>
  </si>
  <si>
    <t>The user attacks by engulfing the foe in a beautiful, yet intense, blue flame. It may also burn the foe.</t>
  </si>
  <si>
    <t>FIREBLAST</t>
  </si>
  <si>
    <t>The foe is attacked with an intense blast of all-consuming fire. It may also leave the target with a burn.</t>
  </si>
  <si>
    <t>FLAREBLITZ</t>
  </si>
  <si>
    <t>0FE</t>
  </si>
  <si>
    <t>abefg</t>
  </si>
  <si>
    <t>The user cloaks itself in fire and charges at the foe. The user also takes damage and may burn the target.</t>
  </si>
  <si>
    <t>MAGMASTORM</t>
  </si>
  <si>
    <t>0CF</t>
  </si>
  <si>
    <t>The target becomes trapped within a maelstrom of fire that rages for four to five turns.</t>
  </si>
  <si>
    <t>FUSIONFLARE</t>
  </si>
  <si>
    <t>07A</t>
  </si>
  <si>
    <t>befg</t>
  </si>
  <si>
    <t>The user brings down a giant flame. It does more damage if influenced by an enormous thunderbolt.</t>
  </si>
  <si>
    <t>HEATWAVE</t>
  </si>
  <si>
    <t>The user attacks by exhaling hot breath on the opposing team. It may also leave targets with a burn.</t>
  </si>
  <si>
    <t>INFERNO</t>
  </si>
  <si>
    <t>The user attacks by engulfing the target in an intense fire. It leaves the target with a burn.</t>
  </si>
  <si>
    <t>SACREDFIRE</t>
  </si>
  <si>
    <t>The target is razed with a mystical fire of great intensity. It may also leave the target with a burn.</t>
  </si>
  <si>
    <t>SEARINGSHOT</t>
  </si>
  <si>
    <t>An inferno of scarlet flames torches everything around the user. It may leave the foe with a burn.</t>
  </si>
  <si>
    <t>FLAMETHROWER</t>
  </si>
  <si>
    <t>The target is scorched with an intense blast of fire. It may also leave the target with a burn.</t>
  </si>
  <si>
    <t>BLAZEKICK</t>
  </si>
  <si>
    <t>The user launches a kick with a high critical-hit ratio. It may also leave the target with a burn.</t>
  </si>
  <si>
    <t>FIERYDANCE</t>
  </si>
  <si>
    <t>Cloaked in flames, the user dances and flaps its wings. It may also raise the user's Sp. Atk stat.</t>
  </si>
  <si>
    <t>LAVAPLUME</t>
  </si>
  <si>
    <t>An inferno of scarlet flames torches everything around the user. It may leave targets with a burn.</t>
  </si>
  <si>
    <t>FIREPUNCH</t>
  </si>
  <si>
    <t>The target is punched with a fiery fist. It may leave the target with a burn.</t>
  </si>
  <si>
    <t>FLAMEBURST</t>
  </si>
  <si>
    <t>The user attacks the foe with a bursting flame. It also damages Pokémon next to the target.</t>
  </si>
  <si>
    <t>FIREFANG</t>
  </si>
  <si>
    <t>00B</t>
  </si>
  <si>
    <t>The user bites with flame-cloaked fangs. It may also make the target flinch or leave it burned.</t>
  </si>
  <si>
    <t>FLAMEWHEEL</t>
  </si>
  <si>
    <t>The user cloaks itself in fire and charges at the target. It may also leave the target with a burn.</t>
  </si>
  <si>
    <t>FIREPLEDGE</t>
  </si>
  <si>
    <t>A column of fire hits opposing Pokémon. When used with its Grass equivalent, it makes a sea of fire.</t>
  </si>
  <si>
    <t>FLAMECHARGE</t>
  </si>
  <si>
    <t>01F</t>
  </si>
  <si>
    <t>The user cloaks itself with flame and attacks. Building up more power, it raises the user's Speed stat.</t>
  </si>
  <si>
    <t>EMBER</t>
  </si>
  <si>
    <t>The target is attacked with small flames. It may also leave the target with a burn.</t>
  </si>
  <si>
    <t>FIRESPIN</t>
  </si>
  <si>
    <t>The target becomes trapped within a fierce vortex of fire that rages for four to five turns.</t>
  </si>
  <si>
    <t>INCINERATE</t>
  </si>
  <si>
    <t>0F5</t>
  </si>
  <si>
    <t>The user attacks the foe with fire. If the target is holding a Berry, it becomes burnt up and unusable.</t>
  </si>
  <si>
    <t>HEATCRASH</t>
  </si>
  <si>
    <t>09B</t>
  </si>
  <si>
    <t>The user slams the foe with its flaming body. The heavier the user is, the greater the damage.</t>
  </si>
  <si>
    <t>SUNNYDAY</t>
  </si>
  <si>
    <t>0FF</t>
  </si>
  <si>
    <t>The user intensifies the sun for five turns, powering up Fire-type moves.</t>
  </si>
  <si>
    <t>WILLOWISP</t>
  </si>
  <si>
    <t>The user shoots a sinister, bluish-white flame at the target to inflict a burn.</t>
  </si>
  <si>
    <t>SKYATTACK</t>
  </si>
  <si>
    <t>0C7</t>
  </si>
  <si>
    <t>beh</t>
  </si>
  <si>
    <t>A second-turn attack move where critical hits land more easily. It may also make the target flinch.</t>
  </si>
  <si>
    <t>BRAVEBIRD</t>
  </si>
  <si>
    <t>0FB</t>
  </si>
  <si>
    <t>The user tucks in its wings and charges from a low altitude. The user also takes serious damage.</t>
  </si>
  <si>
    <t>HURRICANE</t>
  </si>
  <si>
    <t>The user wraps its foe in a fierce wind that flies up into the sky. It may also confuse the foe.</t>
  </si>
  <si>
    <t>AEROBLAST</t>
  </si>
  <si>
    <t>A vortex of air is shot at the target to inflict damage. Critical hits land more easily.</t>
  </si>
  <si>
    <t>0C9</t>
  </si>
  <si>
    <t>The user soars, then strikes on the second turn. It can also be used for flying to any familiar town.</t>
  </si>
  <si>
    <t>BOUNCE</t>
  </si>
  <si>
    <t>0CC</t>
  </si>
  <si>
    <t>The user bounces up high, then drops on the foe on the second turn. It may also paralyze the foe.</t>
  </si>
  <si>
    <t>DRILLPECK</t>
  </si>
  <si>
    <t>A corkscrewing attack with the sharp beak acting as a drill.</t>
  </si>
  <si>
    <t>AIRSLASH</t>
  </si>
  <si>
    <t>The user attacks with a blade of air that slices even the sky. It may also make the target flinch.</t>
  </si>
  <si>
    <t>AERIALACE</t>
  </si>
  <si>
    <t>The user confounds the foe with speed, then slashes. The attack lands without fail.</t>
  </si>
  <si>
    <t>CHATTER</t>
  </si>
  <si>
    <t>bfk</t>
  </si>
  <si>
    <t>The user attacks using a sound wave based on words it has learned. It may also confuse the target.</t>
  </si>
  <si>
    <t>PLUCK</t>
  </si>
  <si>
    <t>The user pecks the target. If the target is holding a Berry, the user eats it and gains its effect.</t>
  </si>
  <si>
    <t>SKYDROP</t>
  </si>
  <si>
    <t>0CE</t>
  </si>
  <si>
    <t>The user takes the foe into the sky, then drops it on the next turn. The foe cannot attack while airborne.</t>
  </si>
  <si>
    <t>WINGATTACK</t>
  </si>
  <si>
    <t>The target is struck with large, imposing wings spread wide to inflict damage.</t>
  </si>
  <si>
    <t>ACROBATICS</t>
  </si>
  <si>
    <t>The user nimbly strikes the foe. This attack does more damage if the user is not holding an item.</t>
  </si>
  <si>
    <t>AIRCUTTER</t>
  </si>
  <si>
    <t>The user launches razor-like wind to slash the opposing team. Critical hits land more easily.</t>
  </si>
  <si>
    <t>GUST</t>
  </si>
  <si>
    <t>Gust</t>
  </si>
  <si>
    <t>A gust of wind is whipped up by wings and launched at the target to inflict damage.</t>
  </si>
  <si>
    <t>PECK</t>
  </si>
  <si>
    <t>The target is jabbed with a sharply pointed beak or horn.</t>
  </si>
  <si>
    <t>DEFOG</t>
  </si>
  <si>
    <t>A strong wind blows away the foe's obstacles such as Light Screen. It also lowers their evasion.</t>
  </si>
  <si>
    <t>FEATHERDANCE</t>
  </si>
  <si>
    <t>04B</t>
  </si>
  <si>
    <t>The user covers the target's body with a mass of down that harshly lowers its Attack stat.</t>
  </si>
  <si>
    <t>MIRRORMOVE</t>
  </si>
  <si>
    <t>0AE</t>
  </si>
  <si>
    <t>The user counters the target by mimicking the target's last move.</t>
  </si>
  <si>
    <t>ROOST</t>
  </si>
  <si>
    <t>0D6</t>
  </si>
  <si>
    <t>The user lands and rests its body. It restores the user's HP by up to half of its max HP.</t>
  </si>
  <si>
    <t>TAILWIND</t>
  </si>
  <si>
    <t>05B</t>
  </si>
  <si>
    <t>The user whips up a turbulent whirlwind that ups the Speed of all party Pokémon for four turns.</t>
  </si>
  <si>
    <t>SHADOWFORCE</t>
  </si>
  <si>
    <t>0CD</t>
  </si>
  <si>
    <t>aef</t>
  </si>
  <si>
    <t>The user disappears, then strikes the foe on the second turn. It hits even if the foe protects itself.</t>
  </si>
  <si>
    <t>SHADOWBALL</t>
  </si>
  <si>
    <t>The user hurls a shadowy blob at the target. It may also lower the target's Sp. Def stat.</t>
  </si>
  <si>
    <t>SHADOWCLAW</t>
  </si>
  <si>
    <t>The user slashes with a sharp claw made from shadows. Critical hits land more easily.</t>
  </si>
  <si>
    <t>OMINOUSWIND</t>
  </si>
  <si>
    <t>The user blasts the target with a gust of repulsive wind. It may also raise all the user's stats at once.</t>
  </si>
  <si>
    <t>SHADOWPUNCH</t>
  </si>
  <si>
    <t>The user throws a punch from the shadows. The punch lands without fail.</t>
  </si>
  <si>
    <t>HEX</t>
  </si>
  <si>
    <t>07F</t>
  </si>
  <si>
    <t>This relentless attack does massive damage to a target affected by status problems.</t>
  </si>
  <si>
    <t>SHADOWSNEAK</t>
  </si>
  <si>
    <t>The user extends its shadow and attacks the target from behind. This move always goes first.</t>
  </si>
  <si>
    <t>ASTONISH</t>
  </si>
  <si>
    <t>The user attacks the target while shouting in a startling fashion. It may also make the target flinch.</t>
  </si>
  <si>
    <t>LICK</t>
  </si>
  <si>
    <t>The target is licked with a long tongue, causing damage. It may also leave the target with paralysis.</t>
  </si>
  <si>
    <t>NIGHTSHADE</t>
  </si>
  <si>
    <t>The user makes the foe see a frightening mirage. It inflicts damage matching the user's level.</t>
  </si>
  <si>
    <t>CONFUSERAY</t>
  </si>
  <si>
    <t>The target is exposed to a sinister ray that triggers confusion.</t>
  </si>
  <si>
    <t>CURSE</t>
  </si>
  <si>
    <t>Curse</t>
  </si>
  <si>
    <t>10D</t>
  </si>
  <si>
    <t>A move that works differently for the Ghost type than for all the other types.</t>
  </si>
  <si>
    <t>DESTINYBOND</t>
  </si>
  <si>
    <t>When this move is used, if the user faints, the foe that landed the knockout hit also faints.</t>
  </si>
  <si>
    <t>GRUDGE</t>
  </si>
  <si>
    <t>If the user faints, the user's grudge fully depletes the PP of the foe's move that knocked it out.</t>
  </si>
  <si>
    <t>NIGHTMARE</t>
  </si>
  <si>
    <t>10F</t>
  </si>
  <si>
    <t>A sleeping target sees a nightmare that inflicts some damage every turn.</t>
  </si>
  <si>
    <t>SPITE</t>
  </si>
  <si>
    <t>10E</t>
  </si>
  <si>
    <t>The user unleashes its grudge on the move last used by the target by cutting 4 PP from it.</t>
  </si>
  <si>
    <t>FRENZYPLANT</t>
  </si>
  <si>
    <t>The user slams the target with an enormous tree. The user can't move on the next turn.</t>
  </si>
  <si>
    <t>LEAFSTORM</t>
  </si>
  <si>
    <t>A storm of sharp is whipped up. The attack's recoil harshly reduces the user's Sp. Atk stat.</t>
  </si>
  <si>
    <t>PETALDANCE</t>
  </si>
  <si>
    <t>The user attacks by scattering petals for two to three turns. The user then becomes confused.</t>
  </si>
  <si>
    <t>POWERWHIP</t>
  </si>
  <si>
    <t>The user violently whirls its vines or tentacles to harshly lash the target.</t>
  </si>
  <si>
    <t>SEEDFLARE</t>
  </si>
  <si>
    <t>The user generates a shock wave from within its body. It may harshly lower the target's Sp. Def.</t>
  </si>
  <si>
    <t>SOLARBEAM</t>
  </si>
  <si>
    <t>0C4</t>
  </si>
  <si>
    <t>A two-turn attack. The user gathers light, then blasts a bundled beam on the second turn.</t>
  </si>
  <si>
    <t>WOODHAMMER</t>
  </si>
  <si>
    <t>The user slams its rugged body into the target to attack. The user also sustains serious damage.</t>
  </si>
  <si>
    <t>LEAFBLADE</t>
  </si>
  <si>
    <t>The user handles a sharp leaf like a sword and attacks by slashing. It has a high critical-hit ratio.</t>
  </si>
  <si>
    <t>ENERGYBALL</t>
  </si>
  <si>
    <t>The user draws power from nature and fires it at the target. It may also lower the target's Sp. Def.</t>
  </si>
  <si>
    <t>SEEDBOMB</t>
  </si>
  <si>
    <t>The user slams a barrage of hard-shelled seeds down on the target from above.</t>
  </si>
  <si>
    <t>GIGADRAIN</t>
  </si>
  <si>
    <t>A nutrient-draining attack. The user's HP is restored by half the damage taken by the target.</t>
  </si>
  <si>
    <t>HORNLEECH</t>
  </si>
  <si>
    <t>The user drains the foe's energy with its horns. The user's HP is restored by half the damage inflicted.</t>
  </si>
  <si>
    <t>LEAFTORNADO</t>
  </si>
  <si>
    <t>The user attacks its foe by encircling it in sharp leaves. This attack may also lower the foe's accuracy.</t>
  </si>
  <si>
    <t>MAGICALLEAF</t>
  </si>
  <si>
    <t>The user scatters curious leaves that chase the target. This attack will not miss.</t>
  </si>
  <si>
    <t>NEEDLEARM</t>
  </si>
  <si>
    <t>The user attacks by wildly swinging its thorny arms. It may also make the target flinch.</t>
  </si>
  <si>
    <t>RAZORLEAF</t>
  </si>
  <si>
    <t>Sharp-edged leaves are launched to slash at the opposing team. Critical hits land more easily.</t>
  </si>
  <si>
    <t>GRASSPLEDGE</t>
  </si>
  <si>
    <t>A column of grass hits the foes. When used with its water equivalent, it creates a vast swamp.</t>
  </si>
  <si>
    <t>MEGADRAIN</t>
  </si>
  <si>
    <t>VINEWHIP</t>
  </si>
  <si>
    <t>The target is struck with slender, whiplike vines to inflict damage.</t>
  </si>
  <si>
    <t>BULLETSEED</t>
  </si>
  <si>
    <t>The user forcefully shoots seeds at the target. Two to five seeds are shot in rapid succession.</t>
  </si>
  <si>
    <t>ABSORB</t>
  </si>
  <si>
    <t>GRASSKNOT</t>
  </si>
  <si>
    <t>The user snares the target with grass and trips it. The heavier the target, the greater the damage.</t>
  </si>
  <si>
    <t>AROMATHERAPY</t>
  </si>
  <si>
    <t>The user releases a soothing scent that heals all status problems affecting the user's party.</t>
  </si>
  <si>
    <t>COTTONGUARD</t>
  </si>
  <si>
    <t>The user protects itself by wrapping its body in soft cotton, drastically raising its Defense stat.</t>
  </si>
  <si>
    <t>COTTONSPORE</t>
  </si>
  <si>
    <t>bcel</t>
  </si>
  <si>
    <t>The user releases cotton-like spores that cling to the foe, harshly reducing its Speed stat.</t>
  </si>
  <si>
    <t>GRASSWHISTLE</t>
  </si>
  <si>
    <t>bcek</t>
  </si>
  <si>
    <t>The user plays a pleasant melody that lulls the target into a deep sleep.</t>
  </si>
  <si>
    <t>INGRAIN</t>
  </si>
  <si>
    <t>0DB</t>
  </si>
  <si>
    <t>The user lays roots that restore its HP on every turn. Because it is rooted, it can't switch out.</t>
  </si>
  <si>
    <t>LEECHSEED</t>
  </si>
  <si>
    <t>0DC</t>
  </si>
  <si>
    <t>A seed is planted on the target. It steals some HP from the target every turn.</t>
  </si>
  <si>
    <t>SLEEPPOWDER</t>
  </si>
  <si>
    <t>The user scatters a big cloud of sleep-inducing dust around the target.</t>
  </si>
  <si>
    <t>SPORE</t>
  </si>
  <si>
    <t>The user scatters bursts of spores that induce sleep.</t>
  </si>
  <si>
    <t>STUNSPORE</t>
  </si>
  <si>
    <t>The user scatters a cloud of paralyzing powder. It may leave the target with paralysis.</t>
  </si>
  <si>
    <t>SYNTHESIS</t>
  </si>
  <si>
    <t>0D8</t>
  </si>
  <si>
    <t>The user restores its own HP. The amount of HP regained varies with the weather.</t>
  </si>
  <si>
    <t>WORRYSEED</t>
  </si>
  <si>
    <t>A seed that causes worry is planted on the foe. It prevents sleep by making its Ability Insomnia.</t>
  </si>
  <si>
    <t>EARTHQUAKE</t>
  </si>
  <si>
    <t>The user sets off an earthquake that strikes every Pokémon around it.</t>
  </si>
  <si>
    <t>EARTHPOWER</t>
  </si>
  <si>
    <t>The user makes the ground under the foe erupt with power. It may also lower the target's Sp. Def.</t>
  </si>
  <si>
    <t>DIG</t>
  </si>
  <si>
    <t>0CA</t>
  </si>
  <si>
    <t>The user burrows, then attacks on the second turn. It can also be used to exit dungeons.</t>
  </si>
  <si>
    <t>DRILLRUN</t>
  </si>
  <si>
    <t>The user crashes into its target while rotating its body like a drill. Critical hits land more easily.</t>
  </si>
  <si>
    <t>BONECLUB</t>
  </si>
  <si>
    <t>The user clubs the target with a bone. It may also make the target flinch.</t>
  </si>
  <si>
    <t>MUDBOMB</t>
  </si>
  <si>
    <t>The user launches a hard-packed mud ball to attack. It may also lower the target's accuracy.</t>
  </si>
  <si>
    <t>BULLDOZE</t>
  </si>
  <si>
    <t>The user strikes everything around it by stomping on the ground. It reduces hit Pokémon's Speed.</t>
  </si>
  <si>
    <t>MUDSHOT</t>
  </si>
  <si>
    <t>The user attacks by hurling a blob of mud at the target. It also reduces the target's Speed.</t>
  </si>
  <si>
    <t>BONEMERANG</t>
  </si>
  <si>
    <t>The user throws the bone it holds. The bone loops to hit the target twice, coming and going.</t>
  </si>
  <si>
    <t>SANDTOMB</t>
  </si>
  <si>
    <t>The user traps the target inside a harshly raging sandstorm for four to five turns.</t>
  </si>
  <si>
    <t>BONERUSH</t>
  </si>
  <si>
    <t>The user strikes the target with a hard bone two to five times in a row.</t>
  </si>
  <si>
    <t>MUDSLAP</t>
  </si>
  <si>
    <t>The user hurls mud in the target's face to inflict damage and lower its accuracy.</t>
  </si>
  <si>
    <t>FISSURE</t>
  </si>
  <si>
    <t>The user opens up a fissure in the ground and drops the foe in. The target instantly faints if it hits.</t>
  </si>
  <si>
    <t>MAGNITUDE</t>
  </si>
  <si>
    <t>The user looses a ground-shaking quake affecting everyone around the user. Its power varies.</t>
  </si>
  <si>
    <t>MUDSPORT</t>
  </si>
  <si>
    <t>09D</t>
  </si>
  <si>
    <t>The user covers itself with mud. It weakens Electric-type moves while the user is in the battle.</t>
  </si>
  <si>
    <t>SANDATTACK</t>
  </si>
  <si>
    <t>Sand Attack</t>
  </si>
  <si>
    <t>Sand is hurled in the target's face, reducing its accuracy.</t>
  </si>
  <si>
    <t>SPIKES</t>
  </si>
  <si>
    <t>c</t>
  </si>
  <si>
    <t>The user lays a trap of spikes at the foe's feet. The trap hurts foes that switch into battle.</t>
  </si>
  <si>
    <t>FREEZESHOCK</t>
  </si>
  <si>
    <t>0C5</t>
  </si>
  <si>
    <t>On the second turn, the user hits the foe with electrically charged ice. It may also paralyze the foe.</t>
  </si>
  <si>
    <t>ICEBURN</t>
  </si>
  <si>
    <t>0C6</t>
  </si>
  <si>
    <t>On the second turn, an ultracold, freezing wind surrounds the foe. This may leave it with a burn.</t>
  </si>
  <si>
    <t>BLIZZARD</t>
  </si>
  <si>
    <t>00D</t>
  </si>
  <si>
    <t>A howling blizzard is summoned to strike the opposing team. It may also freeze them solid.</t>
  </si>
  <si>
    <t>ICEBEAM</t>
  </si>
  <si>
    <t>00C</t>
  </si>
  <si>
    <t>The target is struck with an icy-cold beam of energy. It may also freeze the target solid.</t>
  </si>
  <si>
    <t>ICICLECRASH</t>
  </si>
  <si>
    <t>The user attacks by harshly dropping an icicle onto the foe. It may also make the target flinch.</t>
  </si>
  <si>
    <t>ICEPUNCH</t>
  </si>
  <si>
    <t>The target is punched with an icy fist. It may also leave the target frozen.</t>
  </si>
  <si>
    <t>AURORABEAM</t>
  </si>
  <si>
    <t>The target is hit with a rainbow-colored beam. This may also lower the target's Attack stat.</t>
  </si>
  <si>
    <t>GLACIATE</t>
  </si>
  <si>
    <t>The user attacks by blowing freezing cold air at the foe. This attack reduces the targets' Speed stat.</t>
  </si>
  <si>
    <t>ICEFANG</t>
  </si>
  <si>
    <t>00E</t>
  </si>
  <si>
    <t>The user bites with cold-infused fangs. It may also make the target flinch or leave it frozen.</t>
  </si>
  <si>
    <t>AVALANCHE</t>
  </si>
  <si>
    <t>ICYWIND</t>
  </si>
  <si>
    <t>The user attacks with a gust of chilled air. It also lowers the targets' Speed stat.</t>
  </si>
  <si>
    <t>FROSTBREATH</t>
  </si>
  <si>
    <t>The user blows a cold breath on the target. This attack always results in a critical hit.</t>
  </si>
  <si>
    <t>ICESHARD</t>
  </si>
  <si>
    <t>The user flash freezes chunks of ice and hurls them at the target. This move always goes first.</t>
  </si>
  <si>
    <t>POWDERSNOW</t>
  </si>
  <si>
    <t>The user attacks with a chilling gust of powdery snow. It may also freeze the targets.</t>
  </si>
  <si>
    <t>ICEBALL</t>
  </si>
  <si>
    <t>0D3</t>
  </si>
  <si>
    <t>abefn</t>
  </si>
  <si>
    <t>The user continually rolls into the target over five turns. It becomes stronger each time it hits.</t>
  </si>
  <si>
    <t>ICICLESPEAR</t>
  </si>
  <si>
    <t>The user launches sharp icicles at the target. It strikes two to five times in a row.</t>
  </si>
  <si>
    <t>SHEERCOLD</t>
  </si>
  <si>
    <t>The foe is attacked with a blast of absolute-zero cold. The target instantly faints if it hits.</t>
  </si>
  <si>
    <t>HAIL</t>
  </si>
  <si>
    <t>The user summons a hail storm lasting five turns. It damages all Pokémon except the Ice type.</t>
  </si>
  <si>
    <t>HAZE</t>
  </si>
  <si>
    <t>The user creates a haze that eliminates every stat change among all the Pokémon engaged in battle.</t>
  </si>
  <si>
    <t>MIST</t>
  </si>
  <si>
    <t>The user cloaks its body with a white mist that prevents any of its stats from being cut for five turns.</t>
  </si>
  <si>
    <t>EXPLOSION</t>
  </si>
  <si>
    <t>The user explodes to inflict damage on those around it. The user faints upon using this move.</t>
  </si>
  <si>
    <t>SELFDESTRUCT</t>
  </si>
  <si>
    <t>The user blows up to inflict damage on all Pokémon in battle. The user faints upon using this move.</t>
  </si>
  <si>
    <t>GIGAIMPACT</t>
  </si>
  <si>
    <t>The user charges at the target using every bit of its power. The user must rest on the next turn.</t>
  </si>
  <si>
    <t>HYPERBEAM</t>
  </si>
  <si>
    <t>The foe is attacked with a powerful beam. The user must rest on the next turn to regain its energy.</t>
  </si>
  <si>
    <t>LASTRESORT</t>
  </si>
  <si>
    <t>This move can be used only after the user has used all the other moves it knows in the battle.</t>
  </si>
  <si>
    <t>DOUBLEEDGE</t>
  </si>
  <si>
    <t>A reckless, life-risking tackle. It also damages the user by a fairly large amount, however.</t>
  </si>
  <si>
    <t>HEADCHARGE</t>
  </si>
  <si>
    <t>The user charges its head into the foe, using its powerful guard hair. The user also takes damage.</t>
  </si>
  <si>
    <t>MEGAKICK</t>
  </si>
  <si>
    <t>The target is attacked by a kick launched with muscle-packed power.</t>
  </si>
  <si>
    <t>THRASH</t>
  </si>
  <si>
    <t>EGGBOMB</t>
  </si>
  <si>
    <t>A large egg is hurled at the target with maximum force to inflict damage.</t>
  </si>
  <si>
    <t>JUDGMENT</t>
  </si>
  <si>
    <t>09F</t>
  </si>
  <si>
    <t>The user releases countless shots of light. Its type varies with the kind of Plate the user is holding.</t>
  </si>
  <si>
    <t>SKULLBASH</t>
  </si>
  <si>
    <t>0C8</t>
  </si>
  <si>
    <t>The user tucks in its head to raise its Defense in the first turn, then rams the foe on the next turn.</t>
  </si>
  <si>
    <t>HYPERVOICE</t>
  </si>
  <si>
    <t>The user lets loose a horribly echoing shout with the power to inflict damage.</t>
  </si>
  <si>
    <t>ROCKCLIMB</t>
  </si>
  <si>
    <t>The user attacks the target by smashing into it with incredible force. It may also confuse the target.</t>
  </si>
  <si>
    <t>TAKEDOWN</t>
  </si>
  <si>
    <t>A reckless, full-body charge attack for slamming into the foe. It also damages the user a little.</t>
  </si>
  <si>
    <t>UPROAR</t>
  </si>
  <si>
    <t>0D1</t>
  </si>
  <si>
    <t>The user attacks in an uproar for three turns. Over that time, no one can fall asleep.</t>
  </si>
  <si>
    <t>BODYSLAM</t>
  </si>
  <si>
    <t>The user drops onto the target with its full body weight. It may leave the target with paralysis.</t>
  </si>
  <si>
    <t>TECHNOBLAST</t>
  </si>
  <si>
    <t>The user fires a beam of light at its target. The type changes depending on the Drive the user holds.</t>
  </si>
  <si>
    <t>EXTREMESPEED</t>
  </si>
  <si>
    <t>The user charges the target at blinding speed. This attack always goes before any other move.</t>
  </si>
  <si>
    <t>HYPERFANG</t>
  </si>
  <si>
    <t>The user bites hard on the target with its sharp front fangs. It may also make the target flinch.</t>
  </si>
  <si>
    <t>MEGAPUNCH</t>
  </si>
  <si>
    <t>The target is slugged by a punch thrown with muscle-packed power.</t>
  </si>
  <si>
    <t>RAZORWIND</t>
  </si>
  <si>
    <t>0C3</t>
  </si>
  <si>
    <t>A two-turn attack. Blades of wind hit the foe on the second turn. Critical hits land more easily.</t>
  </si>
  <si>
    <t>SLAM</t>
  </si>
  <si>
    <t>The target is slammed with a long tail, vines, etc., to inflict damage.</t>
  </si>
  <si>
    <t>STRENGTH</t>
  </si>
  <si>
    <t>The target is slugged with a punch thrown at maximum power. It can also be used to move heavy boulders.</t>
  </si>
  <si>
    <t>TRIATTACK</t>
  </si>
  <si>
    <t>The user strikes with a simultaneous three-beam attack. May also paralyze, burn, or freeze the target.</t>
  </si>
  <si>
    <t>CRUSHCLAW</t>
  </si>
  <si>
    <t>The user slashes the target with hard and sharp claws. It may also lower the target's Defense.</t>
  </si>
  <si>
    <t>RELICSONG</t>
  </si>
  <si>
    <t>An ancient song appeals to the hearts of those listening. It may also induce sleep.</t>
  </si>
  <si>
    <t>CHIPAWAY</t>
  </si>
  <si>
    <t>Seeking an opening, the user strikes continually. The foe's stat changes don't affect the damage.</t>
  </si>
  <si>
    <t>DIZZYPUNCH</t>
  </si>
  <si>
    <t>The target is hit with rhythmically launched punches that may also leave it confused.</t>
  </si>
  <si>
    <t>FACADE</t>
  </si>
  <si>
    <t>07E</t>
  </si>
  <si>
    <t>An attack move that doubles its power if the user is poisoned, burned, or has paralysis.</t>
  </si>
  <si>
    <t>HEADBUTT</t>
  </si>
  <si>
    <t>The user sticks out its head and attacks by charging into the foe. It may also make the target flinch.</t>
  </si>
  <si>
    <t>RETALIATE</t>
  </si>
  <si>
    <t>Gets revenge for a fainted ally. If an ally fainted in the last turn, this attack's damage increases.</t>
  </si>
  <si>
    <t>SECRETPOWER</t>
  </si>
  <si>
    <t>0A4</t>
  </si>
  <si>
    <t>The user attacks with a secret power. Its added effects vary depending on the user's environment.</t>
  </si>
  <si>
    <t>SLASH</t>
  </si>
  <si>
    <t>The target is attacked with a slash of claws or blades. Critical hits land more easily.</t>
  </si>
  <si>
    <t>HORNATTACK</t>
  </si>
  <si>
    <t>The target is jabbed with a sharply pointed horn to inflict damage.</t>
  </si>
  <si>
    <t>STOMP</t>
  </si>
  <si>
    <t>The target is stomped with a big foot. It may also make the target flinch.</t>
  </si>
  <si>
    <t>COVET</t>
  </si>
  <si>
    <t>The user endearingly approaches the target, then steals the target's held item.</t>
  </si>
  <si>
    <t>ROUND</t>
  </si>
  <si>
    <t>The user attacks with a song. Others can join in the Round and make the attack do greater damage.</t>
  </si>
  <si>
    <t>SMELLINGSALT</t>
  </si>
  <si>
    <t>07C</t>
  </si>
  <si>
    <t>This attack inflicts double damage on a paralyzed foe. It also cures the target's paralysis, however.</t>
  </si>
  <si>
    <t>SWIFT</t>
  </si>
  <si>
    <t>Star-shaped rays are shot at the opposing team. This attack never misses.</t>
  </si>
  <si>
    <t>VICEGRIP</t>
  </si>
  <si>
    <t>The target is gripped and squeezed from both sides to inflict damage.</t>
  </si>
  <si>
    <t>CUT</t>
  </si>
  <si>
    <t>The target is cut with a scythe or a claw. It can also be used to cut down thin trees.</t>
  </si>
  <si>
    <t>STRUGGLE</t>
  </si>
  <si>
    <t>An attack that is used in desperation only if the user has no PP. It also hurts the user slightly.</t>
  </si>
  <si>
    <t>TACKLE</t>
  </si>
  <si>
    <t>A physical attack in which the user charges and slams into the target with its whole body.</t>
  </si>
  <si>
    <t>WEATHERBALL</t>
  </si>
  <si>
    <t>An attack move that varies in power and type depending on the weather.</t>
  </si>
  <si>
    <t>ECHOEDVOICE</t>
  </si>
  <si>
    <t>The user attacks the foe with an echoing voice. If this move is used every turn, it does greater damage.</t>
  </si>
  <si>
    <t>FAKEOUT</t>
  </si>
  <si>
    <t>An attack that hits first and makes the target flinch. It only works the first turn the user is in battle.</t>
  </si>
  <si>
    <t>FALSESWIPE</t>
  </si>
  <si>
    <t>A restrained attack that prevents the target from fainting. The target is left with at least 1 HP.</t>
  </si>
  <si>
    <t>PAYDAY</t>
  </si>
  <si>
    <t>Numerous coins are hurled at the target to inflict damage. Money is earned after battle.</t>
  </si>
  <si>
    <t>POUND</t>
  </si>
  <si>
    <t>The target is physically pounded with a long tail or a foreleg, etc.</t>
  </si>
  <si>
    <t>QUICKATTACK</t>
  </si>
  <si>
    <t>The user lunges at the target at a speed that makes it almost invisible. It is sure to strike first.</t>
  </si>
  <si>
    <t>SCRATCH</t>
  </si>
  <si>
    <t>Hard, pointed, and sharp claws rake the target to inflict damage.</t>
  </si>
  <si>
    <t>SNORE</t>
  </si>
  <si>
    <t>bek</t>
  </si>
  <si>
    <t>An attack that can be used only if the user is asleep. The harsh noise may also make the target flinch.</t>
  </si>
  <si>
    <t>DOUBLEHIT</t>
  </si>
  <si>
    <t>The user slams the target with a long tail, vines, or tentacle. The target is hit twice in a row.</t>
  </si>
  <si>
    <t>FEINT</t>
  </si>
  <si>
    <t>0AD</t>
  </si>
  <si>
    <t>f</t>
  </si>
  <si>
    <t>An attack that hits a target using Protect or Detect. It also lifts the effects of those moves.</t>
  </si>
  <si>
    <t>TAILSLAP</t>
  </si>
  <si>
    <t>The user attacks by striking the target with its hard tail. It hits the Pokémon two to five times in a row.</t>
  </si>
  <si>
    <t>RAGE</t>
  </si>
  <si>
    <t>As long as this move is in use, the user's Attack rises each time the user is hit in battle.</t>
  </si>
  <si>
    <t>RAPIDSPIN</t>
  </si>
  <si>
    <t>A spin attack that can also eliminate such moves as Bind, Wrap, Leech Seed, and Spikes.</t>
  </si>
  <si>
    <t>SPIKECANNON</t>
  </si>
  <si>
    <t>COMETPUNCH</t>
  </si>
  <si>
    <t>The target is hit with a flurry of punches that strike two to five times in a row.</t>
  </si>
  <si>
    <t>FURYSWIPES</t>
  </si>
  <si>
    <t>The target is raked with sharp claws or scythes for two to five times in quick succession.</t>
  </si>
  <si>
    <t>BARRAGE</t>
  </si>
  <si>
    <t>Round objects are hurled at the target to strike two to five times in a row.</t>
  </si>
  <si>
    <t>BIND</t>
  </si>
  <si>
    <t>Things such as long bodies or tentacles are used to bind and squeeze the foe for four to five turns.</t>
  </si>
  <si>
    <t>DOUBLESLAP</t>
  </si>
  <si>
    <t>The target is slapped repeatedly, back and forth, two to five times in a row.</t>
  </si>
  <si>
    <t>FURYATTACK</t>
  </si>
  <si>
    <t>The target is jabbed repeatedly with a horn or beak two to five times in a row.</t>
  </si>
  <si>
    <t>WRAP</t>
  </si>
  <si>
    <t>A long body or vines are used to wrap and squeeze the target for four to five turns.</t>
  </si>
  <si>
    <t>CONSTRICT</t>
  </si>
  <si>
    <t>The foe is attacked with long, creeping tentacles or vines. It may also lower the target's Speed.</t>
  </si>
  <si>
    <t>BIDE</t>
  </si>
  <si>
    <t>0D4</t>
  </si>
  <si>
    <t>The user endures attacks for two turns, then strikes back to cause double the damage taken.</t>
  </si>
  <si>
    <t>CRUSHGRIP</t>
  </si>
  <si>
    <t>08C</t>
  </si>
  <si>
    <t>The target is crushed with great force. The attack is more powerful the more HP the target has left.</t>
  </si>
  <si>
    <t>ENDEAVOR</t>
  </si>
  <si>
    <t>06E</t>
  </si>
  <si>
    <t>An attack move that cuts down the target's HP to equal the user's HP.</t>
  </si>
  <si>
    <t>FLAIL</t>
  </si>
  <si>
    <t>The user flails about aimlessly to attack. It becomes more powerful the less HP the user has.</t>
  </si>
  <si>
    <t>FRUSTRATION</t>
  </si>
  <si>
    <t>08A</t>
  </si>
  <si>
    <t>A full-power attack that grows more powerful the less the user likes its Trainer.</t>
  </si>
  <si>
    <t>GUILLOTINE</t>
  </si>
  <si>
    <t>A vicious, tearing attack with big pincers. The target will faint instantly if this attack hits.</t>
  </si>
  <si>
    <t>HIDDENPOWER</t>
  </si>
  <si>
    <t>A unique attack that varies in type and intensity depending on the Pokémon using it.</t>
  </si>
  <si>
    <t>HORNDRILL</t>
  </si>
  <si>
    <t>The user stabs the foe with a horn that rotates like a drill. If it hits, the target faints instantly.</t>
  </si>
  <si>
    <t>NATURALGIFT</t>
  </si>
  <si>
    <t>The user draws power to attack by using its held Berry. The Berry determines its type and power.</t>
  </si>
  <si>
    <t>PRESENT</t>
  </si>
  <si>
    <t>The user attacks by giving the target a gift with a hidden trap. It restores HP sometimes, however.</t>
  </si>
  <si>
    <t>RETURN</t>
  </si>
  <si>
    <t>A full-power attack that grows more powerful the more the user likes its Trainer.</t>
  </si>
  <si>
    <t>SONICBOOM</t>
  </si>
  <si>
    <t>06A</t>
  </si>
  <si>
    <t>The target is hit with a destructive shock wave that always inflicts 20 HP damage.</t>
  </si>
  <si>
    <t>SPITUP</t>
  </si>
  <si>
    <t>bf</t>
  </si>
  <si>
    <t>The power stored using the move Stockpile is released all at once in an attack.</t>
  </si>
  <si>
    <t>SUPERFANG</t>
  </si>
  <si>
    <t>06C</t>
  </si>
  <si>
    <t>The user chomps hard on the target with its sharp front fangs. It cuts the target's HP to half.</t>
  </si>
  <si>
    <t>TRUMPCARD</t>
  </si>
  <si>
    <t>The fewer PP this move has, the greater its attack power.</t>
  </si>
  <si>
    <t>WRINGOUT</t>
  </si>
  <si>
    <t>The user powerfully wrings the foe. The more HP the foe has, the greater this attack's power.</t>
  </si>
  <si>
    <t>ACUPRESSURE</t>
  </si>
  <si>
    <t>The user applies pressure to stress points, sharply boosting one of its stats.</t>
  </si>
  <si>
    <t>AFTERYOU</t>
  </si>
  <si>
    <t>11D</t>
  </si>
  <si>
    <t>The user helps the target and makes it use its move right after the user.</t>
  </si>
  <si>
    <t>ASSIST</t>
  </si>
  <si>
    <t>0B5</t>
  </si>
  <si>
    <t>The user hurriedly and randomly uses a move among those known by other Pokémon in the party.</t>
  </si>
  <si>
    <t>ATTRACT</t>
  </si>
  <si>
    <t>If it is the opposite gender of the user, the target becomes infatuated and less likely to attack.</t>
  </si>
  <si>
    <t>BATONPASS</t>
  </si>
  <si>
    <t>0ED</t>
  </si>
  <si>
    <t>The user switches places with a party Pokémon in waiting, passing along any stat changes.</t>
  </si>
  <si>
    <t>BELLYDRUM</t>
  </si>
  <si>
    <t>03A</t>
  </si>
  <si>
    <t>The user maximizes its Attack stat in exchange for HP equal to half its max HP.</t>
  </si>
  <si>
    <t>BESTOW</t>
  </si>
  <si>
    <t>0F3</t>
  </si>
  <si>
    <t>The user passes its held item to the target when the target isn't holding an item.</t>
  </si>
  <si>
    <t>BLOCK</t>
  </si>
  <si>
    <t>The user blocks the target's way with arms spread wide to prevent escape.</t>
  </si>
  <si>
    <t>CAMOUFLAGE</t>
  </si>
  <si>
    <t>The user's type is changed depending on its environment, such as at water's edge, in grass, or in a cave.</t>
  </si>
  <si>
    <t>CAPTIVATE</t>
  </si>
  <si>
    <t>04E</t>
  </si>
  <si>
    <t>If it is the opposite gender of the user, the target is charmed into harshly lowering its Sp. Atk stat.</t>
  </si>
  <si>
    <t>CHARM</t>
  </si>
  <si>
    <t>Charm</t>
  </si>
  <si>
    <t>The user charmingly gazes at the foe, making it less wary. The target's Attack is harshly lowered.</t>
  </si>
  <si>
    <t>CONVERSION</t>
  </si>
  <si>
    <t>05E</t>
  </si>
  <si>
    <t>The user changes its type to become the same type as one of its moves.</t>
  </si>
  <si>
    <t>CONVERSION2</t>
  </si>
  <si>
    <t>05F</t>
  </si>
  <si>
    <t>The user changes its type to make itself resistant to the type of the attack the opponent used last.</t>
  </si>
  <si>
    <t>COPYCAT</t>
  </si>
  <si>
    <t>0AF</t>
  </si>
  <si>
    <t>The user mimics the move used immediately before it. The move fails if no other move has been used yet.</t>
  </si>
  <si>
    <t>DEFENSECURL</t>
  </si>
  <si>
    <t>01E</t>
  </si>
  <si>
    <t>The user curls up to conceal weak spots and raise its Defense stat.</t>
  </si>
  <si>
    <t>DISABLE</t>
  </si>
  <si>
    <t>0B9</t>
  </si>
  <si>
    <t>For four turns, this move prevents the target from using the move it last used.</t>
  </si>
  <si>
    <t>DOUBLETEAM</t>
  </si>
  <si>
    <t>By moving rapidly, the user makes illusory copies of itself to raise its evasiveness.</t>
  </si>
  <si>
    <t>ENCORE</t>
  </si>
  <si>
    <t>0BC</t>
  </si>
  <si>
    <t>The user compels the target to keep using only the move it last used for three turns.</t>
  </si>
  <si>
    <t>ENDURE</t>
  </si>
  <si>
    <t>The user endures any attack with at least 1 HP. Its chance of failing rises if it is used in succession.</t>
  </si>
  <si>
    <t>ENTRAINMENT</t>
  </si>
  <si>
    <t>The user dances to compel the target to mimic it, making the target's Ability the same as the user's.</t>
  </si>
  <si>
    <t>FLASH</t>
  </si>
  <si>
    <t>The user flashes a light that cuts the target's accuracy. It can also be used to illuminate caves.</t>
  </si>
  <si>
    <t>FOCUSENERGY</t>
  </si>
  <si>
    <t>The user takes a deep breath and focuses so that critical hits land more easily.</t>
  </si>
  <si>
    <t>FOLLOWME</t>
  </si>
  <si>
    <t>The user draws attention to itself, making all targets take aim only at the user.</t>
  </si>
  <si>
    <t>FORESIGHT</t>
  </si>
  <si>
    <t>0A7</t>
  </si>
  <si>
    <t>Enables the user to hit a Ghost type with any kind of move. It also enables the user to hit an evasive foe.</t>
  </si>
  <si>
    <t>GLARE</t>
  </si>
  <si>
    <t>The user intimidates the target with the pattern on its belly to cause paralysis.</t>
  </si>
  <si>
    <t>GROWL</t>
  </si>
  <si>
    <t>The user growls in an endearing way, making the foe less wary. The foe's Attack stat is lowered.</t>
  </si>
  <si>
    <t>GROWTH</t>
  </si>
  <si>
    <t>The user's body grows all at once, raising the Atk and Sp. Atk stats.</t>
  </si>
  <si>
    <t>HARDEN</t>
  </si>
  <si>
    <t>01D</t>
  </si>
  <si>
    <t>The user stiffens all the muscles in its body to raise its Defense stat.</t>
  </si>
  <si>
    <t>HEALBELL</t>
  </si>
  <si>
    <t>The user makes a soothing bell chime to heal the status problems of all the party Pokémon.</t>
  </si>
  <si>
    <t>HELPINGHAND</t>
  </si>
  <si>
    <t>09C</t>
  </si>
  <si>
    <t>The user assists an ally by boosting the power of its attack.</t>
  </si>
  <si>
    <t>HOWL</t>
  </si>
  <si>
    <t>01C</t>
  </si>
  <si>
    <t>The user howls loudly to raise its spirit, boosting its Attack stat.</t>
  </si>
  <si>
    <t>LEER</t>
  </si>
  <si>
    <t>The user gains an intimidating leer with sharp eyes. The target's Defense stat is reduced.</t>
  </si>
  <si>
    <t>LOCKON</t>
  </si>
  <si>
    <t>0A6</t>
  </si>
  <si>
    <t>The user takes sure aim at the target. It ensures the next attack does not fail to hit the target.</t>
  </si>
  <si>
    <t>LOVELYKISS</t>
  </si>
  <si>
    <t>With a scary face, the user tries to force a kiss on the target. If it suceeds, the target falls asleep.</t>
  </si>
  <si>
    <t>LUCKYCHANT</t>
  </si>
  <si>
    <t>0A1</t>
  </si>
  <si>
    <t>The user chants an incantation toward the sky, preventing the foe from landing critical hits.</t>
  </si>
  <si>
    <t>MEFIRST</t>
  </si>
  <si>
    <t>0B0</t>
  </si>
  <si>
    <t>b</t>
  </si>
  <si>
    <t>The user tries to cut ahead of the foe to steal and use the foe's intended move with greater power.</t>
  </si>
  <si>
    <t>MEANLOOK</t>
  </si>
  <si>
    <t>The user pins the target with a dark, arresting look. The target becomes unable to flee.</t>
  </si>
  <si>
    <t>METRONOME</t>
  </si>
  <si>
    <t>0B6</t>
  </si>
  <si>
    <t>The user waggles a finger and stimulates its brain into randomly using nearly any move.</t>
  </si>
  <si>
    <t>MILKDRINK</t>
  </si>
  <si>
    <t>The user restores its own HP by up to half of its maximum HP. May also be used in the field to heal HP.</t>
  </si>
  <si>
    <t>MIMIC</t>
  </si>
  <si>
    <t>05C</t>
  </si>
  <si>
    <t>The user copies the move last used by the foe. The move can be used until the user is switched out.</t>
  </si>
  <si>
    <t>MINDREADER</t>
  </si>
  <si>
    <t>The user senses the foe's movements with its mind to ensure its next attack does not miss the foe.</t>
  </si>
  <si>
    <t>MINIMIZE</t>
  </si>
  <si>
    <t>The user compresses its body to make itself look smaller, which sharply raises its evasiveness.</t>
  </si>
  <si>
    <t>MOONLIGHT</t>
  </si>
  <si>
    <t>Moonlight</t>
  </si>
  <si>
    <t>MORNINGSUN</t>
  </si>
  <si>
    <t>NATUREPOWER</t>
  </si>
  <si>
    <t>0B3</t>
  </si>
  <si>
    <t>An attack that makes use of nature's power. Its effects vary depending on the user's environment.</t>
  </si>
  <si>
    <t>ODORSLEUTH</t>
  </si>
  <si>
    <t>Enables the user to hit a Ghost type with any type of move. It also enables the user to hit an evasive foe.</t>
  </si>
  <si>
    <t>PAINSPLIT</t>
  </si>
  <si>
    <t>05A</t>
  </si>
  <si>
    <t>The user adds its HP to the target's HP, then equally shares the combined HP with the target.</t>
  </si>
  <si>
    <t>PERISHSONG</t>
  </si>
  <si>
    <t>k</t>
  </si>
  <si>
    <t>Any Pokémon that hears this song faints in three turns, unless it switches out of battle.</t>
  </si>
  <si>
    <t>PROTECT</t>
  </si>
  <si>
    <t>PSYCHUP</t>
  </si>
  <si>
    <t>e</t>
  </si>
  <si>
    <t>The user hypnotizes itself into copying any stat change made by the target.</t>
  </si>
  <si>
    <t>RECOVER</t>
  </si>
  <si>
    <t>Restoring its own cells, the user restores its own HP by half of its max HP.</t>
  </si>
  <si>
    <t>RECYCLE</t>
  </si>
  <si>
    <t>0F6</t>
  </si>
  <si>
    <t>The user recycles a held item that has been used in battle so it can be used again.</t>
  </si>
  <si>
    <t>REFLECTTYPE</t>
  </si>
  <si>
    <t>bd</t>
  </si>
  <si>
    <t>The user reflects the target's type, making it the same type as the target.</t>
  </si>
  <si>
    <t>REFRESH</t>
  </si>
  <si>
    <t>The user rests to cure itself of a poisoning, burn, or paralysis.</t>
  </si>
  <si>
    <t>ROAR</t>
  </si>
  <si>
    <t>0EB</t>
  </si>
  <si>
    <t>The target is scared off and replaced by another Pokémon in its party. In the wild, the battle ends.</t>
  </si>
  <si>
    <t>SAFEGUARD</t>
  </si>
  <si>
    <t>01A</t>
  </si>
  <si>
    <t>The user creates a protective field that prevents status problems for five turns.</t>
  </si>
  <si>
    <t>SCARYFACE</t>
  </si>
  <si>
    <t>The user frightens the target with a scary face to harshly reduce its Speed stat.</t>
  </si>
  <si>
    <t>SCREECH</t>
  </si>
  <si>
    <t>04C</t>
  </si>
  <si>
    <t>An earsplitting screech harshly reduces the target's Defense stat.</t>
  </si>
  <si>
    <t>SHARPEN</t>
  </si>
  <si>
    <t>The user reduces its polygon count to make itself more jagged, raising the Attack stat.</t>
  </si>
  <si>
    <t>SHELLSMASH</t>
  </si>
  <si>
    <t>The user breaks its shell, lowering its defenses but sharply raising attacking and Speed stats.</t>
  </si>
  <si>
    <t>SIMPLEBEAM</t>
  </si>
  <si>
    <t>The user's mysterious psychic wave changes the target's Ability to Simple.</t>
  </si>
  <si>
    <t>SING</t>
  </si>
  <si>
    <t>A soothing lullaby is sung in a calming voice that puts the target into a deep slumber.</t>
  </si>
  <si>
    <t>SKETCH</t>
  </si>
  <si>
    <t>05D</t>
  </si>
  <si>
    <t>It enables the user to permanently learn the move last used by the foe. Once used, Sketch disappears.</t>
  </si>
  <si>
    <t>SLACKOFF</t>
  </si>
  <si>
    <t>The user slacks off, restoring its own HP by up to half of its maximum HP.</t>
  </si>
  <si>
    <t>SLEEPTALK</t>
  </si>
  <si>
    <t>0B4</t>
  </si>
  <si>
    <t>While it is asleep, the user randomly uses one of the moves it knows.</t>
  </si>
  <si>
    <t>SMOKESCREEN</t>
  </si>
  <si>
    <t>The user releases an obscuring cloud of smoke or ink. It reduces the target's accuracy.</t>
  </si>
  <si>
    <t>SOFTBOILED</t>
  </si>
  <si>
    <t>SPLASH</t>
  </si>
  <si>
    <t>The user just flops and splashes around to no effect at all...</t>
  </si>
  <si>
    <t>STOCKPILE</t>
  </si>
  <si>
    <t>The user charges up power and raises both its Defense and Sp. Def. The move can be used three times.</t>
  </si>
  <si>
    <t>SUBSTITUTE</t>
  </si>
  <si>
    <t>10C</t>
  </si>
  <si>
    <t>The user makes a copy of itself using some of its HP. The copy serves as the user's decoy.</t>
  </si>
  <si>
    <t>SUPERSONIC</t>
  </si>
  <si>
    <t>The user generates odd sound waves from its body. It may confuse the target.</t>
  </si>
  <si>
    <t>SWAGGER</t>
  </si>
  <si>
    <t>The user enrages and confuses the target. However, it also sharply raises the target's Attack stat.</t>
  </si>
  <si>
    <t>SWALLOW</t>
  </si>
  <si>
    <t>The power stored using the move Stockpile is absorbed by the user to heal its HP.</t>
  </si>
  <si>
    <t>SWEETKISS</t>
  </si>
  <si>
    <t>Sweet Kiss</t>
  </si>
  <si>
    <t>The user kisses the target with a sweet, angelic cuteness that causes confusion.</t>
  </si>
  <si>
    <t>SWEETSCENT</t>
  </si>
  <si>
    <t>A sweet scent that lowers the foe's evasiveness. It also lures wild Pokémon if used in grass, etc.</t>
  </si>
  <si>
    <t>SWORDSDANCE</t>
  </si>
  <si>
    <t>02E</t>
  </si>
  <si>
    <t>A frenetic dance to uplift the fighting spirit. It sharply raises the user's Attack stat.</t>
  </si>
  <si>
    <t>TAILWHIP</t>
  </si>
  <si>
    <t>The user wags its tail cutely, making opposing Pokémon less wary and lowering their Defense stat.</t>
  </si>
  <si>
    <t>TEETERDANCE</t>
  </si>
  <si>
    <t>The user performs a wobbly dance that confuses the Pokémon around it.</t>
  </si>
  <si>
    <t>TICKLE</t>
  </si>
  <si>
    <t>04A</t>
  </si>
  <si>
    <t>The user tickles the target into laughing, reducing its Attack and Defense stats.</t>
  </si>
  <si>
    <t>TRANSFORM</t>
  </si>
  <si>
    <t>The user transforms into a copy of the target right down to having the same move set.</t>
  </si>
  <si>
    <t>WHIRLWIND</t>
  </si>
  <si>
    <t>The foe is blown away, to be replaced by another Pokémon in its party. In the wild, the battle ends.</t>
  </si>
  <si>
    <t>WISH</t>
  </si>
  <si>
    <t>0D7</t>
  </si>
  <si>
    <t>One turn after this move is used, the target's HP is restored by half the user's maximum HP.</t>
  </si>
  <si>
    <t>WORKUP</t>
  </si>
  <si>
    <t>The user is roused, and its Attack and Sp. Atk stats increase.</t>
  </si>
  <si>
    <t>YAWN</t>
  </si>
  <si>
    <t>The user lets loose a huge yawn that lulls the target into falling asleep on the next turn.</t>
  </si>
  <si>
    <t>GUNKSHOT</t>
  </si>
  <si>
    <t>The user shoots filthy garbage at the target to attack. It may also poison the target.</t>
  </si>
  <si>
    <t>SLUDGEWAVE</t>
  </si>
  <si>
    <t>It swamps the area around the user with a giant sludge wave. It may also poison those hit.</t>
  </si>
  <si>
    <t>SLUDGEBOMB</t>
  </si>
  <si>
    <t>Unsanitary sludge is hurled at the target. It may also poison the target.</t>
  </si>
  <si>
    <t>POISONJAB</t>
  </si>
  <si>
    <t>The target is stabbed with a tentacle or arm seeped with poison. It may also poison the target.</t>
  </si>
  <si>
    <t>CROSSPOISON</t>
  </si>
  <si>
    <t>A slashing attack with a poisonous blade that may also poison the foe. Critical hits land more easily.</t>
  </si>
  <si>
    <t>SLUDGE</t>
  </si>
  <si>
    <t>VENOSHOCK</t>
  </si>
  <si>
    <t>07B</t>
  </si>
  <si>
    <t>The user drenches the foe in a special poisonous liquid. Its power doubles if the target is poisoned.</t>
  </si>
  <si>
    <t>CLEARSMOG</t>
  </si>
  <si>
    <t>The user attacks by throwing a clump of special mud. All status changes are returned to normal.</t>
  </si>
  <si>
    <t>POISONFANG</t>
  </si>
  <si>
    <t>The user bites the target with toxic fangs. It may also leave the target badly poisoned.</t>
  </si>
  <si>
    <t>POISONTAIL</t>
  </si>
  <si>
    <t>The user hits the target with its tail. It may also poison the target. Critical hits land more easily.</t>
  </si>
  <si>
    <t>ACID</t>
  </si>
  <si>
    <t>The foe is attacked with a spray of harsh acid. It may also lower the target's Sp. Def stat.</t>
  </si>
  <si>
    <t>ACIDSPRAY</t>
  </si>
  <si>
    <t>The user spits fluid that works to melt the target. This harshly reduces the target's Sp. Def stat.</t>
  </si>
  <si>
    <t>SMOG</t>
  </si>
  <si>
    <t>The target is attacked with a discharge of filthy gases. It may also poison the target.</t>
  </si>
  <si>
    <t>POISONSTING</t>
  </si>
  <si>
    <t>The user stabs the target with a poisonous stinger. This may also poison the target.</t>
  </si>
  <si>
    <t>ACIDARMOR</t>
  </si>
  <si>
    <t>02F</t>
  </si>
  <si>
    <t>The user alters its cellular structure to liquefy itself, sharply raising its Defense stat.</t>
  </si>
  <si>
    <t>COIL</t>
  </si>
  <si>
    <t>The user coils up and concentrates. This raises its Attack and Defense stats as well as its accuracy.</t>
  </si>
  <si>
    <t>GASTROACID</t>
  </si>
  <si>
    <t>The user hurls up its stomach acids on the foe. The fluid negates the effect of the target's Ability.</t>
  </si>
  <si>
    <t>POISONGAS</t>
  </si>
  <si>
    <t>A cloud of poison gas is sprayed in the face of opposing Pokémon. It may poison those hit.</t>
  </si>
  <si>
    <t>POISONPOWDER</t>
  </si>
  <si>
    <t>The user scatters a cloud of poisonous dust on the target. It may poison the target.</t>
  </si>
  <si>
    <t>TOXIC</t>
  </si>
  <si>
    <t>A move that leaves the target badly poisoned. Its poison damage worsens every turn.</t>
  </si>
  <si>
    <t>TOXICSPIKES</t>
  </si>
  <si>
    <t>The user lays a trap of poison spikes at the foe's feet. They poison foes that switch into battle.</t>
  </si>
  <si>
    <t>PSYCHOBOOST</t>
  </si>
  <si>
    <t>The user attacks the target at full power. The attack's recoil harshly reduces the user's Sp. Atk stat.</t>
  </si>
  <si>
    <t>DREAMEATER</t>
  </si>
  <si>
    <t>0DE</t>
  </si>
  <si>
    <t>The user eats the dreams of a sleeping foe. It absorbs half the damage caused to heal the user's HP.</t>
  </si>
  <si>
    <t>FUTURESIGHT</t>
  </si>
  <si>
    <t>Two turns after this move is used, a hunk of psychic energy attacks the target.</t>
  </si>
  <si>
    <t>PSYSTRIKE</t>
  </si>
  <si>
    <t>The user materializes an odd psychic wave to attack the target. This attack does physical damage.</t>
  </si>
  <si>
    <t>The target is hit by a strong telekinetic force. It may also reduce the target's Sp. Def stat.</t>
  </si>
  <si>
    <t>EXTRASENSORY</t>
  </si>
  <si>
    <t>The user attacks with an odd, unseeable power. It may also make the target flinch.</t>
  </si>
  <si>
    <t>PSYSHOCK</t>
  </si>
  <si>
    <t>ZENHEADBUTT</t>
  </si>
  <si>
    <t>The user focuses its willpower to its head and attacks the foe. It may also make the target flinch.</t>
  </si>
  <si>
    <t>LUSTERPURGE</t>
  </si>
  <si>
    <t>The user lets loose a damaging burst of light. It may also reduce the target's Sp. Def stat.</t>
  </si>
  <si>
    <t>MISTBALL</t>
  </si>
  <si>
    <t>A mistlike flurry of down envelops and damages the target. It may also lower the target's Sp. Atk.</t>
  </si>
  <si>
    <t>PSYCHOCUT</t>
  </si>
  <si>
    <t>The user tears at the target with blades formed by psychic power. Critical hits land more easily.</t>
  </si>
  <si>
    <t>SYNCHRONOISE</t>
  </si>
  <si>
    <t>Using an odd shock wave, the user damages any Pokémon of the same type as the user.</t>
  </si>
  <si>
    <t>PSYBEAM</t>
  </si>
  <si>
    <t>The target is attacked with a peculiar ray. It may also cause confusion.</t>
  </si>
  <si>
    <t>HEARTSTAMP</t>
  </si>
  <si>
    <t>The user unleashes a vicious blow after its cute act makes the foe less wary. It may also cause flinching.</t>
  </si>
  <si>
    <t>CONFUSION</t>
  </si>
  <si>
    <t>The target is hit by a weak telekinetic force. It may also leave the target confused.</t>
  </si>
  <si>
    <t>MIRRORCOAT</t>
  </si>
  <si>
    <t>A retaliation move that counters any special attack, inflicting double the damage taken.</t>
  </si>
  <si>
    <t>PSYWAVE</t>
  </si>
  <si>
    <t>06F</t>
  </si>
  <si>
    <t>The target is attacked with an odd psychic wave. The attack varies in intensity.</t>
  </si>
  <si>
    <t>STOREDPOWER</t>
  </si>
  <si>
    <t>08E</t>
  </si>
  <si>
    <t>The user attacks with stored power. The more the user's stats are raised, the greater the damage.</t>
  </si>
  <si>
    <t>AGILITY</t>
  </si>
  <si>
    <t>The user relaxes and lightens its body to move faster. It sharply boosts the Speed stat.</t>
  </si>
  <si>
    <t>ALLYSWITCH</t>
  </si>
  <si>
    <t>The user teleports using a strange power and switches its place with one of its allies.</t>
  </si>
  <si>
    <t>AMNESIA</t>
  </si>
  <si>
    <t>The user temporarily empties its mind to forget its concerns. It sharply raises the user's Sp. Def stat.</t>
  </si>
  <si>
    <t>BARRIER</t>
  </si>
  <si>
    <t>The user throws up a sturdy wall that sharply raises its Defense stat.</t>
  </si>
  <si>
    <t>CALMMIND</t>
  </si>
  <si>
    <t>02C</t>
  </si>
  <si>
    <t>The user quietly focuses its mind and calms its spirit to raise its Sp. Atk and Sp. Def stats.</t>
  </si>
  <si>
    <t>COSMICPOWER</t>
  </si>
  <si>
    <t>The user absorbs a mystical power from space to raise its Defense and Sp. Def stats.</t>
  </si>
  <si>
    <t>GRAVITY</t>
  </si>
  <si>
    <t>Gravity is intensified for five turns, making moves involving flying unusable and negating Levitation.</t>
  </si>
  <si>
    <t>GUARDSPLIT</t>
  </si>
  <si>
    <t>The user employs its psychic power to average its Defense and Sp. Def stats with those of its target's.</t>
  </si>
  <si>
    <t>GUARDSWAP</t>
  </si>
  <si>
    <t>The user employs its psychic power to switch changes to its Defense and Sp. Def with the target.</t>
  </si>
  <si>
    <t>HEALBLOCK</t>
  </si>
  <si>
    <t>0BB</t>
  </si>
  <si>
    <t>For five turns, the foe is prevented from using any moves, Abilities, or held items that recover HP.</t>
  </si>
  <si>
    <t>HEALPULSE</t>
  </si>
  <si>
    <t>0DF</t>
  </si>
  <si>
    <t>bc</t>
  </si>
  <si>
    <t>The user emits a healing pulse which restores the target's HP by up to half of its max HP.</t>
  </si>
  <si>
    <t>HEALINGWISH</t>
  </si>
  <si>
    <t>The user faints. In return, the Pokémon taking its place will have its HP restored and status cured.</t>
  </si>
  <si>
    <t>HEARTSWAP</t>
  </si>
  <si>
    <t>The user employs its psychic power to switch stat changes with the target.</t>
  </si>
  <si>
    <t>HYPNOSIS</t>
  </si>
  <si>
    <t>The user employs hypnotic suggestion to make the target fall into a deep sleep.</t>
  </si>
  <si>
    <t>IMPRISON</t>
  </si>
  <si>
    <t>0B8</t>
  </si>
  <si>
    <t>If the foe knows any move also known by the user, the foe is prevented from using it.</t>
  </si>
  <si>
    <t>KINESIS</t>
  </si>
  <si>
    <t>The user distracts the target by bending a spoon. It lowers the target's accuracy.</t>
  </si>
  <si>
    <t>LIGHTSCREEN</t>
  </si>
  <si>
    <t>0A3</t>
  </si>
  <si>
    <t>A wondrous wall of light is put up to suppress damage from special attacks for five turns.</t>
  </si>
  <si>
    <t>LUNARDANCE</t>
  </si>
  <si>
    <t>The user faints. In return, the Pokémon taking its place will have its status and HP fully restored.</t>
  </si>
  <si>
    <t>MAGICCOAT</t>
  </si>
  <si>
    <t>0B1</t>
  </si>
  <si>
    <t>A barrier reflects back to the target moves like Leech Seed and moves that damage status.</t>
  </si>
  <si>
    <t>MAGICROOM</t>
  </si>
  <si>
    <t>0F9</t>
  </si>
  <si>
    <t>The user creates a bizarre area in which Pokémon's held items lose their effects for five turns.</t>
  </si>
  <si>
    <t>MEDITATE</t>
  </si>
  <si>
    <t>The user meditates to awaken the power deep within its body and raise its Attack stat.</t>
  </si>
  <si>
    <t>MIRACLEEYE</t>
  </si>
  <si>
    <t>0A8</t>
  </si>
  <si>
    <t>Enables the user to hit a Dark type with any type of move. It also enables the user to hit an evasive foe.</t>
  </si>
  <si>
    <t>POWERSPLIT</t>
  </si>
  <si>
    <t>The user employs its psychic power to average its Attack and Sp. Atk stats with those of the target's.</t>
  </si>
  <si>
    <t>POWERSWAP</t>
  </si>
  <si>
    <t>The user employs its psychic power to switch changes to its Attack and Sp. Atk with the target.</t>
  </si>
  <si>
    <t>POWERTRICK</t>
  </si>
  <si>
    <t>The user employs its psychic power to switch its Attack with its Defense stat.</t>
  </si>
  <si>
    <t>PSYCHOSHIFT</t>
  </si>
  <si>
    <t>01B</t>
  </si>
  <si>
    <t>Using its psychic power of suggestion, the user transfers its status problems to the target.</t>
  </si>
  <si>
    <t>REFLECT</t>
  </si>
  <si>
    <t>0A2</t>
  </si>
  <si>
    <t>A wondrous wall of light is put up to suppress damage from physical attacks for five turns.</t>
  </si>
  <si>
    <t>REST</t>
  </si>
  <si>
    <t>0D9</t>
  </si>
  <si>
    <t>The user goes to sleep for two turns. It fully restores the user's HP and heals any status problem.</t>
  </si>
  <si>
    <t>ROLEPLAY</t>
  </si>
  <si>
    <t>The user mimics the target completely, copying the target's natural Ability.</t>
  </si>
  <si>
    <t>SKILLSWAP</t>
  </si>
  <si>
    <t>The user employs its psychic power to exchange Abilities with the target.</t>
  </si>
  <si>
    <t>TELEKINESIS</t>
  </si>
  <si>
    <t>11A</t>
  </si>
  <si>
    <t>The user makes the target float with its psychic power. The target is easier to hit for three turns.</t>
  </si>
  <si>
    <t>TELEPORT</t>
  </si>
  <si>
    <t>0EA</t>
  </si>
  <si>
    <t>Use it to flee from any wild Pokémon. It can also warp to the last Pokémon Center visited.</t>
  </si>
  <si>
    <t>TRICK</t>
  </si>
  <si>
    <t>The user catches the target off guard and swaps its held item with its own.</t>
  </si>
  <si>
    <t>TRICKROOM</t>
  </si>
  <si>
    <t>11F</t>
  </si>
  <si>
    <t>The user creates a bizarre area in which slower Pokémon get to move first for five turns.</t>
  </si>
  <si>
    <t>WONDERROOM</t>
  </si>
  <si>
    <t>The user creates a bizarre area in which Pokémon's Defense and Sp. Def stats are swapped for 5 turns.</t>
  </si>
  <si>
    <t>HEADSMASH</t>
  </si>
  <si>
    <t>0FC</t>
  </si>
  <si>
    <t>The user attacks the foe with a hazardous, full-power headbutt. The user also takes terrible damage.</t>
  </si>
  <si>
    <t>ROCKWRECKER</t>
  </si>
  <si>
    <t>The user launches a huge boulder at the target to attack. It must rest on the next turn, however.</t>
  </si>
  <si>
    <t>STONEEDGE</t>
  </si>
  <si>
    <t>The user stabs the foe with sharpened stones from below. It has a high critical-hit ratio.</t>
  </si>
  <si>
    <t>ROCKSLIDE</t>
  </si>
  <si>
    <t>Large boulders are hurled at the foes to inflict damage. It may also make the targets flinch.</t>
  </si>
  <si>
    <t>POWERGEM</t>
  </si>
  <si>
    <t>The user attacks with a ray of light that sparkles as if it were made of gemstones.</t>
  </si>
  <si>
    <t>ANCIENTPOWER</t>
  </si>
  <si>
    <t>The user attacks with a prehistoric power. It may also raise all the user's stats at once.</t>
  </si>
  <si>
    <t>ROCKTHROW</t>
  </si>
  <si>
    <t>The user picks up and throws a small rock at the target to attack.</t>
  </si>
  <si>
    <t>ROCKTOMB</t>
  </si>
  <si>
    <t>Boulders are hurled at the target. It also lowers the target's Speed by preventing its movement.</t>
  </si>
  <si>
    <t>SMACKDOWN</t>
  </si>
  <si>
    <t>11C</t>
  </si>
  <si>
    <t>The user throws a stone or projectile to attack. A flying Pokémon will fall to the ground when hit.</t>
  </si>
  <si>
    <t>ROLLOUT</t>
  </si>
  <si>
    <t>ROCKBLAST</t>
  </si>
  <si>
    <t>The user hurls hard rocks at the target. Two to five rocks are launched in quick succession.</t>
  </si>
  <si>
    <t>ROCKPOLISH</t>
  </si>
  <si>
    <t>The user polishes its body to reduce drag. It can sharply raise the Speed stat.</t>
  </si>
  <si>
    <t>SANDSTORM</t>
  </si>
  <si>
    <t>Summons a five-turn sandstorm to hurt all combatants except the Rock, Ground, and Steel types.</t>
  </si>
  <si>
    <t>STEALTHROCK</t>
  </si>
  <si>
    <t>The user lays a trap of levitating stones around the foe. The trap hurts foes that switch into battle.</t>
  </si>
  <si>
    <t>WIDEGUARD</t>
  </si>
  <si>
    <t>0AC</t>
  </si>
  <si>
    <t>The user and its allies are protected from wide-ranging attacks for a turn. May fail if used in succession.</t>
  </si>
  <si>
    <t>DOOMDESIRE</t>
  </si>
  <si>
    <t>Two turns after this move is used, the user blasts the target with a concentrated bundle of light.</t>
  </si>
  <si>
    <t>IRONTAIL</t>
  </si>
  <si>
    <t>The target is slammed with a steel-hard tail. It may also lower the target's Defense stat.</t>
  </si>
  <si>
    <t>METEORMASH</t>
  </si>
  <si>
    <t>The target is hit with a hard punch fired like a meteor. It may also raise the user's Attack.</t>
  </si>
  <si>
    <t>FLASHCANNON</t>
  </si>
  <si>
    <t>The user gathers all its light energy and releases it at once. It may also lower the target's Sp. Def stat.</t>
  </si>
  <si>
    <t>IRONHEAD</t>
  </si>
  <si>
    <t>The foe slams the target with its steel-hard head. It may also make the target flinch.</t>
  </si>
  <si>
    <t>STEELWING</t>
  </si>
  <si>
    <t>The target is hit with wings of steel. It may also raise the user's Defense stat.</t>
  </si>
  <si>
    <t>MIRRORSHOT</t>
  </si>
  <si>
    <t>The user looses a flash of energy from its polished body. It may also lower the target's accuracy.</t>
  </si>
  <si>
    <t>MAGNETBOMB</t>
  </si>
  <si>
    <t>The user launches steel bombs that stick to the target. This attack will not miss.</t>
  </si>
  <si>
    <t>GEARGRIND</t>
  </si>
  <si>
    <t>The user attacks by throwing two steel gears at its target.</t>
  </si>
  <si>
    <t>METALCLAW</t>
  </si>
  <si>
    <t>The target is raked with steel claws. It may also raise the user's Attack stat.</t>
  </si>
  <si>
    <t>BULLETPUNCH</t>
  </si>
  <si>
    <t>The user strikes the target with tough punches as fast as bullets. This move always goes first.</t>
  </si>
  <si>
    <t>GYROBALL</t>
  </si>
  <si>
    <t>08D</t>
  </si>
  <si>
    <t>The user tackles the target with a high-speed spin. The slower the user, the greater the damage.</t>
  </si>
  <si>
    <t>HEAVYSLAM</t>
  </si>
  <si>
    <t>The user slams into the foe with its heavy body. The heavier the user, the greater the damage.</t>
  </si>
  <si>
    <t>METALBURST</t>
  </si>
  <si>
    <t>The user retaliates with much greater power against the target that last inflicted damage on it.</t>
  </si>
  <si>
    <t>AUTOTOMIZE</t>
  </si>
  <si>
    <t>The user sheds part of its body to make itself lighter and sharply raise its Speed stat.</t>
  </si>
  <si>
    <t>IRONDEFENSE</t>
  </si>
  <si>
    <t>The user hardens its body's surface like iron, sharply raising its Defense stat.</t>
  </si>
  <si>
    <t>METALSOUND</t>
  </si>
  <si>
    <t>A horrible sound like scraping metal harshly reduces the target's Sp. Def stat.</t>
  </si>
  <si>
    <t>SHIFTGEAR</t>
  </si>
  <si>
    <t>The user rotates its gears, raising its Attack and sharply raising its Speed.</t>
  </si>
  <si>
    <t>HYDROCANNON</t>
  </si>
  <si>
    <t>The target is hit with a watery blast. The user must rest on the next turn, however.</t>
  </si>
  <si>
    <t>WATERSPOUT</t>
  </si>
  <si>
    <t>The user spouts water to damage the foe. The lower the user's HP, the less powerful it becomes.</t>
  </si>
  <si>
    <t>HYDROPUMP</t>
  </si>
  <si>
    <t>The target is blasted by a huge volume of water launched under great pressure.</t>
  </si>
  <si>
    <t>MUDDYWATER</t>
  </si>
  <si>
    <t>The user attacks by shooting muddy water at the opposing team. It may also lower the target's accuracy.</t>
  </si>
  <si>
    <t>SURF</t>
  </si>
  <si>
    <t>It swamps the area around the user with a giant wave. It can also be used for crossing water.</t>
  </si>
  <si>
    <t>AQUATAIL</t>
  </si>
  <si>
    <t>The user attacks by swinging its tail as if it were a vicious wave in a raging storm.</t>
  </si>
  <si>
    <t>CRABHAMMER</t>
  </si>
  <si>
    <t>The target is hammered with a large pincer. Critical hits land more easily.</t>
  </si>
  <si>
    <t>DIVE</t>
  </si>
  <si>
    <t>0CB</t>
  </si>
  <si>
    <t>Diving on the first turn, the user rises and hits on the next turn. It can be used to dive in the ocean.</t>
  </si>
  <si>
    <t>SCALD</t>
  </si>
  <si>
    <t>The user shoots boiling hot water at its target. It may also leave the target with a burn.</t>
  </si>
  <si>
    <t>WATERFALL</t>
  </si>
  <si>
    <t>The user charges at the target and may make it flinch. It can also be used to climb a waterfall.</t>
  </si>
  <si>
    <t>RAZORSHELL</t>
  </si>
  <si>
    <t>The user cuts the foe with sharp shells. It may also lower the target's Defense stat.</t>
  </si>
  <si>
    <t>BRINE</t>
  </si>
  <si>
    <t>If the target's HP is down to about half, this attack will hit with double the power.</t>
  </si>
  <si>
    <t>BUBBLEBEAM</t>
  </si>
  <si>
    <t>A spray of bubbles is forcefully ejected at the target. It may also lower its Speed stat.</t>
  </si>
  <si>
    <t>OCTAZOOKA</t>
  </si>
  <si>
    <t>The user attacks by spraying ink in the foe's face or eyes. It may also lower the target's accuracy.</t>
  </si>
  <si>
    <t>WATERPULSE</t>
  </si>
  <si>
    <t>The user attacks the target with a pulsing blast of water. It may also confuse the target.</t>
  </si>
  <si>
    <t>WATERPLEDGE</t>
  </si>
  <si>
    <t>A column of water strikes the target. When combined with its fire equivalent, it makes a rainbow.</t>
  </si>
  <si>
    <t>AQUAJET</t>
  </si>
  <si>
    <t>WATERGUN</t>
  </si>
  <si>
    <t>The target is blasted with a forceful shot of water.</t>
  </si>
  <si>
    <t>CLAMP</t>
  </si>
  <si>
    <t>The target is clamped and squeezed by the user's very thick and sturdy shell for four to five turns.</t>
  </si>
  <si>
    <t>WHIRLPOOL</t>
  </si>
  <si>
    <t>0D0</t>
  </si>
  <si>
    <t>Traps foes in a violent swirling whirlpool for four to five turns.</t>
  </si>
  <si>
    <t>BUBBLE</t>
  </si>
  <si>
    <t>A spray of countless bubbles is jetted at the opposing team. It may also lower the targets' Speed stats.</t>
  </si>
  <si>
    <t>AQUARING</t>
  </si>
  <si>
    <t>0DA</t>
  </si>
  <si>
    <t>The user envelops itself in a veil made of water. It regains some HP on every turn.</t>
  </si>
  <si>
    <t>RAINDANCE</t>
  </si>
  <si>
    <t>The user summons a heavy rain that falls for five turns, powering up Water-type moves.</t>
  </si>
  <si>
    <t>SOAK</t>
  </si>
  <si>
    <t>The user shoots a torrent of water at the target and changes the target's type to Water.</t>
  </si>
  <si>
    <t>WATERSPORT</t>
  </si>
  <si>
    <t>09E</t>
  </si>
  <si>
    <t>The user soaks itself with water. The move weakens Fire-type moves while the user is in the battle.</t>
  </si>
  <si>
    <t>WITHDRAW</t>
  </si>
  <si>
    <t>The user withdraws its body into its hard shell, raising its Defense stat.</t>
  </si>
  <si>
    <t>AROMATICMIST</t>
  </si>
  <si>
    <t>The user raises the Sp. Def stat of an ally Pokémon with a mysterious aroma.</t>
  </si>
  <si>
    <t>BABYDOLLEYES</t>
  </si>
  <si>
    <t>bcde</t>
  </si>
  <si>
    <t>The user stares at the target with its baby-doll eyes, which lowers its Attack stat. This move always goes first.</t>
  </si>
  <si>
    <t>BELCH</t>
  </si>
  <si>
    <t>The user lets out a damaging belch on the target. The user must eat a Berry to use this move.</t>
  </si>
  <si>
    <t>BOOMBURST</t>
  </si>
  <si>
    <t>The user attacks everything around it with the destructive power of a terrible, explosive sound.</t>
  </si>
  <si>
    <t>CELEBRATE</t>
  </si>
  <si>
    <t>The Pokémon congratulates you on your special day!</t>
  </si>
  <si>
    <t>CONFIDE</t>
  </si>
  <si>
    <t>13C</t>
  </si>
  <si>
    <t>ek</t>
  </si>
  <si>
    <t>The user tells the target a secret, and the target loses its ability to concentrate. This lowers the target's Sp. Atk. stat.</t>
  </si>
  <si>
    <t>CRAFTYSHIELD</t>
  </si>
  <si>
    <t>14A</t>
  </si>
  <si>
    <t>The user protects itself and its allies from status moves with a mysterious power. This does not stop moves that do damage.</t>
  </si>
  <si>
    <t>DAZZLINGGLEAM</t>
  </si>
  <si>
    <t>The user damages opposing Pokémon by emitting a powerful flash.</t>
  </si>
  <si>
    <t>DISARMINGVOICE</t>
  </si>
  <si>
    <t>Letting out a charming cry, the user does emotional damage to opposing Pokémon. This attack never misses.</t>
  </si>
  <si>
    <t>DRAININGKISS</t>
  </si>
  <si>
    <t>14F</t>
  </si>
  <si>
    <t>The user steals the target's energy with a kiss. The user's HP is restored by over half of the damage taken by the target.</t>
  </si>
  <si>
    <t>EERIEIMPULSE</t>
  </si>
  <si>
    <t>13D</t>
  </si>
  <si>
    <t>The user's body generates an eerie impulse. Exposing the target to it harshly lowers the target's Sp. Atk stat.</t>
  </si>
  <si>
    <t>ELECTRICTERRAIN</t>
  </si>
  <si>
    <t>The user electrifies the ground under everyone's feet for five turns. Pokémon on the ground no longer fall asleep.</t>
  </si>
  <si>
    <t>ELECTRIFY</t>
  </si>
  <si>
    <t>The user shoots a bolt of power at the target and changes the target's type to electric.</t>
  </si>
  <si>
    <t>FAIRYLOCK</t>
  </si>
  <si>
    <t>By locking down the battlefield, the user keeps all Pokémon from fleeing during the next turn.</t>
  </si>
  <si>
    <t>FAIRYWIND</t>
  </si>
  <si>
    <t>The user stirs up a fairy wind and strikes the target with it.</t>
  </si>
  <si>
    <t>FELLSTINGER</t>
  </si>
  <si>
    <t>When the user knocks out a target with this move, the user's Attack stat rises sharply.</t>
  </si>
  <si>
    <t>FLOWERSHIELD</t>
  </si>
  <si>
    <t>13F</t>
  </si>
  <si>
    <t>The user raises the Defense stat of all Grass-type Pokémon in battle with a mysterious power.</t>
  </si>
  <si>
    <t>FLYINGPRESS</t>
  </si>
  <si>
    <t>abefm</t>
  </si>
  <si>
    <t>The user dives down onto the target from the sky. This move is Fighting and Flying type simultaneously.</t>
  </si>
  <si>
    <t>FORESTSCURSE</t>
  </si>
  <si>
    <t>The user puts a forest curse on the target. Afflicted targets are now Grass type as well.</t>
  </si>
  <si>
    <t>FREEZEDRY</t>
  </si>
  <si>
    <t>The user rapidly cools the target. This may also leave the target frozen. This move is super effective on Water types.</t>
  </si>
  <si>
    <t>GEOMANCY</t>
  </si>
  <si>
    <t>14E</t>
  </si>
  <si>
    <t>The user absorbs energy and sharply raises its Sp. Atk, Sp. Def, and Speed stats on the next turn.</t>
  </si>
  <si>
    <t>GRASSYTERRAIN</t>
  </si>
  <si>
    <t>The user turns the ground under everyone's feet to grass for five turns. This restores the HP of Pokémon on the ground a little every turn.</t>
  </si>
  <si>
    <t>HAPPYHOUR</t>
  </si>
  <si>
    <t>Using Happy Hour doubles the amount of prize money received after battle.</t>
  </si>
  <si>
    <t>INFESTATION</t>
  </si>
  <si>
    <t>The target is infested and attacked for four to five turns. The target can't flee during this time.</t>
  </si>
  <si>
    <t>IONDELUGE</t>
  </si>
  <si>
    <t>The user disperses electrically charged particles, which changes Normal-type moves to Electric-type moves.</t>
  </si>
  <si>
    <t>KINGSSHIELD</t>
  </si>
  <si>
    <t>14B</t>
  </si>
  <si>
    <t>The user takes a defensive stance while it protects itself from damage. It also harshly lowers the Attack stat of any attacker who makes direct contact.</t>
  </si>
  <si>
    <t>LANDSWRATH</t>
  </si>
  <si>
    <t>The user gathers the energy of the land and focuses that power on opposing Pokémon to damage them.</t>
  </si>
  <si>
    <t>MAGNETICFLUX</t>
  </si>
  <si>
    <t>The user manipulates magnetic fields which raises the Defense and Sp. Def stats of ally Pokémon with the Plus or Minus Ability.</t>
  </si>
  <si>
    <t>MATBLOCK</t>
  </si>
  <si>
    <t>Using a pulled-up mat as a shield, the user protects itself and its allies from damaging moves. This does not stop status moves.</t>
  </si>
  <si>
    <t>MISTYTERRAIN</t>
  </si>
  <si>
    <t>The user covers the ground under everyone's feet with mist for five turns. This protects Pokémon on the ground from status conditions.</t>
  </si>
  <si>
    <t>MOONBLAST</t>
  </si>
  <si>
    <t>Borrowing the power of the moon, the user attacks the target. This may also lower the target's Sp. Atk stat.</t>
  </si>
  <si>
    <t>MYSTICALFIRE</t>
  </si>
  <si>
    <t>The user attacks by breathing a special, hot fire. This also lowers the target's Sp. Atk stat.</t>
  </si>
  <si>
    <t>NOBLEROAR</t>
  </si>
  <si>
    <t>13A</t>
  </si>
  <si>
    <t>bcfk</t>
  </si>
  <si>
    <t>Letting out a noble roar, the user intimidates the target and lowers its Attack and Sp. Atk stats.</t>
  </si>
  <si>
    <t>NUZZLE</t>
  </si>
  <si>
    <t>The user attacks by nuzzling its electrified cheeks against the target. This also leaves the target with paralysis.</t>
  </si>
  <si>
    <t>OBLIVIONWING</t>
  </si>
  <si>
    <t>The user absorbs its target's HP. The user's HP is restored by over half of the damage taken by the target.</t>
  </si>
  <si>
    <t>PARABOLICCHARGE</t>
  </si>
  <si>
    <t>The user attacks everything around it. The user's HP is restored by half the damage taken by those hit.</t>
  </si>
  <si>
    <t>PARTINGSHOT</t>
  </si>
  <si>
    <t>bcefk</t>
  </si>
  <si>
    <t>With a parting threat, the user lowers the target's Attack and Sp. Atk stats. Then it switches with a party Pokémon.</t>
  </si>
  <si>
    <t>PETALBLIZZARD</t>
  </si>
  <si>
    <t>bdef</t>
  </si>
  <si>
    <t>The user stirs up a violent petal blizzard and attacks everything around it.</t>
  </si>
  <si>
    <t>PHANTOMFORCE</t>
  </si>
  <si>
    <t>14D</t>
  </si>
  <si>
    <t>The user vanishes somewhere, then strikes the target on the next turn. This move hits even if the target protects itself.</t>
  </si>
  <si>
    <t>PLAYNICE</t>
  </si>
  <si>
    <t>de</t>
  </si>
  <si>
    <t>The user and the target become friends, and the target loses its will to fight. This lowers the target's Attack stat.</t>
  </si>
  <si>
    <t>PLAYROUGH</t>
  </si>
  <si>
    <t>The user plays rough with the target and attacks it. This may also lower the target's Attack stat.</t>
  </si>
  <si>
    <t>POWDER</t>
  </si>
  <si>
    <t>bcdel</t>
  </si>
  <si>
    <t>The user covers the target in a powder that explodes and damages the target if it uses a Fire-type move.</t>
  </si>
  <si>
    <t>POWERUPPUNCH</t>
  </si>
  <si>
    <t>abdefj</t>
  </si>
  <si>
    <t>Striking opponents over and over makes the user's fists harder. Hitting a target raises the Attack stat.</t>
  </si>
  <si>
    <t>ROTOTILLER</t>
  </si>
  <si>
    <t>13E</t>
  </si>
  <si>
    <t>Tilling the soil, the user makes it easier for plants to grow. This raises the Attack and Sp. Atk stats of Grass-type Pokémon.</t>
  </si>
  <si>
    <t>SPIKYSHIELD</t>
  </si>
  <si>
    <t>14C</t>
  </si>
  <si>
    <t>In addition to protecting the user from attacks, this move also damages any attacker who makes direct contact.</t>
  </si>
  <si>
    <t>STICKYWEB</t>
  </si>
  <si>
    <t>The user weaves a sticky net around the opposing team, which lowers their Speed stat upon switching into battle.</t>
  </si>
  <si>
    <t>TOPSYTURVY</t>
  </si>
  <si>
    <t>All stat changes affecting the target turn topsy-turvy and become the opposite of what they were.</t>
  </si>
  <si>
    <t>TRICKORTREAT</t>
  </si>
  <si>
    <t>The user takes the target trick-or-treating. This adds Ghost type to the target's type.</t>
  </si>
  <si>
    <t>VENOMDRENCH</t>
  </si>
  <si>
    <t>Opposing Pokémon are drenched in an odd poisonous liquid. This lowers the Attack, Sp. Atk, and Speed stats of a poisoned target.</t>
  </si>
  <si>
    <t>WATERSHURIKEN</t>
  </si>
  <si>
    <t>Water Shuriken</t>
  </si>
  <si>
    <t>The user hits the target with throwing stars two to five times in a row. This move always goes first.</t>
  </si>
  <si>
    <t>DIAMONDSTORM</t>
  </si>
  <si>
    <t>The user whips up a storm of diamonds to damage opposing Pokémon. This may also raise the user's Defense stat.</t>
  </si>
  <si>
    <t>HYPERSPACEHOLE</t>
  </si>
  <si>
    <t>Using a hyperspace hole, the user appears right next to the target and strikes. This also hits a target using Protect or Detect.</t>
  </si>
  <si>
    <t>STEAMERUPTION</t>
  </si>
  <si>
    <t>The user immerses the target in superheated steam. This may also leave the target with a burn.</t>
  </si>
  <si>
    <t>THOUSANDARROWS</t>
  </si>
  <si>
    <t>a</t>
  </si>
  <si>
    <t>This move also hits opposing Pokémon that are in the air. Those Pokémon are knocked down to the ground.</t>
  </si>
  <si>
    <t>THOUSANDWAVES</t>
  </si>
  <si>
    <t>The user attacks with a wave that crawls along the ground. Those hit can't flee from battle.</t>
  </si>
  <si>
    <t>LIGHTOFRUIN</t>
  </si>
  <si>
    <t>Drawing power from the Eternal Flower, the user fires a powerful beam of light. This also damages the user quite a lot.</t>
  </si>
  <si>
    <t>DRAGONASCENT</t>
  </si>
  <si>
    <t>After soaring upward, the user attacks its target by dropping out of the sky at high speeds, although it lowers its own Defense and Sp. Def in the process.</t>
  </si>
  <si>
    <t>ORIGINPULSE</t>
  </si>
  <si>
    <t>The user attacks opposing Pokémon with countless beams of light that glow a deep and brilliant blue.</t>
  </si>
  <si>
    <t>PRECIPICEBLADES</t>
  </si>
  <si>
    <t>The user attacks opposing Pokémon by manifesting the power of the land in fearsome blades of stone.</t>
  </si>
  <si>
    <t>HYPERSPACEFURY</t>
  </si>
  <si>
    <t>13B</t>
  </si>
  <si>
    <t>Ignores the effects of Protect, Detect, King's Shield, Spiky Shield, and Mat Block. Lowers user's Defense by 1 stage.</t>
  </si>
  <si>
    <t>HOLDBACK</t>
  </si>
  <si>
    <t>The user holds back when it attacks and the target is left with at least 1 HP.</t>
  </si>
  <si>
    <t>HOLDHANDS</t>
  </si>
  <si>
    <t>The user and an ally hold hands.  This makes them very happy.</t>
  </si>
  <si>
    <t>ACCELEROCK</t>
  </si>
  <si>
    <t>The user smashed into the target at high speed. This move always goes first.</t>
  </si>
  <si>
    <t>BEAKBLAST</t>
  </si>
  <si>
    <t>CF20</t>
  </si>
  <si>
    <t>abfg</t>
  </si>
  <si>
    <t>The user first heat up its beak, and then it attacks the target.</t>
  </si>
  <si>
    <t>BRUTALSWING</t>
  </si>
  <si>
    <t>The user swings its body around violently to inflict damage on everything in its vicinity.</t>
  </si>
  <si>
    <t>BURNUP</t>
  </si>
  <si>
    <t>CF17</t>
  </si>
  <si>
    <t>To inflict massive damage, the user burns itself out.</t>
  </si>
  <si>
    <t>CLANGINGSCALES</t>
  </si>
  <si>
    <t>CF1</t>
  </si>
  <si>
    <t>The user rubs the scales on its entire body and makes a huge noise to attack. The user's Defense is lowered.</t>
  </si>
  <si>
    <t>COREENFORCER</t>
  </si>
  <si>
    <t>CF21</t>
  </si>
  <si>
    <t>A powerful beam representing Zygarde is shot at the opponent.</t>
  </si>
  <si>
    <t>DARKESTLARIAT</t>
  </si>
  <si>
    <t>The user swings both arms and hits the target. The target's stat changes don't affect the damage.</t>
  </si>
  <si>
    <t>DRAGONHAMMER</t>
  </si>
  <si>
    <t>The user uses its body like a hammer to attack the target and inflict damage.</t>
  </si>
  <si>
    <t>FIRELASH</t>
  </si>
  <si>
    <t>The user strikes the target with a burning lash. This also lowers the target's Defense.</t>
  </si>
  <si>
    <t>FIRSTIMPRESSION</t>
  </si>
  <si>
    <t>15A</t>
  </si>
  <si>
    <t>Although this move has great power, it only works the first turn the user is in battle.</t>
  </si>
  <si>
    <t>FLEURCANNON</t>
  </si>
  <si>
    <t>The user unleashes a strong beam. The recoil harshly lowers the user's Special Attack.</t>
  </si>
  <si>
    <t>FLORALHEALING</t>
  </si>
  <si>
    <t>CF2</t>
  </si>
  <si>
    <t>The user restores the target's HP by up to half of its max HP. It restores more during Grassy Terrain.</t>
  </si>
  <si>
    <t>GEARUP</t>
  </si>
  <si>
    <t>CF12</t>
  </si>
  <si>
    <t>The user engages its gears to raise the Attack and Special Attack of an ally.</t>
  </si>
  <si>
    <t>HIGHHORSEPOWER</t>
  </si>
  <si>
    <t>The user fiercly attacks the target using its entire body.</t>
  </si>
  <si>
    <t>ICEHAMMER</t>
  </si>
  <si>
    <t>The user swings and hits with its strong, heavy fist. It lowers the user's Speed, however.</t>
  </si>
  <si>
    <t>INSTRUCT</t>
  </si>
  <si>
    <t>CF0</t>
  </si>
  <si>
    <t>The user instructs the target to use its last move again.</t>
  </si>
  <si>
    <t>LASERFOCUS</t>
  </si>
  <si>
    <t>CF18</t>
  </si>
  <si>
    <t>The user concentrates intensely, causing its Attack to increase.</t>
  </si>
  <si>
    <t>LEAFAGE</t>
  </si>
  <si>
    <t>The user attack by pelting the target with leaves.</t>
  </si>
  <si>
    <t>LIQUIDATION</t>
  </si>
  <si>
    <t>The user slams into the target using a full-force blast of water. This may lower the target's Defense.</t>
  </si>
  <si>
    <t>LUNGE</t>
  </si>
  <si>
    <t>The user makes a lunge at the target, attacking with full force. This lowers the target's Attack.</t>
  </si>
  <si>
    <t>MOONGEISTBEAM</t>
  </si>
  <si>
    <t>The user emits a sinister ray to attack the target.</t>
  </si>
  <si>
    <t>MULTIATTACK</t>
  </si>
  <si>
    <t>Cloaking itself in high energy, the user slams into the target. The type is determined by its held item.</t>
  </si>
  <si>
    <t>NATURESMADNESS</t>
  </si>
  <si>
    <t>The user hits the target with the force of nature. It halves the target's HP.</t>
  </si>
  <si>
    <t>POLLENPUFF</t>
  </si>
  <si>
    <t>CF19</t>
  </si>
  <si>
    <t>The user attacks the enemy with a pollen puff that explodes.</t>
  </si>
  <si>
    <t>POWERTRIP</t>
  </si>
  <si>
    <t>The user boasts its strength and attacks the target.</t>
  </si>
  <si>
    <t>PRISMATICLASER</t>
  </si>
  <si>
    <t>The user shoots powerful lasers using the power of a prism. The user can't move the next turn.</t>
  </si>
  <si>
    <t>PSYCHICFANGS</t>
  </si>
  <si>
    <t>The user bites the target with its psychic capabilities. This destroys Light Screens and Reflect barriers.</t>
  </si>
  <si>
    <t>PSYCHICTERRAIN</t>
  </si>
  <si>
    <t>This protects Pokémon on the ground from priority moves and boost Psychic-type moves for five turns.</t>
  </si>
  <si>
    <t>PURIFY</t>
  </si>
  <si>
    <t>CF3</t>
  </si>
  <si>
    <t>The user heals the target's status condition. If it succeeds, it also restores it's own HP.</t>
  </si>
  <si>
    <t>REVELATIONDANCE</t>
  </si>
  <si>
    <t>CF25</t>
  </si>
  <si>
    <t>The user attacks the target by dancing very hard. The user's type determines the type of this move.</t>
  </si>
  <si>
    <t>SHADOWBONE</t>
  </si>
  <si>
    <t>The user attacks by beating the target with a spirit-containing bone. The may lower the target's Defense.</t>
  </si>
  <si>
    <t>SHELLTRAP</t>
  </si>
  <si>
    <t>CF4</t>
  </si>
  <si>
    <t>The user prepares a trap the first turn. The second turn, it will release its prey and attack.</t>
  </si>
  <si>
    <t>SHOREUP</t>
  </si>
  <si>
    <t>CF5</t>
  </si>
  <si>
    <t>The user regains up to half of its max HP. It restores more HP in a sandstorm.</t>
  </si>
  <si>
    <t>SMARTSTRIKE</t>
  </si>
  <si>
    <t>The user stabs the target with a sharp horn. This attack never misses.</t>
  </si>
  <si>
    <t>SOLARBLADE</t>
  </si>
  <si>
    <t>CF7</t>
  </si>
  <si>
    <t>In this two-turn attack, the user gathers light and fills a blade with its energy to attack on the next turn.</t>
  </si>
  <si>
    <t>SPARKLINGARIA</t>
  </si>
  <si>
    <t>CF8</t>
  </si>
  <si>
    <t>The user bursts into song, emitting many bubbles. Any burned Pokémon will be healed by these bubbles.</t>
  </si>
  <si>
    <t>SPECTRALTHIEF</t>
  </si>
  <si>
    <t>CF9</t>
  </si>
  <si>
    <t>The user hides in the target's shadows, steals the target's stat changes and then attacks.</t>
  </si>
  <si>
    <t>SPEEDSWAP</t>
  </si>
  <si>
    <t>CF10</t>
  </si>
  <si>
    <t>The user exchanges speed stats with the target.</t>
  </si>
  <si>
    <t>SPIRITSHACKLE</t>
  </si>
  <si>
    <t>CF11</t>
  </si>
  <si>
    <t>The user attacks while simultaneously stitching the target's shadow, preventing the target from escaping.</t>
  </si>
  <si>
    <t>SPOTLIGHT</t>
  </si>
  <si>
    <t>The user shines a spotlight on the target, making it the center of attention.</t>
  </si>
  <si>
    <t>STRENGTHSAP</t>
  </si>
  <si>
    <t>CF13</t>
  </si>
  <si>
    <t>bcf</t>
  </si>
  <si>
    <t>The user restores its HP by the same amount as the target's Attack stat and lowers it.</t>
  </si>
  <si>
    <t>SUNSTEELSTRIKE</t>
  </si>
  <si>
    <t>The user slams into the target with the force of a meteor.</t>
  </si>
  <si>
    <t>TEARFULLOOK</t>
  </si>
  <si>
    <t>CF14</t>
  </si>
  <si>
    <t>ce</t>
  </si>
  <si>
    <t>The user gets teary eyed to make the target lose its combative spirit, lowering its Attack and Sp.Atk.</t>
  </si>
  <si>
    <t>THROATCHOP</t>
  </si>
  <si>
    <t>CF15</t>
  </si>
  <si>
    <t>The user attacks the target's throat, andprevents the target from using sound-based moves for two turns.</t>
  </si>
  <si>
    <t>TOXICTHREAD</t>
  </si>
  <si>
    <t>CF16</t>
  </si>
  <si>
    <t>The user shoots poisonous threads to poison the target and lower the target's Speed.</t>
  </si>
  <si>
    <t>TROPKICK</t>
  </si>
  <si>
    <t>The user lands an intense kick of tropical origins on the target. This also lowers the target's Attack.</t>
  </si>
  <si>
    <t>ZINGZAP</t>
  </si>
  <si>
    <t>A strong electric blast crashes down on the target. This may also make the target flinch.</t>
  </si>
  <si>
    <t>BANEFULBUNKER</t>
  </si>
  <si>
    <t>In addition to protecting the user from attacks, this move also poisons any attacker that makes contact.</t>
  </si>
  <si>
    <t>STOMPINGTANTRUM</t>
  </si>
  <si>
    <t>Driven by frustration, the user attacks the target. Doubles in power if previous move used, failed.</t>
  </si>
  <si>
    <t>ANCHORSHOT</t>
  </si>
  <si>
    <t>The user entangles the target with its anchor chain while attacking. The target becomes unable to flee.</t>
  </si>
  <si>
    <t>AURORAVEIL</t>
  </si>
  <si>
    <t>CF6</t>
  </si>
  <si>
    <t>This move reduces damage from physical and special moves for five turns, but can only be used in hail.</t>
  </si>
  <si>
    <t>PHOTONGEYSER</t>
  </si>
  <si>
    <t>The user attacks a target with a pillar of light. This move inflicts Attack or Sp. Atk damage—whichever stat is higher for the user.</t>
  </si>
  <si>
    <t>MINDBLOWN</t>
  </si>
  <si>
    <t>The user attacks everything around it by causing its own head to explode. This also damages the user.</t>
  </si>
  <si>
    <t>PLASMAFISTS</t>
  </si>
  <si>
    <t>The user attacks with electrically charged fists. This move changes Normal-type moves to Electric-type moves.</t>
  </si>
  <si>
    <t>FURBALL</t>
  </si>
  <si>
    <t>Fur Ball</t>
  </si>
  <si>
    <t>1,POUND,3,GROWL,5,LYMPHSPIT,6,VINEWHIP,6,LOWKICK,7,LEECHSEED,13,POISONPOWDER,13,SLEEPPOWDER,15,TAKEDOWN,16,WORRYSEED,18,JUMPKICK,20,RAZORLEAF,23,SWEETSCENT,27,GROWTH,29,DOUBLEEDGE,31,DRAINPUNCH,33,MEGAKICK,35,SYNTHESIS,39,SEEDBOMB</t>
  </si>
  <si>
    <t>1,POUND,3,GROWL,5,LYMPHSPIT,6,VINEWHIP,6,LOWKICK,7,LEECHSEED,13,POISONPOWDER,13,SLEEPPOWDER,15,TAKEDOWN,16,WORRYSEED,18,JUMPKICK,20,RAZORLEAF,23,SWEETSCENT,27,GROWTH,29,DOUBLEEDGE,31,DRAINPUNCH,33,MEGAKICK,37,SYNTHESIS,41,SEEDBOMB,45,LEAFBLADE,51,SOLARBLADE,55,HIGHJUMPKICK</t>
  </si>
  <si>
    <t>1,TACKLE,3,GROWL,5,ASHCOUGH,6,EMBER,6,FAIRYWIND,7,QUICKATTACK,13,BABYDOLLEYES,15,TAKEDOWN,16,FLAMECHARGE,18,DRAININGKISS,21,BULLDOZE,23,SUNNYDAY,27,MOONLIGHT,29,DOUBLEEDGE,33,MEGAKICK,35,WILLOWISP,39,FLAMETHROWER</t>
  </si>
  <si>
    <t>1,TACKLE,3,GROWL,5,ASHCOUGH,6,EMBER,6,FAIRYWIND,7,QUICKATTACK,13,BABYDOLLEYES,15,TAKEDOWN,16,FLAMECHARGE,18,DRAININGKISS,21,BULLDOZE,23,SUNNYDAY,27,MOONLIGHT,29,FLAMEWHEEL,33,MEGAKICK,37,WILLOWISP,41,FLAMETHROWER,45,DOUBLEEDGE,51,FLAREBLITZ,55,PLAYROUGH</t>
  </si>
  <si>
    <t>1,TACKLE,3,LEER,5,WATERDROPLET,5,WATERGUN,5,BITE,7,QUICKATTACK,13,PURSUIT,15,TAKEDOWN,16,WATERPULSE,18,SCALD,21,SLUDGE,23,RAINDANCE,27,AQUARING,29,SNARL,33,AURORABEAM,35,NASTYPLOT,39,BRINE</t>
  </si>
  <si>
    <t>1,TACKLE,3,LEER,5,WATERDROPLET,6,WATERGUN,6,BITE,7,QUICKATTACK,13,PURSUIT,15,TAKEDOWN,16,WATERPULSE,18,SCALD,21,SLUDGE,23,RAINDANCE,27,AQUARING,29,SNARL,33,AURORABEAM,37,NASTYPLOT,41,BRINE,45,ICEBEAM,51,DARKPULSE,55,HYDROPUMP</t>
  </si>
  <si>
    <t>1,SCRATCH,3,GROWL,5,FURBALL,6,LICK,6,HOWL,7,FURYSWIPES,13,NIGHTSHADE,15,TAKEDOWN,16,SHADOWSNEAK,18,STEAMROLLER,21,RAGE,23,ROAR,27,BELLYDRUM,29,SLASH,33,MEGAKICK,35,REST,39,STRENGTH</t>
  </si>
  <si>
    <t>1,SCRATCH,3,GROWL,5,FURBALL,6,LICK,6,HOWL,7,FURYSWIPES,13,NIGHTSHADE,15,TAKEDOWN,16,SHADOWSNEAK,18,STEAMROLLER,21,RAGE,23,ROAR,27,BELLYDRUM,29,SLASH,33,MEGAKICK,35,REST,41,STRENGTH,45,SHADOWCLAW,51,DESTINYBOND,55,DOUBLEEDGE</t>
  </si>
  <si>
    <t>1,POUND,3,HARDEN,5,PEBBLE,6,ROCKTOMB,6,CONFUSION,7,ROCKPOLISH,13,STEALTHROCK,15,ACCELEROCK,16,HYPNOSIS,18,BULLDOZE,21,HEARTSTAMP,23,SANDSTORM,27,COSMICPOWER,29,SMACKDOWN,33,IRONHEAD,35,RECOVER,39,ROCKSLIDE,</t>
  </si>
  <si>
    <t>1,POUND,3,HARDEN,5,PEBBLE,6,ROCKTOMB,6,CONFUSION,7,ROCKPOLISH,13,STEALTHROCK,15,ACCELEROCK,16,HYPNOSIS,18,BULLDOZE,21,HEARTSTAMP,23,SANDSTORM,27,COSMICPOWER,29,SMACKDOWN,35,IRONHEAD,37,RECOVER,41,ROCKSLIDE,45,ZENHEADBUTT,51,BARRIER,55,ROCKWRECKER</t>
  </si>
  <si>
    <t>1,POUND,3,GROWL,5,LYMPHSPIT,7,LOWKICK,9,VINEWHIP,10,LEECHSEED,13,POISONPOWDER,13,SLEEPPOWDER,15,TAKEDOWN,16,WORRYSEED,19,RAZORLEAF,21,SWEETSCENT,25,GROWTH,27,DOUBLEEDGE,31,MEGAKICK,33,SYNTHESIS,37,SEEDBOMB</t>
  </si>
  <si>
    <t>1,TACKLE,3,GROWL,5,ASHCOUGH,7,FAIRYWIND,8,EMBER,10,QUICKATTACK,13,BABYDOLLEYES,15,TAKEDOWN,16,FLAMECHARGE,19,BULLDOZE,21,SUNNYDAY,25,MOONLIGHT,27,DOUBLEEDGE,31,MEGAKICK,33,WILLOWISP,37,FLAMETHROWER</t>
  </si>
  <si>
    <t>1,TACKLE,3,LEER,5,WATERDROPLET,7,BITE,8,WATERGUN,10,QUICKATTACK,13,PURSUIT,15,TAKEDOWN,16,WATERPULSE,19,SLUDGE,21,RAINDANCE,25,AQUARING,27,SNARL,31,AURORABEAM,33,NASTYPLOT,37,BRINE</t>
  </si>
  <si>
    <t>1,SCRATCH,3,GROWL,5,FURBALL,7,LICK,8,HOWL,10,FURYSWIPES,13,NIGHTSHADE,15,TAKEDOWN,16,SHADOWSNEAK,19,RAGE,21,ROAR,25,BELLYDRUM,27,SLASH,31,CRUNCH,33,REST,37,STRENGTH</t>
  </si>
  <si>
    <t>1,POUND,3,HARDEN,5,PEBBLE,7,CONFUSION,8,ROCKTOMB,10,ROCKPOLISH,13,STEALTHROCK,15,ACCELEROCK,16,HYPNOSIS,19,HEARTSTAMP,21,SANDSTORM,25,COSMICPOWER,27,SMACKDOWN,31,IRONHEAD,33,RECOVER,37,ROCKSLIDE</t>
  </si>
  <si>
    <t>Internal Name</t>
  </si>
  <si>
    <t>LYMPHSPIT</t>
  </si>
  <si>
    <t>Lymph Spit</t>
  </si>
  <si>
    <t>The user spits lymph against the target to inflict damage.</t>
  </si>
  <si>
    <t>ASHCOUGH</t>
  </si>
  <si>
    <t>Ash Cough</t>
  </si>
  <si>
    <t>The user cough some hot ashes against the target to inflict damage.</t>
  </si>
  <si>
    <t>WATERDROPLET</t>
  </si>
  <si>
    <t>Water Droplet</t>
  </si>
  <si>
    <t>The user trows a small water droplet against the target to inflict damage.</t>
  </si>
  <si>
    <t>The user throws a fur ball against target to inflict damage.</t>
  </si>
  <si>
    <t>PEBBLE</t>
  </si>
  <si>
    <t>Pebble</t>
  </si>
  <si>
    <t>The user trows a small pebble against the target to inflict damage.</t>
  </si>
  <si>
    <t>Efect code</t>
  </si>
  <si>
    <t>Ph/Sp/St</t>
  </si>
  <si>
    <t>Description</t>
  </si>
  <si>
    <t>Manataur</t>
  </si>
  <si>
    <t>MANATAUR</t>
  </si>
  <si>
    <t>Inigati</t>
  </si>
  <si>
    <t>Water1</t>
  </si>
  <si>
    <t>TANGLEDFEET</t>
  </si>
  <si>
    <t>GUTS</t>
  </si>
  <si>
    <t>SHEDSKIN</t>
  </si>
  <si>
    <t>RIVALRY</t>
  </si>
  <si>
    <t>MOONSTONE</t>
  </si>
  <si>
    <t>MAGICGUARD</t>
  </si>
  <si>
    <t>BELLOSSOM</t>
  </si>
  <si>
    <t>SUNSTONE</t>
  </si>
  <si>
    <t>DRYSKIN</t>
  </si>
  <si>
    <t>TINTEDLENS</t>
  </si>
  <si>
    <t>TECHNICIAN</t>
  </si>
  <si>
    <t>CLOUDNINE</t>
  </si>
  <si>
    <t>ANGERPOINT</t>
  </si>
  <si>
    <t>FLASHFIRE</t>
  </si>
  <si>
    <t>DAMP</t>
  </si>
  <si>
    <t>POLITOED</t>
  </si>
  <si>
    <t>KINGSROCK</t>
  </si>
  <si>
    <t>INNERFOCUS</t>
  </si>
  <si>
    <t>NOGUARD</t>
  </si>
  <si>
    <t>STURDY</t>
  </si>
  <si>
    <t>OWNTEMPO</t>
  </si>
  <si>
    <t>SLOWKING</t>
  </si>
  <si>
    <t>MAGNEZONE</t>
  </si>
  <si>
    <t>EARLYBIRD</t>
  </si>
  <si>
    <t>HYDRATION</t>
  </si>
  <si>
    <t>SKILLLINK</t>
  </si>
  <si>
    <t>METALCOAT</t>
  </si>
  <si>
    <t>SHELLARMOR</t>
  </si>
  <si>
    <t>STATIC</t>
  </si>
  <si>
    <t>LIGHTNINGROD</t>
  </si>
  <si>
    <t>RECKLESS</t>
  </si>
  <si>
    <t>IRONFIST</t>
  </si>
  <si>
    <t>OBLIVIOUS</t>
  </si>
  <si>
    <t>ROCKHEAD</t>
  </si>
  <si>
    <t>SERENEGRACE</t>
  </si>
  <si>
    <t>LEAFGUARD</t>
  </si>
  <si>
    <t>SCRAPPY</t>
  </si>
  <si>
    <t>SNIPER</t>
  </si>
  <si>
    <t>DRAGONSCALE</t>
  </si>
  <si>
    <t>WATERVEIL</t>
  </si>
  <si>
    <t>NATURALCURE</t>
  </si>
  <si>
    <t>ELECTIRIZER</t>
  </si>
  <si>
    <t>MAGMARIZER</t>
  </si>
  <si>
    <t>MOLDBREAKER</t>
  </si>
  <si>
    <t>ADAPTABILITY</t>
  </si>
  <si>
    <t>JOLTEON</t>
  </si>
  <si>
    <t>FLAREON</t>
  </si>
  <si>
    <t>LEAFEON</t>
  </si>
  <si>
    <t>GLACEON</t>
  </si>
  <si>
    <t>SYLVEON</t>
  </si>
  <si>
    <t>ESPEON</t>
  </si>
  <si>
    <t>UMBREON</t>
  </si>
  <si>
    <t>DOWNLOAD</t>
  </si>
  <si>
    <t>Water3</t>
  </si>
  <si>
    <t>BATTLEARMOR</t>
  </si>
  <si>
    <t>PRESSURE</t>
  </si>
  <si>
    <t>THICKFAT</t>
  </si>
  <si>
    <t>KEENEYE</t>
  </si>
  <si>
    <t>HUGEPOWER</t>
  </si>
  <si>
    <t>PICKUP</t>
  </si>
  <si>
    <t>SOLARPOWER</t>
  </si>
  <si>
    <t>COMPOUNDEYES</t>
  </si>
  <si>
    <t>WATERABSORB</t>
  </si>
  <si>
    <t>SUPERLUCK</t>
  </si>
  <si>
    <t>RUNAWAY</t>
  </si>
  <si>
    <t>SANDVEIL</t>
  </si>
  <si>
    <t>RAZORFANG</t>
  </si>
  <si>
    <t>QUICKFEET</t>
  </si>
  <si>
    <t>SWIFTSWIM</t>
  </si>
  <si>
    <t>GLUTTONY</t>
  </si>
  <si>
    <t>RAZORCLAW</t>
  </si>
  <si>
    <t>FLAMEBODY</t>
  </si>
  <si>
    <t>SNOWCLOAK</t>
  </si>
  <si>
    <t>Water2</t>
  </si>
  <si>
    <t>FRISK</t>
  </si>
  <si>
    <t>STEADFAST</t>
  </si>
  <si>
    <t>HITMONCHAN</t>
  </si>
  <si>
    <t>HITMONTOP</t>
  </si>
  <si>
    <t>CASCOON</t>
  </si>
  <si>
    <t>RAINDISH</t>
  </si>
  <si>
    <t>GALLADE</t>
  </si>
  <si>
    <t>POISONHEAL</t>
  </si>
  <si>
    <t>SHEDINJA</t>
  </si>
  <si>
    <t>PROBOPASS</t>
  </si>
  <si>
    <t>INTIMIDATE</t>
  </si>
  <si>
    <t>SWARM</t>
  </si>
  <si>
    <t>Humanlike</t>
  </si>
  <si>
    <t>SIMPLE</t>
  </si>
  <si>
    <t>ANTICIPATION</t>
  </si>
  <si>
    <t>MILOTIC</t>
  </si>
  <si>
    <t>ICEBODY</t>
  </si>
  <si>
    <t>FROSLASS</t>
  </si>
  <si>
    <t>DEEPSEATOOTH</t>
  </si>
  <si>
    <t>GOREBYSS</t>
  </si>
  <si>
    <t>DEEPSEASCALE</t>
  </si>
  <si>
    <t>UNAWARE</t>
  </si>
  <si>
    <t>MOTHIM</t>
  </si>
  <si>
    <t>STORMDRAIN</t>
  </si>
  <si>
    <t>UNBURDEN</t>
  </si>
  <si>
    <t>KLUTZ</t>
  </si>
  <si>
    <t>AFTERMATH</t>
  </si>
  <si>
    <t>OVALSTONE</t>
  </si>
  <si>
    <t>REMORAID</t>
  </si>
  <si>
    <t>SANDRUSH</t>
  </si>
  <si>
    <t>SYNCHRONIZE</t>
  </si>
  <si>
    <t>MOTORDRIVE</t>
  </si>
  <si>
    <t>SANDFORCE</t>
  </si>
  <si>
    <t>REGENERATOR</t>
  </si>
  <si>
    <t>SHEERFORCE</t>
  </si>
  <si>
    <t>POISONTOUCH</t>
  </si>
  <si>
    <t>CHLOROPHYLL</t>
  </si>
  <si>
    <t>INFILTRATOR</t>
  </si>
  <si>
    <t>MOXIE</t>
  </si>
  <si>
    <t>WEAKARMOR</t>
  </si>
  <si>
    <t>BIGPECKS</t>
  </si>
  <si>
    <t>SAPSIPPER</t>
  </si>
  <si>
    <t>SHELMET</t>
  </si>
  <si>
    <t>CURSEDBODY</t>
  </si>
  <si>
    <t>HEALER</t>
  </si>
  <si>
    <t>UNNERVE</t>
  </si>
  <si>
    <t>MINUS</t>
  </si>
  <si>
    <t>KARRABLAST</t>
  </si>
  <si>
    <t>LIMBER</t>
  </si>
  <si>
    <t>OVERCOAT</t>
  </si>
  <si>
    <t>MAGICIAN</t>
  </si>
  <si>
    <t>FRIENDGUARD</t>
  </si>
  <si>
    <t>SYMBIOSIS</t>
  </si>
  <si>
    <t>SUCTIONCUPS</t>
  </si>
  <si>
    <t>SNOWWARNING</t>
  </si>
  <si>
    <t>CUTECHARM</t>
  </si>
  <si>
    <t>SHIELDDUST</t>
  </si>
  <si>
    <t>VITALSPIRIT</t>
  </si>
  <si>
    <t>EFFECTSPORE</t>
  </si>
  <si>
    <t>TELEPATHY</t>
  </si>
  <si>
    <t>SOUNDPROOF</t>
  </si>
  <si>
    <t>LUNALA</t>
  </si>
  <si>
    <t>POWERCONSTRUCT</t>
  </si>
  <si>
    <t>#-------------------------------</t>
  </si>
  <si>
    <t>Nidoran</t>
  </si>
  <si>
    <t>Deoxys</t>
  </si>
  <si>
    <t>Wormadam</t>
  </si>
  <si>
    <t>Giratina</t>
  </si>
  <si>
    <t>Shaymin</t>
  </si>
  <si>
    <t>Darmanitan</t>
  </si>
  <si>
    <t>BULBASAUR</t>
  </si>
  <si>
    <t>IVYSAUR</t>
  </si>
  <si>
    <t>VENUSAUR</t>
  </si>
  <si>
    <t>CHARMANDER</t>
  </si>
  <si>
    <t>CHARMELEON</t>
  </si>
  <si>
    <t>CHARIZARD</t>
  </si>
  <si>
    <t>SQUIRTLE</t>
  </si>
  <si>
    <t>WARTORTLE</t>
  </si>
  <si>
    <t>BLASTOISE</t>
  </si>
  <si>
    <t>CATERPIE</t>
  </si>
  <si>
    <t>METAPOD</t>
  </si>
  <si>
    <t>BUTTERFREE</t>
  </si>
  <si>
    <t>WEEDLE</t>
  </si>
  <si>
    <t>KAKUNA</t>
  </si>
  <si>
    <t>BEEDRILL</t>
  </si>
  <si>
    <t>PIDGEY</t>
  </si>
  <si>
    <t>PIDGEOTTO</t>
  </si>
  <si>
    <t>PIDGEOT</t>
  </si>
  <si>
    <t>RATTATA</t>
  </si>
  <si>
    <t>RATICATE</t>
  </si>
  <si>
    <t>SPEAROW</t>
  </si>
  <si>
    <t>FEAROW</t>
  </si>
  <si>
    <t>EKANS</t>
  </si>
  <si>
    <t>ARBOK</t>
  </si>
  <si>
    <t>PIKACHU</t>
  </si>
  <si>
    <t>RAICHU</t>
  </si>
  <si>
    <t>SANDSHREW</t>
  </si>
  <si>
    <t>SANDSLASH</t>
  </si>
  <si>
    <t>NIDORANfE</t>
  </si>
  <si>
    <t>NIDORINA</t>
  </si>
  <si>
    <t>NIDOQUEEN</t>
  </si>
  <si>
    <t>NIDORANmA</t>
  </si>
  <si>
    <t>NIDORINO</t>
  </si>
  <si>
    <t>NIDOKING</t>
  </si>
  <si>
    <t>CLEFAIRY</t>
  </si>
  <si>
    <t>CLEFABLE</t>
  </si>
  <si>
    <t>VULPIX</t>
  </si>
  <si>
    <t>NINETALES</t>
  </si>
  <si>
    <t>JIGGLYPUFF</t>
  </si>
  <si>
    <t>WIGGLYTUFF</t>
  </si>
  <si>
    <t>ZUBAT</t>
  </si>
  <si>
    <t>GOLBAT</t>
  </si>
  <si>
    <t>ODDISH</t>
  </si>
  <si>
    <t>GLOOM</t>
  </si>
  <si>
    <t>VILEPLUME</t>
  </si>
  <si>
    <t>PARAS</t>
  </si>
  <si>
    <t>PARASECT</t>
  </si>
  <si>
    <t>VENONAT</t>
  </si>
  <si>
    <t>VENOMOTH</t>
  </si>
  <si>
    <t>DIGLETT</t>
  </si>
  <si>
    <t>DUGTRIO</t>
  </si>
  <si>
    <t>MEOWTH</t>
  </si>
  <si>
    <t>PERSIAN</t>
  </si>
  <si>
    <t>PSYDUCK</t>
  </si>
  <si>
    <t>GOLDUCK</t>
  </si>
  <si>
    <t>MANKEY</t>
  </si>
  <si>
    <t>PRIMEAPE</t>
  </si>
  <si>
    <t>GROWLITHE</t>
  </si>
  <si>
    <t>ARCANINE</t>
  </si>
  <si>
    <t>POLIWAG</t>
  </si>
  <si>
    <t>POLIWHIRL</t>
  </si>
  <si>
    <t>POLIWRATH</t>
  </si>
  <si>
    <t>ABRA</t>
  </si>
  <si>
    <t>KADABRA</t>
  </si>
  <si>
    <t>ALAKAZAM</t>
  </si>
  <si>
    <t>MACHOP</t>
  </si>
  <si>
    <t>MACHOKE</t>
  </si>
  <si>
    <t>MACHAMP</t>
  </si>
  <si>
    <t>BELLSPROUT</t>
  </si>
  <si>
    <t>WEEPINBELL</t>
  </si>
  <si>
    <t>VICTREEBEL</t>
  </si>
  <si>
    <t>TENTACOOL</t>
  </si>
  <si>
    <t>TENTACRUEL</t>
  </si>
  <si>
    <t>GEODUDE</t>
  </si>
  <si>
    <t>GRAVELER</t>
  </si>
  <si>
    <t>GOLEM</t>
  </si>
  <si>
    <t>PONYTA</t>
  </si>
  <si>
    <t>RAPIDASH</t>
  </si>
  <si>
    <t>SLOWPOKE</t>
  </si>
  <si>
    <t>SLOWBRO</t>
  </si>
  <si>
    <t>MAGNEMITE</t>
  </si>
  <si>
    <t>MAGNETON</t>
  </si>
  <si>
    <t>FARFETCHD</t>
  </si>
  <si>
    <t>DODUO</t>
  </si>
  <si>
    <t>DODRIO</t>
  </si>
  <si>
    <t>SEEL</t>
  </si>
  <si>
    <t>DEWGONG</t>
  </si>
  <si>
    <t>GRIMER</t>
  </si>
  <si>
    <t>MUK</t>
  </si>
  <si>
    <t>SHELLDER</t>
  </si>
  <si>
    <t>CLOYSTER</t>
  </si>
  <si>
    <t>GASTLY</t>
  </si>
  <si>
    <t>HAUNTER</t>
  </si>
  <si>
    <t>GENGAR</t>
  </si>
  <si>
    <t>ONIX</t>
  </si>
  <si>
    <t>DROWZEE</t>
  </si>
  <si>
    <t>HYPNO</t>
  </si>
  <si>
    <t>KRABBY</t>
  </si>
  <si>
    <t>KINGLER</t>
  </si>
  <si>
    <t>VOLTORB</t>
  </si>
  <si>
    <t>ELECTRODE</t>
  </si>
  <si>
    <t>EXEGGCUTE</t>
  </si>
  <si>
    <t>EXEGGUTOR</t>
  </si>
  <si>
    <t>CUBONE</t>
  </si>
  <si>
    <t>MAROWAK</t>
  </si>
  <si>
    <t>HITMONLEE</t>
  </si>
  <si>
    <t>LICKITUNG</t>
  </si>
  <si>
    <t>KOFFING</t>
  </si>
  <si>
    <t>WEEZING</t>
  </si>
  <si>
    <t>RHYHORN</t>
  </si>
  <si>
    <t>RHYDON</t>
  </si>
  <si>
    <t>CHANSEY</t>
  </si>
  <si>
    <t>TANGELA</t>
  </si>
  <si>
    <t>KANGASKHAN</t>
  </si>
  <si>
    <t>HORSEA</t>
  </si>
  <si>
    <t>SEADRA</t>
  </si>
  <si>
    <t>GOLDEEN</t>
  </si>
  <si>
    <t>SEAKING</t>
  </si>
  <si>
    <t>STARYU</t>
  </si>
  <si>
    <t>STARMIE</t>
  </si>
  <si>
    <t>MRMIME</t>
  </si>
  <si>
    <t>SCYTHER</t>
  </si>
  <si>
    <t>JYNX</t>
  </si>
  <si>
    <t>ELECTABUZZ</t>
  </si>
  <si>
    <t>MAGMAR</t>
  </si>
  <si>
    <t>PINSIR</t>
  </si>
  <si>
    <t>TAUROS</t>
  </si>
  <si>
    <t>MAGIKARP</t>
  </si>
  <si>
    <t>GYARADOS</t>
  </si>
  <si>
    <t>LAPRAS</t>
  </si>
  <si>
    <t>DITTO</t>
  </si>
  <si>
    <t>EEVEE</t>
  </si>
  <si>
    <t>VAPOREON</t>
  </si>
  <si>
    <t>PORYGON</t>
  </si>
  <si>
    <t>OMANYTE</t>
  </si>
  <si>
    <t>OMASTAR</t>
  </si>
  <si>
    <t>KABUTO</t>
  </si>
  <si>
    <t>KABUTOPS</t>
  </si>
  <si>
    <t>AERODACTYL</t>
  </si>
  <si>
    <t>SNORLAX</t>
  </si>
  <si>
    <t>ARTICUNO</t>
  </si>
  <si>
    <t>ZAPDOS</t>
  </si>
  <si>
    <t>MOLTRES</t>
  </si>
  <si>
    <t>DRATINI</t>
  </si>
  <si>
    <t>DRAGONAIR</t>
  </si>
  <si>
    <t>DRAGONITE</t>
  </si>
  <si>
    <t>MEWTWO</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</si>
  <si>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</si>
  <si>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</si>
  <si>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</si>
  <si>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</si>
  <si>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</si>
  <si>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</si>
  <si>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</si>
  <si>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</si>
  <si>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</si>
  <si>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</si>
  <si>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</si>
  <si>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</si>
  <si>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</si>
  <si>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</si>
  <si>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</si>
  <si>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</si>
  <si>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</si>
  <si>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</si>
  <si>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</si>
  <si>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</si>
  <si>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</si>
  <si>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</si>
  <si>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</si>
  <si>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</si>
  <si>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</si>
  <si>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</si>
  <si>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</si>
  <si>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</si>
  <si>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</si>
  <si>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</si>
  <si>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</si>
  <si>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MARILL</t>
  </si>
  <si>
    <t>AZUMARILL</t>
  </si>
  <si>
    <t>SUDOWOODO</t>
  </si>
  <si>
    <t>HOPPIP</t>
  </si>
  <si>
    <t>SKIPLOOM</t>
  </si>
  <si>
    <t>JUMPLUFF</t>
  </si>
  <si>
    <t>AIPOM</t>
  </si>
  <si>
    <t>SUNKERN</t>
  </si>
  <si>
    <t>SUNFLORA</t>
  </si>
  <si>
    <t>YANMA</t>
  </si>
  <si>
    <t>WOOPER</t>
  </si>
  <si>
    <t>QUAGSIRE</t>
  </si>
  <si>
    <t>MURKROW</t>
  </si>
  <si>
    <t>MISDREAVUS</t>
  </si>
  <si>
    <t>UNOWN</t>
  </si>
  <si>
    <t>WOBBUFFET</t>
  </si>
  <si>
    <t>GIRAFARIG</t>
  </si>
  <si>
    <t>PINECO</t>
  </si>
  <si>
    <t>FORRETRESS</t>
  </si>
  <si>
    <t>DUNSPARCE</t>
  </si>
  <si>
    <t>GLIGAR</t>
  </si>
  <si>
    <t>STEELIX</t>
  </si>
  <si>
    <t>SNUBBULL</t>
  </si>
  <si>
    <t>GRANBULL</t>
  </si>
  <si>
    <t>QWILFISH</t>
  </si>
  <si>
    <t>SCIZOR</t>
  </si>
  <si>
    <t>SHUCKLE</t>
  </si>
  <si>
    <t>HERACROSS</t>
  </si>
  <si>
    <t>SNEASEL</t>
  </si>
  <si>
    <t>TEDDIURSA</t>
  </si>
  <si>
    <t>URSARING</t>
  </si>
  <si>
    <t>SLUGMA</t>
  </si>
  <si>
    <t>MAGCARGO</t>
  </si>
  <si>
    <t>SWINUB</t>
  </si>
  <si>
    <t>PILOSWINE</t>
  </si>
  <si>
    <t>CORSOLA</t>
  </si>
  <si>
    <t>OCTILLERY</t>
  </si>
  <si>
    <t>DELIBIRD</t>
  </si>
  <si>
    <t>MANTINE</t>
  </si>
  <si>
    <t>SKARMORY</t>
  </si>
  <si>
    <t>HOUNDOUR</t>
  </si>
  <si>
    <t>HOUNDOOM</t>
  </si>
  <si>
    <t>KINGDRA</t>
  </si>
  <si>
    <t>PHANPY</t>
  </si>
  <si>
    <t>DONPHAN</t>
  </si>
  <si>
    <t>PORYGON2</t>
  </si>
  <si>
    <t>STANTLER</t>
  </si>
  <si>
    <t>SMEARGLE</t>
  </si>
  <si>
    <t>TYROGUE</t>
  </si>
  <si>
    <t>SMOOCHUM</t>
  </si>
  <si>
    <t>ELEKID</t>
  </si>
  <si>
    <t>MAGBY</t>
  </si>
  <si>
    <t>MILTANK</t>
  </si>
  <si>
    <t>BLISSEY</t>
  </si>
  <si>
    <t>RAIKOU</t>
  </si>
  <si>
    <t>ENTEI</t>
  </si>
  <si>
    <t>SUICUNE</t>
  </si>
  <si>
    <t>LARVITAR</t>
  </si>
  <si>
    <t>PUPITAR</t>
  </si>
  <si>
    <t>TYRANITAR</t>
  </si>
  <si>
    <t>LUGIA</t>
  </si>
  <si>
    <t>HOOH</t>
  </si>
  <si>
    <t>CELEBI</t>
  </si>
  <si>
    <t>TREECKO</t>
  </si>
  <si>
    <t>GROVYLE</t>
  </si>
  <si>
    <t>SCEPTILE</t>
  </si>
  <si>
    <t>TORCHIC</t>
  </si>
  <si>
    <t>COMBUSKEN</t>
  </si>
  <si>
    <t>BLAZIKEN</t>
  </si>
  <si>
    <t>MUDKIP</t>
  </si>
  <si>
    <t>MARSHTOMP</t>
  </si>
  <si>
    <t>SWAMPERT</t>
  </si>
  <si>
    <t>POOCHYENA</t>
  </si>
  <si>
    <t>MIGHTYENA</t>
  </si>
  <si>
    <t>ZIGZAGOON</t>
  </si>
  <si>
    <t>LINOONE</t>
  </si>
  <si>
    <t>WURMPLE</t>
  </si>
  <si>
    <t>SILCOON</t>
  </si>
  <si>
    <t>BEAUTIFLY</t>
  </si>
  <si>
    <t>DUSTOX</t>
  </si>
  <si>
    <t>LOTAD</t>
  </si>
  <si>
    <t>LOMBRE</t>
  </si>
  <si>
    <t>LUDICOLO</t>
  </si>
  <si>
    <t>SEEDOT</t>
  </si>
  <si>
    <t>NUZLEAF</t>
  </si>
  <si>
    <t>SHIFTRY</t>
  </si>
  <si>
    <t>TAILLOW</t>
  </si>
  <si>
    <t>SWELLOW</t>
  </si>
  <si>
    <t>WINGULL</t>
  </si>
  <si>
    <t>PELIPPER</t>
  </si>
  <si>
    <t>RALTS</t>
  </si>
  <si>
    <t>KIRLIA</t>
  </si>
  <si>
    <t>GARDEVOIR</t>
  </si>
  <si>
    <t>SURSKIT</t>
  </si>
  <si>
    <t>MASQUERAIN</t>
  </si>
  <si>
    <t>SHROOMISH</t>
  </si>
  <si>
    <t>BRELOOM</t>
  </si>
  <si>
    <t>SLAKOTH</t>
  </si>
  <si>
    <t>VIGOROTH</t>
  </si>
  <si>
    <t>SLAKING</t>
  </si>
  <si>
    <t>NINCADA</t>
  </si>
  <si>
    <t>NINJASK</t>
  </si>
  <si>
    <t>WHISMUR</t>
  </si>
  <si>
    <t>LOUDRED</t>
  </si>
  <si>
    <t>EXPLOUD</t>
  </si>
  <si>
    <t>MAKUHITA</t>
  </si>
  <si>
    <t>HARIYAMA</t>
  </si>
  <si>
    <t>AZURILL</t>
  </si>
  <si>
    <t>NOSEPASS</t>
  </si>
  <si>
    <t>SKITTY</t>
  </si>
  <si>
    <t>DELCATTY</t>
  </si>
  <si>
    <t>SABLEYE</t>
  </si>
  <si>
    <t>MAWILE</t>
  </si>
  <si>
    <t>ARON</t>
  </si>
  <si>
    <t>LAIRON</t>
  </si>
  <si>
    <t>AGGRON</t>
  </si>
  <si>
    <t>MEDITITE</t>
  </si>
  <si>
    <t>MEDICHAM</t>
  </si>
  <si>
    <t>ELECTRIKE</t>
  </si>
  <si>
    <t>MANECTRIC</t>
  </si>
  <si>
    <t>PLUSLE</t>
  </si>
  <si>
    <t>MINUN</t>
  </si>
  <si>
    <t>VOLBEAT</t>
  </si>
  <si>
    <t>ILLUMISE</t>
  </si>
  <si>
    <t>ROSELIA</t>
  </si>
  <si>
    <t>GULPIN</t>
  </si>
  <si>
    <t>SWALOT</t>
  </si>
  <si>
    <t>CARVANHA</t>
  </si>
  <si>
    <t>SHARPEDO</t>
  </si>
  <si>
    <t>WAILMER</t>
  </si>
  <si>
    <t>WAILORD</t>
  </si>
  <si>
    <t>NUMEL</t>
  </si>
  <si>
    <t>CAMERUPT</t>
  </si>
  <si>
    <t>TORKOAL</t>
  </si>
  <si>
    <t>SPOINK</t>
  </si>
  <si>
    <t>GRUMPIG</t>
  </si>
  <si>
    <t>SPINDA</t>
  </si>
  <si>
    <t>TRAPINCH</t>
  </si>
  <si>
    <t>VIBRAVA</t>
  </si>
  <si>
    <t>FLYGON</t>
  </si>
  <si>
    <t>CACNEA</t>
  </si>
  <si>
    <t>CACTURNE</t>
  </si>
  <si>
    <t>SWABLU</t>
  </si>
  <si>
    <t>ALTARIA</t>
  </si>
  <si>
    <t>ZANGOOSE</t>
  </si>
  <si>
    <t>SEVIPER</t>
  </si>
  <si>
    <t>LUNATONE</t>
  </si>
  <si>
    <t>SOLROCK</t>
  </si>
  <si>
    <t>BARBOACH</t>
  </si>
  <si>
    <t>WHISCASH</t>
  </si>
  <si>
    <t>CORPHISH</t>
  </si>
  <si>
    <t>CRAWDAUNT</t>
  </si>
  <si>
    <t>BALTOY</t>
  </si>
  <si>
    <t>CLAYDOL</t>
  </si>
  <si>
    <t>LILEEP</t>
  </si>
  <si>
    <t>CRADILY</t>
  </si>
  <si>
    <t>ANORITH</t>
  </si>
  <si>
    <t>ARMALDO</t>
  </si>
  <si>
    <t>FEEBAS</t>
  </si>
  <si>
    <t>CASTFORM</t>
  </si>
  <si>
    <t>KECLEON</t>
  </si>
  <si>
    <t>SHUPPET</t>
  </si>
  <si>
    <t>BANETTE</t>
  </si>
  <si>
    <t>DUSKULL</t>
  </si>
  <si>
    <t>DUSCLOPS</t>
  </si>
  <si>
    <t>TROPIUS</t>
  </si>
  <si>
    <t>CHIMECHO</t>
  </si>
  <si>
    <t>ABSOL</t>
  </si>
  <si>
    <t>WYNAUT</t>
  </si>
  <si>
    <t>SNORUNT</t>
  </si>
  <si>
    <t>GLALIE</t>
  </si>
  <si>
    <t>SPHEAL</t>
  </si>
  <si>
    <t>SEALEO</t>
  </si>
  <si>
    <t>WALREIN</t>
  </si>
  <si>
    <t>CLAMPERL</t>
  </si>
  <si>
    <t>HUNTAIL</t>
  </si>
  <si>
    <t>RELICANTH</t>
  </si>
  <si>
    <t>LUVDISC</t>
  </si>
  <si>
    <t>BAGON</t>
  </si>
  <si>
    <t>SHELGON</t>
  </si>
  <si>
    <t>SALAMENCE</t>
  </si>
  <si>
    <t>BELDUM</t>
  </si>
  <si>
    <t>METANG</t>
  </si>
  <si>
    <t>METAGROSS</t>
  </si>
  <si>
    <t>REGIROCK</t>
  </si>
  <si>
    <t>REGICE</t>
  </si>
  <si>
    <t>REGISTEEL</t>
  </si>
  <si>
    <t>LATIAS</t>
  </si>
  <si>
    <t>LATIOS</t>
  </si>
  <si>
    <t>KYOGRE</t>
  </si>
  <si>
    <t>GROUDON</t>
  </si>
  <si>
    <t>RAYQUAZA</t>
  </si>
  <si>
    <t>JIRACHI</t>
  </si>
  <si>
    <t>DEOXYS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</si>
  <si>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</si>
  <si>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</si>
  <si>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</si>
  <si>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</si>
  <si>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</si>
  <si>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</si>
  <si>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</si>
  <si>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</si>
  <si>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</si>
  <si>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</si>
  <si>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</si>
  <si>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</si>
  <si>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</si>
  <si>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</si>
  <si>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</si>
  <si>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</si>
  <si>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</si>
  <si>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</si>
  <si>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</si>
  <si>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</si>
  <si>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</si>
  <si>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</si>
  <si>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</si>
  <si>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</si>
  <si>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</si>
  <si>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</si>
  <si>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t>
  </si>
  <si>
    <t>COMBEE</t>
  </si>
  <si>
    <t>VESPIQUEN</t>
  </si>
  <si>
    <t>PACHIRISU</t>
  </si>
  <si>
    <t>BUIZEL</t>
  </si>
  <si>
    <t>FLOATZEL</t>
  </si>
  <si>
    <t>CHERUBI</t>
  </si>
  <si>
    <t>CHERRIM</t>
  </si>
  <si>
    <t>SHELLOS</t>
  </si>
  <si>
    <t>GASTRODON</t>
  </si>
  <si>
    <t>AMBIPOM</t>
  </si>
  <si>
    <t>DRIFLOON</t>
  </si>
  <si>
    <t>DRIFBLIM</t>
  </si>
  <si>
    <t>BUNEARY</t>
  </si>
  <si>
    <t>LOPUNNY</t>
  </si>
  <si>
    <t>MISMAGIUS</t>
  </si>
  <si>
    <t>HONCHKROW</t>
  </si>
  <si>
    <t>GLAMEOW</t>
  </si>
  <si>
    <t>PURUGLY</t>
  </si>
  <si>
    <t>CHINGLING</t>
  </si>
  <si>
    <t>STUNKY</t>
  </si>
  <si>
    <t>SKUNTANK</t>
  </si>
  <si>
    <t>BRONZOR</t>
  </si>
  <si>
    <t>BRONZONG</t>
  </si>
  <si>
    <t>BONSLY</t>
  </si>
  <si>
    <t>MIMEJR</t>
  </si>
  <si>
    <t>HAPPINY</t>
  </si>
  <si>
    <t>CHATOT</t>
  </si>
  <si>
    <t>SPIRITOMB</t>
  </si>
  <si>
    <t>GIBLE</t>
  </si>
  <si>
    <t>GABITE</t>
  </si>
  <si>
    <t>GARCHOMP</t>
  </si>
  <si>
    <t>MUNCHLAX</t>
  </si>
  <si>
    <t>RIOLU</t>
  </si>
  <si>
    <t>LUCARIO</t>
  </si>
  <si>
    <t>HIPPOPOTAS</t>
  </si>
  <si>
    <t>HIPPOWDON</t>
  </si>
  <si>
    <t>SKORUPI</t>
  </si>
  <si>
    <t>DRAPION</t>
  </si>
  <si>
    <t>CROAGUNK</t>
  </si>
  <si>
    <t>TOXICROAK</t>
  </si>
  <si>
    <t>CARNIVINE</t>
  </si>
  <si>
    <t>FINNEON</t>
  </si>
  <si>
    <t>LUMINEON</t>
  </si>
  <si>
    <t>MANTYKE</t>
  </si>
  <si>
    <t>SNOVER</t>
  </si>
  <si>
    <t>ABOMASNOW</t>
  </si>
  <si>
    <t>WEAVILE</t>
  </si>
  <si>
    <t>LICKILICKY</t>
  </si>
  <si>
    <t>RHYPERIOR</t>
  </si>
  <si>
    <t>TANGROWTH</t>
  </si>
  <si>
    <t>ELECTIVIRE</t>
  </si>
  <si>
    <t>MAGMORTAR</t>
  </si>
  <si>
    <t>TOGEKISS</t>
  </si>
  <si>
    <t>YANMEGA</t>
  </si>
  <si>
    <t>GLISCOR</t>
  </si>
  <si>
    <t>MAMOSWINE</t>
  </si>
  <si>
    <t>PORYGONZ</t>
  </si>
  <si>
    <t>DUSKNOIR</t>
  </si>
  <si>
    <t>ROTOM</t>
  </si>
  <si>
    <t>UXIE</t>
  </si>
  <si>
    <t>MESPRIT</t>
  </si>
  <si>
    <t>AZELF</t>
  </si>
  <si>
    <t>DIALGA</t>
  </si>
  <si>
    <t>PALKIA</t>
  </si>
  <si>
    <t>HEATRAN</t>
  </si>
  <si>
    <t>REGIGIGAS</t>
  </si>
  <si>
    <t>GIRATINA</t>
  </si>
  <si>
    <t>CRESSELIA</t>
  </si>
  <si>
    <t>PHIONE</t>
  </si>
  <si>
    <t>MANAPHY</t>
  </si>
  <si>
    <t>DARKRAI</t>
  </si>
  <si>
    <t>SHAYMIN</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</si>
  <si>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</si>
  <si>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</si>
  <si>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</si>
  <si>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</si>
  <si>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</si>
  <si>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</si>
  <si>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</si>
  <si>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</si>
  <si>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</si>
  <si>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</si>
  <si>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</si>
  <si>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</si>
  <si>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</si>
  <si>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</si>
  <si>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</si>
  <si>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</si>
  <si>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</si>
  <si>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</si>
  <si>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</si>
  <si>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</si>
  <si>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</si>
  <si>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</si>
  <si>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</si>
  <si>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</si>
  <si>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</si>
  <si>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</si>
  <si>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</si>
  <si>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</si>
  <si>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</si>
  <si>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</si>
  <si>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</si>
  <si>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</si>
  <si>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</si>
  <si>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</si>
  <si>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</si>
  <si>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</si>
  <si>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</si>
  <si>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</si>
  <si>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</si>
  <si>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</si>
  <si>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</si>
  <si>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</si>
  <si>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</si>
  <si>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</si>
  <si>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</si>
  <si>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</si>
  <si>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</si>
  <si>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</si>
  <si>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</si>
  <si>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</si>
  <si>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</si>
  <si>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</si>
  <si>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</si>
  <si>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</si>
  <si>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</si>
  <si>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</si>
  <si>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</si>
  <si>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</si>
  <si>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</si>
  <si>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</si>
  <si>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</si>
  <si>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</si>
  <si>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</si>
  <si>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</si>
  <si>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</si>
  <si>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</si>
  <si>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</si>
  <si>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</si>
  <si>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</si>
  <si>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</si>
  <si>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</si>
  <si>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</si>
  <si>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</si>
  <si>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</si>
  <si>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</si>
  <si>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</si>
  <si>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</si>
  <si>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</si>
  <si>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</si>
  <si>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</si>
  <si>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</si>
  <si>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</si>
  <si>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</si>
  <si>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</si>
  <si>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</si>
  <si>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</si>
  <si>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</si>
  <si>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</si>
  <si>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</si>
  <si>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</si>
  <si>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</si>
  <si>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</si>
  <si>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</si>
  <si>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</si>
  <si>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</si>
  <si>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ESCAVALIER</t>
  </si>
  <si>
    <t>FOONGUS</t>
  </si>
  <si>
    <t>AMOONGUSS</t>
  </si>
  <si>
    <t>FRILLISH</t>
  </si>
  <si>
    <t>JELLICENT</t>
  </si>
  <si>
    <t>ALOMOMOLA</t>
  </si>
  <si>
    <t>JOLTIK</t>
  </si>
  <si>
    <t>45,49,49,45,65,65</t>
  </si>
  <si>
    <t>60,62,63,60,80,80</t>
  </si>
  <si>
    <t>80,82,83,80,100,100</t>
  </si>
  <si>
    <t>39,52,43,65,60,50</t>
  </si>
  <si>
    <t>58,64,58,80,80,65</t>
  </si>
  <si>
    <t>78,84,78,100,109,85</t>
  </si>
  <si>
    <t>44,48,65,43,50,64</t>
  </si>
  <si>
    <t>59,63,80,58,65,80</t>
  </si>
  <si>
    <t>79,83,100,78,85,105</t>
  </si>
  <si>
    <t>45,30,35,45,20,20</t>
  </si>
  <si>
    <t>50,20,55,30,25,25</t>
  </si>
  <si>
    <t>60,45,50,70,90,80</t>
  </si>
  <si>
    <t>40,35,30,50,20,20</t>
  </si>
  <si>
    <t>45,25,50,35,25,25</t>
  </si>
  <si>
    <t>65,90,40,75,45,80</t>
  </si>
  <si>
    <t>40,45,40,56,35,35</t>
  </si>
  <si>
    <t>63,60,55,71,50,50</t>
  </si>
  <si>
    <t>83,80,75,101,70,70</t>
  </si>
  <si>
    <t>30,56,35,72,25,35</t>
  </si>
  <si>
    <t>55,81,60,97,50,70</t>
  </si>
  <si>
    <t>40,60,30,70,31,31</t>
  </si>
  <si>
    <t>65,90,65,100,61,61</t>
  </si>
  <si>
    <t>35,60,44,55,40,54</t>
  </si>
  <si>
    <t>60,85,69,80,65,79</t>
  </si>
  <si>
    <t>35,55,40,90,50,50</t>
  </si>
  <si>
    <t>60,90,55,110,90,80</t>
  </si>
  <si>
    <t>50,75,85,40,20,30</t>
  </si>
  <si>
    <t>75,100,110,65,45,55</t>
  </si>
  <si>
    <t>55,47,52,41,40,40</t>
  </si>
  <si>
    <t>70,62,67,56,55,55</t>
  </si>
  <si>
    <t>90,92,87,76,75,85</t>
  </si>
  <si>
    <t>46,57,40,50,40,40</t>
  </si>
  <si>
    <t>61,72,57,65,55,55</t>
  </si>
  <si>
    <t>81,102,77,85,85,75</t>
  </si>
  <si>
    <t>70,45,48,35,60,65</t>
  </si>
  <si>
    <t>95,70,73,60,95,90</t>
  </si>
  <si>
    <t>38,41,40,65,50,65</t>
  </si>
  <si>
    <t>73,76,75,100,81,100</t>
  </si>
  <si>
    <t>115,45,20,20,45,25</t>
  </si>
  <si>
    <t>140,70,45,45,85,50</t>
  </si>
  <si>
    <t>40,45,35,55,30,40</t>
  </si>
  <si>
    <t>75,80,70,90,65,75</t>
  </si>
  <si>
    <t>45,50,55,30,75,65</t>
  </si>
  <si>
    <t>60,65,70,40,85,75</t>
  </si>
  <si>
    <t>75,80,85,50,110,90</t>
  </si>
  <si>
    <t>35,70,55,25,45,55</t>
  </si>
  <si>
    <t>60,95,80,30,60,80</t>
  </si>
  <si>
    <t>60,55,50,45,40,55</t>
  </si>
  <si>
    <t>70,65,60,90,90,75</t>
  </si>
  <si>
    <t>10,55,25,95,35,45</t>
  </si>
  <si>
    <t>35,80,50,120,50,70</t>
  </si>
  <si>
    <t>40,45,35,90,40,40</t>
  </si>
  <si>
    <t>65,70,60,115,65,65</t>
  </si>
  <si>
    <t>50,52,48,55,65,50</t>
  </si>
  <si>
    <t>80,82,78,85,95,80</t>
  </si>
  <si>
    <t>40,80,35,70,35,45</t>
  </si>
  <si>
    <t>65,105,60,95,60,70</t>
  </si>
  <si>
    <t>55,70,45,60,70,50</t>
  </si>
  <si>
    <t>90,110,80,95,100,80</t>
  </si>
  <si>
    <t>40,50,40,90,40,40</t>
  </si>
  <si>
    <t>65,65,65,90,50,50</t>
  </si>
  <si>
    <t>90,95,95,70,70,90</t>
  </si>
  <si>
    <t>25,20,15,90,105,55</t>
  </si>
  <si>
    <t>40,35,30,105,120,70</t>
  </si>
  <si>
    <t>55,50,45,120,135,95</t>
  </si>
  <si>
    <t>70,80,50,35,35,35</t>
  </si>
  <si>
    <t>80,100,70,45,50,60</t>
  </si>
  <si>
    <t>90,130,80,55,65,85</t>
  </si>
  <si>
    <t>50,75,35,40,70,30</t>
  </si>
  <si>
    <t>65,90,50,55,85,45</t>
  </si>
  <si>
    <t>80,105,65,70,100,70</t>
  </si>
  <si>
    <t>40,40,35,70,50,100</t>
  </si>
  <si>
    <t>80,70,65,100,80,120</t>
  </si>
  <si>
    <t>40,80,100,20,30,30</t>
  </si>
  <si>
    <t>55,95,115,35,45,45</t>
  </si>
  <si>
    <t>80,120,130,45,55,65</t>
  </si>
  <si>
    <t>50,85,55,90,65,65</t>
  </si>
  <si>
    <t>65,100,70,105,80,80</t>
  </si>
  <si>
    <t>90,65,65,15,40,40</t>
  </si>
  <si>
    <t>95,75,110,30,100,80</t>
  </si>
  <si>
    <t>25,35,70,45,95,55</t>
  </si>
  <si>
    <t>50,60,95,70,120,70</t>
  </si>
  <si>
    <t>52,65,55,60,58,62</t>
  </si>
  <si>
    <t>35,85,45,75,35,35</t>
  </si>
  <si>
    <t>60,110,70,100,60,60</t>
  </si>
  <si>
    <t>65,45,55,45,45,70</t>
  </si>
  <si>
    <t>90,70,80,70,70,95</t>
  </si>
  <si>
    <t>80,80,50,25,40,50</t>
  </si>
  <si>
    <t>105,105,75,50,65,100</t>
  </si>
  <si>
    <t>30,65,100,40,45,25</t>
  </si>
  <si>
    <t>50,95,180,70,85,45</t>
  </si>
  <si>
    <t>30,35,30,80,100,35</t>
  </si>
  <si>
    <t>45,50,45,95,115,55</t>
  </si>
  <si>
    <t>60,65,60,110,130,75</t>
  </si>
  <si>
    <t>35,45,160,70,30,45</t>
  </si>
  <si>
    <t>60,48,45,42,43,90</t>
  </si>
  <si>
    <t>85,73,70,67,73,115</t>
  </si>
  <si>
    <t>30,105,90,50,25,25</t>
  </si>
  <si>
    <t>55,130,115,75,50,50</t>
  </si>
  <si>
    <t>40,30,50,100,55,55</t>
  </si>
  <si>
    <t>60,50,70,140,80,80</t>
  </si>
  <si>
    <t>60,40,80,40,60,45</t>
  </si>
  <si>
    <t>95,95,85,55,125,65</t>
  </si>
  <si>
    <t>50,50,95,35,40,50</t>
  </si>
  <si>
    <t>60,80,110,45,50,80</t>
  </si>
  <si>
    <t>50,120,53,87,35,110</t>
  </si>
  <si>
    <t>50,105,79,76,35,110</t>
  </si>
  <si>
    <t>90,55,75,30,60,75</t>
  </si>
  <si>
    <t>40,65,95,35,60,45</t>
  </si>
  <si>
    <t>65,90,120,60,85,70</t>
  </si>
  <si>
    <t>80,85,95,25,30,30</t>
  </si>
  <si>
    <t>105,130,120,40,45,45</t>
  </si>
  <si>
    <t>250,5,5,50,35,105</t>
  </si>
  <si>
    <t>65,55,115,60,100,40</t>
  </si>
  <si>
    <t>105,95,80,90,40,80</t>
  </si>
  <si>
    <t>30,40,70,60,70,25</t>
  </si>
  <si>
    <t>55,65,95,85,95,45</t>
  </si>
  <si>
    <t>45,67,60,63,35,50</t>
  </si>
  <si>
    <t>80,92,65,68,65,80</t>
  </si>
  <si>
    <t>30,45,55,85,70,55</t>
  </si>
  <si>
    <t>60,75,85,115,100,85</t>
  </si>
  <si>
    <t>40,45,65,90,100,120</t>
  </si>
  <si>
    <t>70,110,80,105,55,80</t>
  </si>
  <si>
    <t>65,50,35,95,115,95</t>
  </si>
  <si>
    <t>65,83,57,105,95,85</t>
  </si>
  <si>
    <t>65,95,57,93,100,85</t>
  </si>
  <si>
    <t>65,125,100,85,55,70</t>
  </si>
  <si>
    <t>75,100,95,110,40,70</t>
  </si>
  <si>
    <t>20,10,55,80,15,20</t>
  </si>
  <si>
    <t>95,125,79,81,60,100</t>
  </si>
  <si>
    <t>130,85,80,60,85,95</t>
  </si>
  <si>
    <t>48,48,48,48,48,48</t>
  </si>
  <si>
    <t>55,55,50,55,45,65</t>
  </si>
  <si>
    <t>130,65,60,65,110,95</t>
  </si>
  <si>
    <t>65,65,60,130,110,95</t>
  </si>
  <si>
    <t>65,130,60,65,95,110</t>
  </si>
  <si>
    <t>65,60,70,40,85,75</t>
  </si>
  <si>
    <t>35,40,100,35,90,55</t>
  </si>
  <si>
    <t>70,60,125,55,115,70</t>
  </si>
  <si>
    <t>30,80,90,55,55,45</t>
  </si>
  <si>
    <t>60,115,105,80,65,70</t>
  </si>
  <si>
    <t>80,105,65,130,60,75</t>
  </si>
  <si>
    <t>160,110,65,30,65,110</t>
  </si>
  <si>
    <t>90,85,100,85,95,125</t>
  </si>
  <si>
    <t>90,90,85,100,125,90</t>
  </si>
  <si>
    <t>90,100,90,90,125,85</t>
  </si>
  <si>
    <t>41,64,45,50,50,50</t>
  </si>
  <si>
    <t>61,84,65,70,70,70</t>
  </si>
  <si>
    <t>91,134,95,80,100,100</t>
  </si>
  <si>
    <t>106,110,90,130,154,90</t>
  </si>
  <si>
    <t>45,49,65,45,49,65</t>
  </si>
  <si>
    <t>60,62,80,60,63,80</t>
  </si>
  <si>
    <t>80,82,100,80,83,100</t>
  </si>
  <si>
    <t>50,65,64,43,44,48</t>
  </si>
  <si>
    <t>65,80,80,58,59,63</t>
  </si>
  <si>
    <t>85,105,100,78,79,83</t>
  </si>
  <si>
    <t>35,46,34,20,35,45</t>
  </si>
  <si>
    <t>85,76,64,90,45,55</t>
  </si>
  <si>
    <t>60,30,30,50,36,56</t>
  </si>
  <si>
    <t>100,50,50,70,76,96</t>
  </si>
  <si>
    <t>40,20,30,55,40,80</t>
  </si>
  <si>
    <t>55,35,50,85,55,110</t>
  </si>
  <si>
    <t>40,60,40,30,40,40</t>
  </si>
  <si>
    <t>70,90,70,40,60,60</t>
  </si>
  <si>
    <t>85,90,80,130,70,80</t>
  </si>
  <si>
    <t>75,38,38,67,56,56</t>
  </si>
  <si>
    <t>125,58,58,67,76,76</t>
  </si>
  <si>
    <t>20,40,15,60,35,35</t>
  </si>
  <si>
    <t>50,25,28,15,45,55</t>
  </si>
  <si>
    <t>90,30,15,15,40,20</t>
  </si>
  <si>
    <t>35,20,65,20,40,65</t>
  </si>
  <si>
    <t>55,40,85,40,80,105</t>
  </si>
  <si>
    <t>40,50,45,70,70,45</t>
  </si>
  <si>
    <t>65,75,70,95,95,70</t>
  </si>
  <si>
    <t>55,40,40,35,65,45</t>
  </si>
  <si>
    <t>70,55,55,45,80,60</t>
  </si>
  <si>
    <t>90,75,85,55,115,90</t>
  </si>
  <si>
    <t>75,80,95,50,90,100</t>
  </si>
  <si>
    <t>70,20,50,40,20,50</t>
  </si>
  <si>
    <t>100,50,80,50,60,80</t>
  </si>
  <si>
    <t>70,100,115,30,30,65</t>
  </si>
  <si>
    <t>90,75,75,70,90,100</t>
  </si>
  <si>
    <t>35,35,40,50,35,55</t>
  </si>
  <si>
    <t>55,45,50,80,45,65</t>
  </si>
  <si>
    <t>75,55,70,110,55,95</t>
  </si>
  <si>
    <t>55,70,55,85,40,55</t>
  </si>
  <si>
    <t>30,30,30,30,30,30</t>
  </si>
  <si>
    <t>75,75,55,30,105,85</t>
  </si>
  <si>
    <t>65,65,45,95,75,45</t>
  </si>
  <si>
    <t>55,45,45,15,25,25</t>
  </si>
  <si>
    <t>95,85,85,35,65,65</t>
  </si>
  <si>
    <t>65,65,60,110,130,95</t>
  </si>
  <si>
    <t>95,65,110,65,60,130</t>
  </si>
  <si>
    <t>60,85,42,91,85,42</t>
  </si>
  <si>
    <t>95,75,80,30,100,110</t>
  </si>
  <si>
    <t>60,60,60,85,85,85</t>
  </si>
  <si>
    <t>48,72,48,48,72,48</t>
  </si>
  <si>
    <t>190,33,58,33,33,58</t>
  </si>
  <si>
    <t>70,80,65,85,90,65</t>
  </si>
  <si>
    <t>50,65,90,15,35,35</t>
  </si>
  <si>
    <t>75,90,140,40,60,60</t>
  </si>
  <si>
    <t>100,70,70,45,65,65</t>
  </si>
  <si>
    <t>65,75,105,85,35,65</t>
  </si>
  <si>
    <t>75,85,200,30,55,65</t>
  </si>
  <si>
    <t>60,80,50,30,40,40</t>
  </si>
  <si>
    <t>90,120,75,45,60,60</t>
  </si>
  <si>
    <t>65,95,75,85,55,55</t>
  </si>
  <si>
    <t>70,130,100,65,55,80</t>
  </si>
  <si>
    <t>20,10,230,5,10,230</t>
  </si>
  <si>
    <t>80,125,75,85,40,95</t>
  </si>
  <si>
    <t>55,95,55,115,35,75</t>
  </si>
  <si>
    <t>60,80,50,40,50,50</t>
  </si>
  <si>
    <t>90,130,75,55,75,75</t>
  </si>
  <si>
    <t>40,40,40,20,70,40</t>
  </si>
  <si>
    <t>50,50,120,30,80,80</t>
  </si>
  <si>
    <t>50,50,40,50,30,30</t>
  </si>
  <si>
    <t>100,100,80,50,60,60</t>
  </si>
  <si>
    <t>55,55,85,35,65,85</t>
  </si>
  <si>
    <t>35,65,35,65,65,35</t>
  </si>
  <si>
    <t>75,105,75,45,105,75</t>
  </si>
  <si>
    <t>45,55,45,75,65,45</t>
  </si>
  <si>
    <t>65,40,70,70,80,140</t>
  </si>
  <si>
    <t>65,80,140,70,40,70</t>
  </si>
  <si>
    <t>45,60,30,65,80,50</t>
  </si>
  <si>
    <t>75,90,50,95,110,80</t>
  </si>
  <si>
    <t>75,95,95,85,95,95</t>
  </si>
  <si>
    <t>90,60,60,40,40,40</t>
  </si>
  <si>
    <t>90,120,120,50,60,60</t>
  </si>
  <si>
    <t>85,80,90,60,105,95</t>
  </si>
  <si>
    <t>73,95,62,85,85,65</t>
  </si>
  <si>
    <t>55,20,35,75,20,45</t>
  </si>
  <si>
    <t>35,35,35,35,35,35</t>
  </si>
  <si>
    <t>50,95,95,70,35,110</t>
  </si>
  <si>
    <t>45,30,15,65,85,65</t>
  </si>
  <si>
    <t>45,63,37,95,65,55</t>
  </si>
  <si>
    <t>45,75,37,83,70,55</t>
  </si>
  <si>
    <t>95,80,105,100,40,70</t>
  </si>
  <si>
    <t>255,10,10,55,75,135</t>
  </si>
  <si>
    <t>90,85,75,115,115,100</t>
  </si>
  <si>
    <t>115,115,85,100,90,75</t>
  </si>
  <si>
    <t>100,75,115,85,90,115</t>
  </si>
  <si>
    <t>50,64,50,41,45,50</t>
  </si>
  <si>
    <t>70,84,70,51,65,70</t>
  </si>
  <si>
    <t>100,134,110,61,95,100</t>
  </si>
  <si>
    <t>106,90,130,110,90,154</t>
  </si>
  <si>
    <t>106,130,90,90,110,154</t>
  </si>
  <si>
    <t>40,45,35,70,65,55</t>
  </si>
  <si>
    <t>50,65,45,95,85,65</t>
  </si>
  <si>
    <t>70,85,65,120,105,85</t>
  </si>
  <si>
    <t>45,60,40,45,70,50</t>
  </si>
  <si>
    <t>60,85,60,55,85,60</t>
  </si>
  <si>
    <t>80,120,70,80,110,70</t>
  </si>
  <si>
    <t>50,70,50,40,50,50</t>
  </si>
  <si>
    <t>70,85,70,50,60,70</t>
  </si>
  <si>
    <t>100,110,90,60,85,90</t>
  </si>
  <si>
    <t>35,55,35,35,30,30</t>
  </si>
  <si>
    <t>70,90,70,70,60,60</t>
  </si>
  <si>
    <t>38,30,41,60,30,41</t>
  </si>
  <si>
    <t>78,70,61,100,50,61</t>
  </si>
  <si>
    <t>45,45,35,20,20,30</t>
  </si>
  <si>
    <t>50,35,55,15,25,25</t>
  </si>
  <si>
    <t>60,70,50,65,100,50</t>
  </si>
  <si>
    <t>60,50,70,65,50,90</t>
  </si>
  <si>
    <t>40,30,30,30,40,50</t>
  </si>
  <si>
    <t>60,50,50,50,60,70</t>
  </si>
  <si>
    <t>80,70,70,70,90,100</t>
  </si>
  <si>
    <t>40,40,50,30,30,30</t>
  </si>
  <si>
    <t>70,70,40,60,60,40</t>
  </si>
  <si>
    <t>90,100,60,80,90,60</t>
  </si>
  <si>
    <t>40,55,30,85,30,30</t>
  </si>
  <si>
    <t>60,85,60,125,50,50</t>
  </si>
  <si>
    <t>40,30,30,85,55,30</t>
  </si>
  <si>
    <t>60,50,100,65,85,70</t>
  </si>
  <si>
    <t>28,25,25,40,45,35</t>
  </si>
  <si>
    <t>38,35,35,50,65,55</t>
  </si>
  <si>
    <t>68,65,65,80,125,115</t>
  </si>
  <si>
    <t>40,30,32,65,50,52</t>
  </si>
  <si>
    <t>70,60,62,60,80,82</t>
  </si>
  <si>
    <t>60,40,60,35,40,60</t>
  </si>
  <si>
    <t>60,130,80,70,60,60</t>
  </si>
  <si>
    <t>60,60,60,30,35,35</t>
  </si>
  <si>
    <t>80,80,80,90,55,55</t>
  </si>
  <si>
    <t>150,160,100,100,95,65</t>
  </si>
  <si>
    <t>31,45,90,40,30,30</t>
  </si>
  <si>
    <t>61,90,45,160,50,50</t>
  </si>
  <si>
    <t>1,90,45,40,30,30</t>
  </si>
  <si>
    <t>64,51,23,28,51,23</t>
  </si>
  <si>
    <t>84,71,43,48,71,43</t>
  </si>
  <si>
    <t>104,91,63,68,91,73</t>
  </si>
  <si>
    <t>72,60,30,25,20,30</t>
  </si>
  <si>
    <t>144,120,60,50,40,60</t>
  </si>
  <si>
    <t>50,20,40,20,20,40</t>
  </si>
  <si>
    <t>30,45,135,30,45,90</t>
  </si>
  <si>
    <t>50,45,45,50,35,35</t>
  </si>
  <si>
    <t>70,65,65,70,55,55</t>
  </si>
  <si>
    <t>50,75,75,50,65,65</t>
  </si>
  <si>
    <t>50,85,85,50,55,55</t>
  </si>
  <si>
    <t>50,70,100,30,40,40</t>
  </si>
  <si>
    <t>60,90,140,40,50,50</t>
  </si>
  <si>
    <t>70,110,180,50,60,60</t>
  </si>
  <si>
    <t>30,40,55,60,40,55</t>
  </si>
  <si>
    <t>60,60,75,80,60,75</t>
  </si>
  <si>
    <t>40,45,40,65,65,40</t>
  </si>
  <si>
    <t>70,75,60,105,105,60</t>
  </si>
  <si>
    <t>60,50,40,95,85,75</t>
  </si>
  <si>
    <t>60,40,50,95,75,85</t>
  </si>
  <si>
    <t>65,73,55,85,47,75</t>
  </si>
  <si>
    <t>65,47,55,85,73,75</t>
  </si>
  <si>
    <t>50,60,45,65,100,80</t>
  </si>
  <si>
    <t>70,43,53,40,43,53</t>
  </si>
  <si>
    <t>100,73,83,55,73,83</t>
  </si>
  <si>
    <t>45,90,20,65,65,20</t>
  </si>
  <si>
    <t>70,120,40,95,95,40</t>
  </si>
  <si>
    <t>130,70,35,60,70,35</t>
  </si>
  <si>
    <t>170,90,45,60,90,45</t>
  </si>
  <si>
    <t>60,60,40,35,65,45</t>
  </si>
  <si>
    <t>70,100,70,40,105,75</t>
  </si>
  <si>
    <t>70,85,140,20,85,70</t>
  </si>
  <si>
    <t>60,25,35,60,70,80</t>
  </si>
  <si>
    <t>80,45,65,80,90,110</t>
  </si>
  <si>
    <t>60,60,60,60,60,60</t>
  </si>
  <si>
    <t>45,100,45,10,45,45</t>
  </si>
  <si>
    <t>50,70,50,70,50,50</t>
  </si>
  <si>
    <t>80,100,80,100,80,80</t>
  </si>
  <si>
    <t>50,85,40,35,85,40</t>
  </si>
  <si>
    <t>70,115,60,55,115,60</t>
  </si>
  <si>
    <t>45,40,60,50,40,75</t>
  </si>
  <si>
    <t>75,70,90,80,70,105</t>
  </si>
  <si>
    <t>73,115,60,90,60,60</t>
  </si>
  <si>
    <t>73,100,60,65,100,60</t>
  </si>
  <si>
    <t>70,55,65,70,95,85</t>
  </si>
  <si>
    <t>70,95,85,70,55,65</t>
  </si>
  <si>
    <t>50,48,43,60,46,41</t>
  </si>
  <si>
    <t>110,78,73,60,76,71</t>
  </si>
  <si>
    <t>43,80,65,35,50,35</t>
  </si>
  <si>
    <t>63,120,85,55,90,55</t>
  </si>
  <si>
    <t>40,40,55,55,40,70</t>
  </si>
  <si>
    <t>60,70,105,75,70,120</t>
  </si>
  <si>
    <t>66,41,77,23,61,87</t>
  </si>
  <si>
    <t>86,81,97,43,81,107</t>
  </si>
  <si>
    <t>45,95,50,75,40,50</t>
  </si>
  <si>
    <t>75,125,100,45,70,80</t>
  </si>
  <si>
    <t>20,15,20,80,10,55</t>
  </si>
  <si>
    <t>95,60,79,81,100,125</t>
  </si>
  <si>
    <t>70,70,70,70,70,70</t>
  </si>
  <si>
    <t>60,90,70,40,60,120</t>
  </si>
  <si>
    <t>44,75,35,45,63,33</t>
  </si>
  <si>
    <t>64,115,65,65,83,63</t>
  </si>
  <si>
    <t>20,40,90,25,30,90</t>
  </si>
  <si>
    <t>40,70,130,25,60,130</t>
  </si>
  <si>
    <t>99,68,83,51,72,87</t>
  </si>
  <si>
    <t>65,50,70,65,95,80</t>
  </si>
  <si>
    <t>65,130,60,75,75,60</t>
  </si>
  <si>
    <t>95,23,48,23,23,48</t>
  </si>
  <si>
    <t>50,50,50,50,50,50</t>
  </si>
  <si>
    <t>80,80,80,80,80,80</t>
  </si>
  <si>
    <t>70,40,50,25,55,50</t>
  </si>
  <si>
    <t>90,60,70,45,75,70</t>
  </si>
  <si>
    <t>110,80,90,65,95,90</t>
  </si>
  <si>
    <t>35,64,85,32,74,55</t>
  </si>
  <si>
    <t>55,104,105,52,94,75</t>
  </si>
  <si>
    <t>55,84,105,52,114,75</t>
  </si>
  <si>
    <t>100,90,130,55,45,65</t>
  </si>
  <si>
    <t>43,30,55,97,40,65</t>
  </si>
  <si>
    <t>45,75,60,50,40,30</t>
  </si>
  <si>
    <t>65,95,100,50,60,50</t>
  </si>
  <si>
    <t>95,135,80,100,110,80</t>
  </si>
  <si>
    <t>40,55,80,30,35,60</t>
  </si>
  <si>
    <t>60,75,100,50,55,80</t>
  </si>
  <si>
    <t>80,135,130,70,95,90</t>
  </si>
  <si>
    <t>80,100,200,50,50,100</t>
  </si>
  <si>
    <t>80,50,100,50,100,200</t>
  </si>
  <si>
    <t>80,75,150,50,75,150</t>
  </si>
  <si>
    <t>80,80,90,110,110,130</t>
  </si>
  <si>
    <t>80,90,80,110,130,110</t>
  </si>
  <si>
    <t>100,100,90,90,150,140</t>
  </si>
  <si>
    <t>100,150,140,90,100,90</t>
  </si>
  <si>
    <t>105,150,90,95,150,90</t>
  </si>
  <si>
    <t>50,150,50,150,150,50</t>
  </si>
  <si>
    <t>55,68,64,31,45,55</t>
  </si>
  <si>
    <t>75,89,85,36,55,65</t>
  </si>
  <si>
    <t>95,109,105,56,75,85</t>
  </si>
  <si>
    <t>44,58,44,61,58,44</t>
  </si>
  <si>
    <t>64,78,52,81,78,52</t>
  </si>
  <si>
    <t>76,104,71,108,104,71</t>
  </si>
  <si>
    <t>53,51,53,40,61,56</t>
  </si>
  <si>
    <t>64,66,68,50,81,76</t>
  </si>
  <si>
    <t>84,86,88,60,111,101</t>
  </si>
  <si>
    <t>40,55,30,60,30,30</t>
  </si>
  <si>
    <t>55,75,50,80,40,40</t>
  </si>
  <si>
    <t>85,120,70,100,50,60</t>
  </si>
  <si>
    <t>59,45,40,31,35,40</t>
  </si>
  <si>
    <t>79,85,60,71,55,60</t>
  </si>
  <si>
    <t>37,25,41,25,25,41</t>
  </si>
  <si>
    <t>77,85,51,65,55,51</t>
  </si>
  <si>
    <t>45,65,34,45,40,34</t>
  </si>
  <si>
    <t>60,85,49,60,60,49</t>
  </si>
  <si>
    <t>80,120,79,70,95,79</t>
  </si>
  <si>
    <t>40,30,35,55,50,70</t>
  </si>
  <si>
    <t>60,70,65,90,125,105</t>
  </si>
  <si>
    <t>67,125,40,58,30,30</t>
  </si>
  <si>
    <t>97,165,60,58,65,50</t>
  </si>
  <si>
    <t>30,42,118,30,42,88</t>
  </si>
  <si>
    <t>60,52,168,30,47,138</t>
  </si>
  <si>
    <t>40,29,45,36,29,45</t>
  </si>
  <si>
    <t>60,59,85,36,79,105</t>
  </si>
  <si>
    <t>70,94,50,66,94,50</t>
  </si>
  <si>
    <t>30,30,42,70,30,42</t>
  </si>
  <si>
    <t>70,80,102,40,80,102</t>
  </si>
  <si>
    <t>60,45,70,95,45,90</t>
  </si>
  <si>
    <t>55,65,35,85,60,30</t>
  </si>
  <si>
    <t>85,105,55,115,85,50</t>
  </si>
  <si>
    <t>45,35,45,35,62,53</t>
  </si>
  <si>
    <t>70,60,70,85,87,78</t>
  </si>
  <si>
    <t>76,48,48,34,57,62</t>
  </si>
  <si>
    <t>111,83,68,39,92,82</t>
  </si>
  <si>
    <t>75,100,66,115,60,66</t>
  </si>
  <si>
    <t>90,50,34,70,60,44</t>
  </si>
  <si>
    <t>150,80,44,80,90,54</t>
  </si>
  <si>
    <t>55,66,44,85,44,56</t>
  </si>
  <si>
    <t>65,76,84,105,54,96</t>
  </si>
  <si>
    <t>60,60,60,105,105,105</t>
  </si>
  <si>
    <t>100,125,52,71,105,52</t>
  </si>
  <si>
    <t>49,55,42,85,42,37</t>
  </si>
  <si>
    <t>71,82,64,112,64,59</t>
  </si>
  <si>
    <t>45,30,50,45,65,50</t>
  </si>
  <si>
    <t>63,63,47,74,41,41</t>
  </si>
  <si>
    <t>103,93,67,84,71,61</t>
  </si>
  <si>
    <t>57,24,86,23,24,86</t>
  </si>
  <si>
    <t>67,89,116,33,79,116</t>
  </si>
  <si>
    <t>50,80,95,10,10,45</t>
  </si>
  <si>
    <t>20,25,45,60,70,90</t>
  </si>
  <si>
    <t>100,5,5,30,15,65</t>
  </si>
  <si>
    <t>76,65,45,91,92,42</t>
  </si>
  <si>
    <t>50,92,108,35,92,108</t>
  </si>
  <si>
    <t>58,70,45,42,40,45</t>
  </si>
  <si>
    <t>68,90,65,82,50,55</t>
  </si>
  <si>
    <t>108,130,95,102,80,85</t>
  </si>
  <si>
    <t>135,85,40,5,40,85</t>
  </si>
  <si>
    <t>40,70,40,60,35,40</t>
  </si>
  <si>
    <t>70,110,70,90,115,70</t>
  </si>
  <si>
    <t>68,72,78,32,38,42</t>
  </si>
  <si>
    <t>108,112,118,47,68,72</t>
  </si>
  <si>
    <t>40,50,90,65,30,55</t>
  </si>
  <si>
    <t>70,90,110,95,60,75</t>
  </si>
  <si>
    <t>48,61,40,50,61,40</t>
  </si>
  <si>
    <t>83,106,65,85,86,65</t>
  </si>
  <si>
    <t>74,100,72,46,90,72</t>
  </si>
  <si>
    <t>49,49,56,66,49,61</t>
  </si>
  <si>
    <t>69,69,76,91,69,86</t>
  </si>
  <si>
    <t>45,20,50,50,60,120</t>
  </si>
  <si>
    <t>60,62,50,40,62,60</t>
  </si>
  <si>
    <t>90,92,75,60,92,85</t>
  </si>
  <si>
    <t>70,120,65,125,45,85</t>
  </si>
  <si>
    <t>70,70,115,60,130,90</t>
  </si>
  <si>
    <t>110,85,95,50,80,95</t>
  </si>
  <si>
    <t>115,140,130,40,55,55</t>
  </si>
  <si>
    <t>100,100,125,50,110,50</t>
  </si>
  <si>
    <t>75,123,67,95,95,85</t>
  </si>
  <si>
    <t>75,95,67,83,125,95</t>
  </si>
  <si>
    <t>85,50,95,80,120,115</t>
  </si>
  <si>
    <t>86,76,86,95,116,56</t>
  </si>
  <si>
    <t>65,110,130,95,60,65</t>
  </si>
  <si>
    <t>65,60,110,65,130,95</t>
  </si>
  <si>
    <t>75,95,125,95,45,75</t>
  </si>
  <si>
    <t>110,130,80,80,70,60</t>
  </si>
  <si>
    <t>85,80,70,90,135,75</t>
  </si>
  <si>
    <t>68,125,65,80,65,115</t>
  </si>
  <si>
    <t>60,55,145,40,75,150</t>
  </si>
  <si>
    <t>45,100,135,45,65,135</t>
  </si>
  <si>
    <t>70,80,70,110,80,70</t>
  </si>
  <si>
    <t>50,50,77,91,95,77</t>
  </si>
  <si>
    <t>75,75,130,95,75,130</t>
  </si>
  <si>
    <t>80,105,105,80,105,105</t>
  </si>
  <si>
    <t>75,125,70,115,125,70</t>
  </si>
  <si>
    <t>100,120,120,90,150,100</t>
  </si>
  <si>
    <t>91,90,106,77,130,106</t>
  </si>
  <si>
    <t>110,160,110,100,80,110</t>
  </si>
  <si>
    <t>150,100,120,90,100,120</t>
  </si>
  <si>
    <t>120,70,120,85,75,130</t>
  </si>
  <si>
    <t>70,90,90,125,135,90</t>
  </si>
  <si>
    <t>45,45,55,63,45,55</t>
  </si>
  <si>
    <t>60,60,75,83,60,75</t>
  </si>
  <si>
    <t>75,75,95,113,75,95</t>
  </si>
  <si>
    <t>65,63,45,45,45,45</t>
  </si>
  <si>
    <t>90,93,55,55,70,55</t>
  </si>
  <si>
    <t>110,123,65,65,100,65</t>
  </si>
  <si>
    <t>55,55,45,45,63,45</t>
  </si>
  <si>
    <t>75,75,60,60,83,60</t>
  </si>
  <si>
    <t>95,100,85,70,108,70</t>
  </si>
  <si>
    <t>45,55,39,42,35,39</t>
  </si>
  <si>
    <t>60,85,69,77,60,69</t>
  </si>
  <si>
    <t>45,60,45,55,25,45</t>
  </si>
  <si>
    <t>65,80,65,60,35,65</t>
  </si>
  <si>
    <t>85,110,90,80,45,90</t>
  </si>
  <si>
    <t>41,50,37,66,50,37</t>
  </si>
  <si>
    <t>64,88,50,106,88,50</t>
  </si>
  <si>
    <t>50,53,48,64,53,48</t>
  </si>
  <si>
    <t>75,98,63,101,98,63</t>
  </si>
  <si>
    <t>76,25,45,24,67,55</t>
  </si>
  <si>
    <t>116,55,85,29,107,95</t>
  </si>
  <si>
    <t>50,55,50,43,36,30</t>
  </si>
  <si>
    <t>62,77,62,65,50,42</t>
  </si>
  <si>
    <t>80,115,80,93,65,55</t>
  </si>
  <si>
    <t>45,60,32,76,50,32</t>
  </si>
  <si>
    <t>75,100,63,116,80,63</t>
  </si>
  <si>
    <t>55,75,85,15,25,25</t>
  </si>
  <si>
    <t>70,105,105,20,50,40</t>
  </si>
  <si>
    <t>85,135,130,25,60,80</t>
  </si>
  <si>
    <t>55,45,43,72,55,43</t>
  </si>
  <si>
    <t>67,57,55,114,77,55</t>
  </si>
  <si>
    <t>60,85,40,68,30,45</t>
  </si>
  <si>
    <t>110,135,60,88,50,65</t>
  </si>
  <si>
    <t>103,60,86,50,60,86</t>
  </si>
  <si>
    <t>75,80,55,35,25,35</t>
  </si>
  <si>
    <t>85,105,85,40,40,50</t>
  </si>
  <si>
    <t>105,140,95,45,55,65</t>
  </si>
  <si>
    <t>50,50,40,64,50,40</t>
  </si>
  <si>
    <t>75,65,55,69,65,55</t>
  </si>
  <si>
    <t>105,95,75,74,85,75</t>
  </si>
  <si>
    <t>120,100,85,45,30,85</t>
  </si>
  <si>
    <t>75,125,75,85,30,75</t>
  </si>
  <si>
    <t>45,53,70,42,40,60</t>
  </si>
  <si>
    <t>55,63,90,42,50,80</t>
  </si>
  <si>
    <t>75,103,80,92,70,70</t>
  </si>
  <si>
    <t>30,45,59,57,30,39</t>
  </si>
  <si>
    <t>40,55,99,47,40,79</t>
  </si>
  <si>
    <t>60,100,89,112,55,69</t>
  </si>
  <si>
    <t>40,27,60,66,37,50</t>
  </si>
  <si>
    <t>60,67,85,116,77,75</t>
  </si>
  <si>
    <t>45,35,50,30,70,50</t>
  </si>
  <si>
    <t>70,60,75,90,110,75</t>
  </si>
  <si>
    <t>70,92,65,98,80,55</t>
  </si>
  <si>
    <t>50,72,35,65,35,35</t>
  </si>
  <si>
    <t>60,82,45,74,45,45</t>
  </si>
  <si>
    <t>95,117,80,92,65,70</t>
  </si>
  <si>
    <t>70,90,45,50,15,45</t>
  </si>
  <si>
    <t>105,140,55,95,30,55</t>
  </si>
  <si>
    <t>75,86,67,60,106,67</t>
  </si>
  <si>
    <t>50,65,85,55,35,35</t>
  </si>
  <si>
    <t>70,95,125,45,65,75</t>
  </si>
  <si>
    <t>50,75,70,48,35,70</t>
  </si>
  <si>
    <t>65,90,115,58,45,115</t>
  </si>
  <si>
    <t>72,58,80,97,103,80</t>
  </si>
  <si>
    <t>38,30,85,30,55,65</t>
  </si>
  <si>
    <t>58,50,145,30,95,105</t>
  </si>
  <si>
    <t>54,78,103,22,53,45</t>
  </si>
  <si>
    <t>74,108,133,32,83,65</t>
  </si>
  <si>
    <t>55,112,45,70,74,45</t>
  </si>
  <si>
    <t>75,140,65,110,112,65</t>
  </si>
  <si>
    <t>50,50,62,65,40,62</t>
  </si>
  <si>
    <t>80,95,82,75,60,82</t>
  </si>
  <si>
    <t>40,65,40,65,80,40</t>
  </si>
  <si>
    <t>60,105,60,105,120,60</t>
  </si>
  <si>
    <t>55,50,40,75,40,40</t>
  </si>
  <si>
    <t>75,95,60,115,65,60</t>
  </si>
  <si>
    <t>45,30,50,45,55,65</t>
  </si>
  <si>
    <t>60,45,70,55,75,85</t>
  </si>
  <si>
    <t>70,55,95,65,95,110</t>
  </si>
  <si>
    <t>45,30,40,20,105,50</t>
  </si>
  <si>
    <t>65,40,50,30,125,60</t>
  </si>
  <si>
    <t>110,65,75,30,125,85</t>
  </si>
  <si>
    <t>62,44,50,55,44,50</t>
  </si>
  <si>
    <t>75,87,63,98,87,63</t>
  </si>
  <si>
    <t>36,50,50,44,65,60</t>
  </si>
  <si>
    <t>51,65,65,59,80,75</t>
  </si>
  <si>
    <t>71,95,85,79,110,95</t>
  </si>
  <si>
    <t>60,60,50,75,40,50</t>
  </si>
  <si>
    <t>80,100,70,95,60,70</t>
  </si>
  <si>
    <t>55,75,60,103,75,60</t>
  </si>
  <si>
    <t>50,75,45,60,40,45</t>
  </si>
  <si>
    <t>70,135,105,20,60,105</t>
  </si>
  <si>
    <t>69,55,45,15,55,55</t>
  </si>
  <si>
    <t>114,85,70,30,85,80</t>
  </si>
  <si>
    <t>55,40,50,40,65,85</t>
  </si>
  <si>
    <t>100,60,70,60,85,105</t>
  </si>
  <si>
    <t>165,75,80,65,40,45</t>
  </si>
  <si>
    <t>50,47,50,65,57,50</t>
  </si>
  <si>
    <t>70,77,60,108,97,60</t>
  </si>
  <si>
    <t>44,50,91,10,24,86</t>
  </si>
  <si>
    <t>74,94,131,20,54,116</t>
  </si>
  <si>
    <t>40,55,70,30,45,60</t>
  </si>
  <si>
    <t>60,80,95,50,70,85</t>
  </si>
  <si>
    <t>60,100,115,90,70,85</t>
  </si>
  <si>
    <t>35,55,40,60,45,40</t>
  </si>
  <si>
    <t>65,85,70,40,75,70</t>
  </si>
  <si>
    <t>85,115,80,50,105,80</t>
  </si>
  <si>
    <t>55,55,55,30,85,55</t>
  </si>
  <si>
    <t>75,75,75,40,125,95</t>
  </si>
  <si>
    <t>50,30,55,20,65,55</t>
  </si>
  <si>
    <t>60,40,60,55,95,60</t>
  </si>
  <si>
    <t>60,55,90,80,145,90</t>
  </si>
  <si>
    <t>46,87,60,57,30,40</t>
  </si>
  <si>
    <t>66,117,70,67,40,50</t>
  </si>
  <si>
    <t>76,147,90,97,60,70</t>
  </si>
  <si>
    <t>55,70,40,40,60,40</t>
  </si>
  <si>
    <t>95,110,80,50,70,80</t>
  </si>
  <si>
    <t>70,50,30,105,95,135</t>
  </si>
  <si>
    <t>50,40,85,25,40,65</t>
  </si>
  <si>
    <t>80,70,40,145,100,60</t>
  </si>
  <si>
    <t>109,66,84,32,81,99</t>
  </si>
  <si>
    <t>45,85,50,65,55,50</t>
  </si>
  <si>
    <t>65,125,60,105,95,60</t>
  </si>
  <si>
    <t>77,120,90,48,60,90</t>
  </si>
  <si>
    <t>59,74,50,35,35,50</t>
  </si>
  <si>
    <t>89,124,80,55,55,80</t>
  </si>
  <si>
    <t>45,85,70,60,40,40</t>
  </si>
  <si>
    <t>65,125,100,70,60,70</t>
  </si>
  <si>
    <t>95,110,95,55,40,95</t>
  </si>
  <si>
    <t>70,83,50,60,37,50</t>
  </si>
  <si>
    <t>100,123,75,80,57,75</t>
  </si>
  <si>
    <t>70,55,75,60,45,65</t>
  </si>
  <si>
    <t>110,65,105,80,55,95</t>
  </si>
  <si>
    <t>85,97,66,65,105,66</t>
  </si>
  <si>
    <t>58,109,112,109,48,48</t>
  </si>
  <si>
    <t>52,65,50,38,45,50</t>
  </si>
  <si>
    <t>72,85,70,58,65,70</t>
  </si>
  <si>
    <t>92,105,90,98,125,90</t>
  </si>
  <si>
    <t>55,85,55,60,50,55</t>
  </si>
  <si>
    <t>85,60,65,100,135,105</t>
  </si>
  <si>
    <t>91,90,129,108,90,72</t>
  </si>
  <si>
    <t>91,129,90,108,72,90</t>
  </si>
  <si>
    <t>91,90,72,108,90,129</t>
  </si>
  <si>
    <t>79,115,70,111,125,80</t>
  </si>
  <si>
    <t>100,120,100,90,150,120</t>
  </si>
  <si>
    <t>100,150,120,90,120,100</t>
  </si>
  <si>
    <t>89,125,90,101,115,80</t>
  </si>
  <si>
    <t>125,130,90,95,130,90</t>
  </si>
  <si>
    <t>91,72,90,108,129,90</t>
  </si>
  <si>
    <t>100,77,77,90,128,128</t>
  </si>
  <si>
    <t>71,120,95,99,120,95</t>
  </si>
  <si>
    <t>56,61,65,38,48,45</t>
  </si>
  <si>
    <t>61,78,95,57,56,58</t>
  </si>
  <si>
    <t>88,107,122,64,74,75</t>
  </si>
  <si>
    <t>40,45,40,60,62,60</t>
  </si>
  <si>
    <t>59,59,58,73,90,70</t>
  </si>
  <si>
    <t>75,69,72,104,114,100</t>
  </si>
  <si>
    <t>41,56,40,71,62,44</t>
  </si>
  <si>
    <t>54,63,52,97,83,56</t>
  </si>
  <si>
    <t>72,95,67,122,103,71</t>
  </si>
  <si>
    <t>38,36,38,57,32,36</t>
  </si>
  <si>
    <t>85,56,77,78,50,77</t>
  </si>
  <si>
    <t>45,50,43,62,40,38</t>
  </si>
  <si>
    <t>62,73,55,84,56,52</t>
  </si>
  <si>
    <t>78,81,71,126,74,69</t>
  </si>
  <si>
    <t>38,35,40,35,27,25</t>
  </si>
  <si>
    <t>45,22,60,29,27,30</t>
  </si>
  <si>
    <t>80,52,50,89,90,50</t>
  </si>
  <si>
    <t>62,50,58,72,73,54</t>
  </si>
  <si>
    <t>86,68,72,106,109,66</t>
  </si>
  <si>
    <t>44,38,39,42,61,79</t>
  </si>
  <si>
    <t>54,45,47,52,75,98</t>
  </si>
  <si>
    <t>78,65,68,75,112,154</t>
  </si>
  <si>
    <t>66,65,48,52,62,57</t>
  </si>
  <si>
    <t>123,100,62,68,97,81</t>
  </si>
  <si>
    <t>67,82,62,43,46,48</t>
  </si>
  <si>
    <t>95,124,78,58,69,71</t>
  </si>
  <si>
    <t>75,80,60,102,65,90</t>
  </si>
  <si>
    <t>62,48,54,68,63,60</t>
  </si>
  <si>
    <t>74,48,76,104,83,81</t>
  </si>
  <si>
    <t>45,80,100,28,35,37</t>
  </si>
  <si>
    <t>59,110,150,35,45,49</t>
  </si>
  <si>
    <t>60,50,150,60,50,150</t>
  </si>
  <si>
    <t>78,52,60,23,63,65</t>
  </si>
  <si>
    <t>101,72,72,29,99,89</t>
  </si>
  <si>
    <t>62,48,66,49,59,57</t>
  </si>
  <si>
    <t>82,80,86,72,85,75</t>
  </si>
  <si>
    <t>53,54,53,45,37,46</t>
  </si>
  <si>
    <t>86,92,88,73,68,75</t>
  </si>
  <si>
    <t>42,52,67,50,39,56</t>
  </si>
  <si>
    <t>72,105,115,54,86,68</t>
  </si>
  <si>
    <t>50,60,60,30,60,60</t>
  </si>
  <si>
    <t>65,75,90,44,97,123</t>
  </si>
  <si>
    <t>50,53,62,44,58,63</t>
  </si>
  <si>
    <t>71,73,88,59,120,89</t>
  </si>
  <si>
    <t>44,38,33,70,61,43</t>
  </si>
  <si>
    <t>62,55,52,109,109,94</t>
  </si>
  <si>
    <t>58,89,77,48,45,45</t>
  </si>
  <si>
    <t>82,121,119,71,69,59</t>
  </si>
  <si>
    <t>77,59,50,46,67,63</t>
  </si>
  <si>
    <t>123,77,72,58,99,92</t>
  </si>
  <si>
    <t>95,65,65,60,110,130</t>
  </si>
  <si>
    <t>78,92,75,118,74,63</t>
  </si>
  <si>
    <t>67,58,57,101,81,67</t>
  </si>
  <si>
    <t>50,50,150,50,50,150</t>
  </si>
  <si>
    <t>45,50,35,40,55,75</t>
  </si>
  <si>
    <t>68,75,53,60,83,113</t>
  </si>
  <si>
    <t>90,100,70,80,110,150</t>
  </si>
  <si>
    <t>57,80,91,75,80,87</t>
  </si>
  <si>
    <t>43,70,48,38,50,60</t>
  </si>
  <si>
    <t>85,110,76,56,65,82</t>
  </si>
  <si>
    <t>59,66,70,41,44,55</t>
  </si>
  <si>
    <t>85,100,122,54,58,75</t>
  </si>
  <si>
    <t>55,69,85,28,32,35</t>
  </si>
  <si>
    <t>95,117,184,28,44,46</t>
  </si>
  <si>
    <t>40,30,35,55,45,40</t>
  </si>
  <si>
    <t>85,70,80,123,97,80</t>
  </si>
  <si>
    <t>126,131,95,99,131,98</t>
  </si>
  <si>
    <t>108,100,121,95,81,95</t>
  </si>
  <si>
    <t>50,100,150,50,100,150</t>
  </si>
  <si>
    <t>80,110,60,70,150,130</t>
  </si>
  <si>
    <t>100,70,120,80,130,130</t>
  </si>
  <si>
    <t>68,55,55,42,50,50</t>
  </si>
  <si>
    <t>78,75,75,52,70,70</t>
  </si>
  <si>
    <t>78,107,75,70,100,100</t>
  </si>
  <si>
    <t>65,85,50,90,80,50</t>
  </si>
  <si>
    <t>95,115,90,60,80,90</t>
  </si>
  <si>
    <t>50,54,54,40,66,56</t>
  </si>
  <si>
    <t>60,69,69,50,91,81</t>
  </si>
  <si>
    <t>80,74,74,60,126,116</t>
  </si>
  <si>
    <t>35,75,30,65,30,30</t>
  </si>
  <si>
    <t>55,85,50,75,40,50</t>
  </si>
  <si>
    <t>80,120,75,60,75,75</t>
  </si>
  <si>
    <t>48,70,30,45,30,30</t>
  </si>
  <si>
    <t>88,110,60,45,55,60</t>
  </si>
  <si>
    <t>47,62,45,46,55,45</t>
  </si>
  <si>
    <t>57,82,95,36,55,75</t>
  </si>
  <si>
    <t>77,70,90,43,145,75</t>
  </si>
  <si>
    <t>47,82,57,63,42,47</t>
  </si>
  <si>
    <t>97,132,77,43,62,67</t>
  </si>
  <si>
    <t>75,70,70,93,98,70</t>
  </si>
  <si>
    <t>40,45,40,84,55,40</t>
  </si>
  <si>
    <t>60,55,60,124,95,70</t>
  </si>
  <si>
    <t>45,65,40,60,30,40</t>
  </si>
  <si>
    <t>75,115,65,112,55,65</t>
  </si>
  <si>
    <t>45,20,20,40,25,25</t>
  </si>
  <si>
    <t>50,53,62,45,43,52</t>
  </si>
  <si>
    <t>50,63,152,35,53,142</t>
  </si>
  <si>
    <t>70,100,70,45,45,55</t>
  </si>
  <si>
    <t>100,125,100,35,55,85</t>
  </si>
  <si>
    <t>38,40,52,27,40,72</t>
  </si>
  <si>
    <t>68,70,92,42,50,132</t>
  </si>
  <si>
    <t>40,55,35,35,50,35</t>
  </si>
  <si>
    <t>70,105,90,45,80,90</t>
  </si>
  <si>
    <t>40,35,55,15,65,75</t>
  </si>
  <si>
    <t>60,45,80,30,90,100</t>
  </si>
  <si>
    <t>48,44,40,77,71,40</t>
  </si>
  <si>
    <t>68,64,60,117,111,60</t>
  </si>
  <si>
    <t>70,75,50,50,45,50</t>
  </si>
  <si>
    <t>120,125,80,60,55,60</t>
  </si>
  <si>
    <t>42,30,38,32,30,38</t>
  </si>
  <si>
    <t>52,40,48,62,40,48</t>
  </si>
  <si>
    <t>72,120,98,72,50,98</t>
  </si>
  <si>
    <t>51,52,90,100,82,110</t>
  </si>
  <si>
    <t>90,60,80,60,90,110</t>
  </si>
  <si>
    <t>100,120,90,80,40,60</t>
  </si>
  <si>
    <t>25,35,40,80,20,30</t>
  </si>
  <si>
    <t>75,125,140,40,60,90</t>
  </si>
  <si>
    <t>55,55,80,15,70,45</t>
  </si>
  <si>
    <t>85,75,110,35,100,75</t>
  </si>
  <si>
    <t>55,60,130,5,30,130</t>
  </si>
  <si>
    <t>95,95,95,59,95,95</t>
  </si>
  <si>
    <t>95,95,95,95,95,95</t>
  </si>
  <si>
    <t>60,60,100,60,60,100</t>
  </si>
  <si>
    <t>65,115,65,65,75,95</t>
  </si>
  <si>
    <t>60,78,135,36,91,85</t>
  </si>
  <si>
    <t>65,98,63,96,40,73</t>
  </si>
  <si>
    <t>55,90,80,96,50,105</t>
  </si>
  <si>
    <t>68,105,70,92,70,70</t>
  </si>
  <si>
    <t>78,60,85,36,135,91</t>
  </si>
  <si>
    <t>70,131,100,40,86,90</t>
  </si>
  <si>
    <t>45,55,65,45,45,45</t>
  </si>
  <si>
    <t>55,75,90,65,65,70</t>
  </si>
  <si>
    <t>75,110,125,85,100,105</t>
  </si>
  <si>
    <t>70,115,85,130,95,75</t>
  </si>
  <si>
    <t>70,85,75,95,130,115</t>
  </si>
  <si>
    <t>70,130,115,75,85,95</t>
  </si>
  <si>
    <t>70,75,115,85,95,130</t>
  </si>
  <si>
    <t>43,29,31,37,29,31</t>
  </si>
  <si>
    <t>43,29,131,37,131,37</t>
  </si>
  <si>
    <t>137,137,107,97,113,89</t>
  </si>
  <si>
    <t>137,113,89,97,137,107</t>
  </si>
  <si>
    <t>109,53,47,103,127,131</t>
  </si>
  <si>
    <t>107,139,139,79,53,53</t>
  </si>
  <si>
    <t>71,137,37,151,137,37</t>
  </si>
  <si>
    <t>83,89,71,83,173,71</t>
  </si>
  <si>
    <t>97,101,103,61,107,101</t>
  </si>
  <si>
    <t>59,181,131,109,59,31</t>
  </si>
  <si>
    <t>223,101,53,43,97,53</t>
  </si>
  <si>
    <t>97,107,101,79,127,89</t>
  </si>
  <si>
    <t>80,95,115,65,130,115</t>
  </si>
  <si>
    <t>90,125,80,125,90,90</t>
  </si>
  <si>
    <t>67,73,67,73,73,67</t>
  </si>
  <si>
    <t>73,73,73,121,127,73</t>
  </si>
  <si>
    <t>61,131,211,13,53,101</t>
  </si>
  <si>
    <t>53,127,53,107,151,79</t>
  </si>
  <si>
    <t>88,112,75,143,102,80</t>
  </si>
  <si>
    <t>54,100,71,115,61,85</t>
  </si>
  <si>
    <t>Tornadus</t>
  </si>
  <si>
    <t>Thundurus</t>
  </si>
  <si>
    <t>Landorus</t>
  </si>
  <si>
    <t>Kyurem</t>
  </si>
  <si>
    <t>Meloetta</t>
  </si>
  <si>
    <t>Flabebe</t>
  </si>
  <si>
    <t>Aegislash</t>
  </si>
  <si>
    <t>Pumpkaboo</t>
  </si>
  <si>
    <t>Gourgeist</t>
  </si>
  <si>
    <t>Zygarde</t>
  </si>
  <si>
    <t>Hoopa</t>
  </si>
  <si>
    <t>Lycanroc</t>
  </si>
  <si>
    <t>Wishiwashi</t>
  </si>
  <si>
    <t>Minior</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</si>
  <si>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</si>
  <si>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</si>
  <si>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</si>
  <si>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</si>
  <si>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</si>
  <si>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</si>
  <si>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</si>
  <si>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</si>
  <si>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</si>
  <si>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</si>
  <si>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</si>
  <si>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</si>
  <si>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</si>
  <si>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</si>
  <si>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</si>
  <si>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</si>
  <si>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</si>
  <si>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</si>
  <si>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</si>
  <si>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</si>
  <si>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</si>
  <si>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</si>
  <si>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</si>
  <si>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</si>
  <si>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</si>
  <si>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</si>
  <si>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</si>
  <si>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</si>
  <si>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</si>
  <si>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</si>
  <si>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</si>
  <si>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</si>
  <si>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</si>
  <si>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</si>
  <si>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</si>
  <si>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</si>
  <si>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</si>
  <si>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</si>
  <si>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</si>
  <si>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</si>
  <si>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</si>
  <si>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</si>
  <si>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</si>
  <si>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</si>
  <si>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t>
  </si>
  <si>
    <t>THUNDURUS</t>
  </si>
  <si>
    <t>RESHIRAM</t>
  </si>
  <si>
    <t>ZEKROM</t>
  </si>
  <si>
    <t>LANDORUS</t>
  </si>
  <si>
    <t>KYUREM</t>
  </si>
  <si>
    <t>KELDEO</t>
  </si>
  <si>
    <t>MELOETTA</t>
  </si>
  <si>
    <t>GENESECT</t>
  </si>
  <si>
    <t>CHESPIN</t>
  </si>
  <si>
    <t>QUILLADIN</t>
  </si>
  <si>
    <t>CHESNAUGHT</t>
  </si>
  <si>
    <t>FENNEKIN</t>
  </si>
  <si>
    <t>BRAIXEN</t>
  </si>
  <si>
    <t>DELPHOX</t>
  </si>
  <si>
    <t>FROAKIE</t>
  </si>
  <si>
    <t>FROGADIER</t>
  </si>
  <si>
    <t>GRENINJA</t>
  </si>
  <si>
    <t>BUNNELBY</t>
  </si>
  <si>
    <t>DIGGERSBY</t>
  </si>
  <si>
    <t>FLETCHLING</t>
  </si>
  <si>
    <t>FLETCHINDER</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</si>
  <si>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</si>
  <si>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</si>
  <si>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</si>
  <si>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</si>
  <si>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</si>
  <si>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</si>
  <si>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</si>
  <si>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</si>
  <si>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</si>
  <si>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</si>
  <si>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</si>
  <si>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</si>
  <si>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</si>
  <si>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</si>
  <si>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</si>
  <si>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</si>
  <si>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</si>
  <si>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</si>
  <si>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</si>
  <si>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</si>
  <si>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</si>
  <si>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</si>
  <si>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</si>
  <si>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</si>
  <si>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</si>
  <si>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</si>
  <si>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</si>
  <si>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</si>
  <si>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</si>
  <si>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</si>
  <si>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</si>
  <si>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</si>
  <si>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</si>
  <si>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</si>
  <si>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</si>
  <si>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</si>
  <si>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</si>
  <si>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</si>
  <si>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</si>
  <si>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</si>
  <si>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</si>
  <si>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</si>
  <si>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</si>
  <si>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</si>
  <si>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</si>
  <si>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</si>
  <si>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</si>
  <si>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GOURGEIST</t>
  </si>
  <si>
    <t>BERGMITE</t>
  </si>
  <si>
    <t>AVALUGG</t>
  </si>
  <si>
    <t>NOIBAT</t>
  </si>
  <si>
    <t>NOIVERN</t>
  </si>
  <si>
    <t>XERNEAS</t>
  </si>
  <si>
    <t>YVELTAL</t>
  </si>
  <si>
    <t>ZYGARDE</t>
  </si>
  <si>
    <t>DIANCIE</t>
  </si>
  <si>
    <t>HOOPA</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</si>
  <si>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</si>
  <si>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</si>
  <si>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</si>
  <si>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</si>
  <si>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</si>
  <si>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</si>
  <si>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</si>
  <si>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</si>
  <si>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</si>
  <si>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</si>
  <si>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</si>
  <si>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</si>
  <si>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</si>
  <si>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</si>
  <si>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</si>
  <si>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</si>
  <si>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</si>
  <si>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</si>
  <si>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</si>
  <si>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</si>
  <si>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t>
  </si>
  <si>
    <t>CUTIEFLY</t>
  </si>
  <si>
    <t>RIBOMBEE</t>
  </si>
  <si>
    <t>ROCKRUFF</t>
  </si>
  <si>
    <t>LYCANROC</t>
  </si>
  <si>
    <t>WISHIWASHI</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</si>
  <si>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</si>
  <si>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</si>
  <si>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</si>
  <si>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</si>
  <si>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</si>
  <si>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</si>
  <si>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</si>
  <si>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</si>
  <si>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</si>
  <si>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</si>
  <si>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</si>
  <si>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</si>
  <si>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</si>
  <si>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</si>
  <si>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</si>
  <si>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</si>
  <si>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</si>
  <si>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</si>
  <si>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</si>
  <si>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</si>
  <si>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</si>
  <si>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</si>
  <si>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</si>
  <si>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</si>
  <si>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</si>
  <si>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TYPENULL</t>
  </si>
  <si>
    <t>SILVALLY</t>
  </si>
  <si>
    <t>MINIOR</t>
  </si>
  <si>
    <t>KOMALA</t>
  </si>
  <si>
    <t>TURTONATOR</t>
  </si>
  <si>
    <t>TOGEDEMARU</t>
  </si>
  <si>
    <t>MIMIKYU</t>
  </si>
  <si>
    <t>BRUXISH</t>
  </si>
  <si>
    <t>DRAMPA</t>
  </si>
  <si>
    <t>DHELMISE</t>
  </si>
  <si>
    <t>JANGMOO</t>
  </si>
  <si>
    <t>HAKAMOO</t>
  </si>
  <si>
    <t>KOMMOO</t>
  </si>
  <si>
    <t>TAPUKOKO</t>
  </si>
  <si>
    <t>TAPULELE</t>
  </si>
  <si>
    <t>TAPUBULU</t>
  </si>
  <si>
    <t>TAPUFINI</t>
  </si>
  <si>
    <t>COSMOG</t>
  </si>
  <si>
    <t>COSMOEM</t>
  </si>
  <si>
    <t>SOLGALEO</t>
  </si>
  <si>
    <t>NIHILEGO</t>
  </si>
  <si>
    <t>BUZZWOLE</t>
  </si>
  <si>
    <t>PHEROMOSA</t>
  </si>
  <si>
    <t>XURKITREE</t>
  </si>
  <si>
    <t>CELESTEELA</t>
  </si>
  <si>
    <t>KARTANA</t>
  </si>
  <si>
    <t>GUZZLORD</t>
  </si>
  <si>
    <t>NECROZMA</t>
  </si>
  <si>
    <t>MAGEARNA</t>
  </si>
  <si>
    <t>MARSHADOW</t>
  </si>
  <si>
    <t>POIPOLE</t>
  </si>
  <si>
    <t>NAGANADEL</t>
  </si>
  <si>
    <t>STAKATAKA</t>
  </si>
  <si>
    <t>BLACEPHALON</t>
  </si>
  <si>
    <t>ZERAORA</t>
  </si>
  <si>
    <t>ZYGARDE10</t>
  </si>
  <si>
    <t>45,65,40,70,60,40</t>
  </si>
  <si>
    <t>0,0,0,0,1,0</t>
  </si>
  <si>
    <t>0,0,0,0,1,1</t>
  </si>
  <si>
    <t>0,0,0,0,2,1</t>
  </si>
  <si>
    <t>0,0,0,1,1,0</t>
  </si>
  <si>
    <t>0,0,0,0,3,0</t>
  </si>
  <si>
    <t>0,0,1,0,0,1</t>
  </si>
  <si>
    <t>Female50Percent</t>
  </si>
  <si>
    <t>Medium</t>
  </si>
  <si>
    <t>0,2,0,0,0,1</t>
  </si>
  <si>
    <t>AlwaysFemale</t>
  </si>
  <si>
    <t>AlwaysMale</t>
  </si>
  <si>
    <t>Female75Percent</t>
  </si>
  <si>
    <t>Fast</t>
  </si>
  <si>
    <t>0,0,0,1,0,1</t>
  </si>
  <si>
    <t>0,0,0,0,2,0</t>
  </si>
  <si>
    <t>0,2,1,0,0,0</t>
  </si>
  <si>
    <t>Female25Percent</t>
  </si>
  <si>
    <t>Slow</t>
  </si>
  <si>
    <t>Genderless</t>
  </si>
  <si>
    <t>1,1,0,0,0,0</t>
  </si>
  <si>
    <t>0,0,1,0,1,0</t>
  </si>
  <si>
    <t>0,1,0,1,0,0</t>
  </si>
  <si>
    <t>0,0,1,0,0,2</t>
  </si>
  <si>
    <t>0,1,1,0,0,0</t>
  </si>
  <si>
    <t>0,1,0,0,1,0</t>
  </si>
  <si>
    <t>0,1,0,0,1,1</t>
  </si>
  <si>
    <t>0,0,0,2,1,0</t>
  </si>
  <si>
    <t>1,2,0,0,0,0</t>
  </si>
  <si>
    <t>Fluctuating</t>
  </si>
  <si>
    <t>Erratic</t>
  </si>
  <si>
    <t>1,0,0,1,0,0</t>
  </si>
  <si>
    <t>0,1,0,2,0,0</t>
  </si>
  <si>
    <t>1,0,1,0,0,0</t>
  </si>
  <si>
    <t>0,0,2,0,0,1</t>
  </si>
  <si>
    <t>0,2,0,0,1,0</t>
  </si>
  <si>
    <t>0,1,0,1,1,0</t>
  </si>
  <si>
    <t>0,0,0,1,2,0</t>
  </si>
  <si>
    <t>1,1,0,0,1,0</t>
  </si>
  <si>
    <t>0,0,0,1,1,1</t>
  </si>
  <si>
    <t>0,0,2,0,1,0</t>
  </si>
  <si>
    <t>1,1,0,1,1,0</t>
  </si>
  <si>
    <t>0,1,2,0,0,0</t>
  </si>
  <si>
    <t>0,1,1,1,0,0</t>
  </si>
  <si>
    <t>TRUANT</t>
  </si>
  <si>
    <t>WONDERGUARD</t>
  </si>
  <si>
    <t>PLUS</t>
  </si>
  <si>
    <t>FORECAST</t>
  </si>
  <si>
    <t>COLORCHANGE</t>
  </si>
  <si>
    <t>DRIZZLE</t>
  </si>
  <si>
    <t>DROUGHT</t>
  </si>
  <si>
    <t>AIRLOCK</t>
  </si>
  <si>
    <t>FLOWERGIFT</t>
  </si>
  <si>
    <t>SLOWSTART</t>
  </si>
  <si>
    <t>BADDREAMS</t>
  </si>
  <si>
    <t>MULTITYPE</t>
  </si>
  <si>
    <t>VICTORYSTAR</t>
  </si>
  <si>
    <t>MUMMY</t>
  </si>
  <si>
    <t>DEFEATIST</t>
  </si>
  <si>
    <t>ILLUSION</t>
  </si>
  <si>
    <t>IRONBARBS</t>
  </si>
  <si>
    <t>JUSTIFIED</t>
  </si>
  <si>
    <t>TURBOBLAZE</t>
  </si>
  <si>
    <t>TERAVOLT</t>
  </si>
  <si>
    <t>OVERGROW,BULLETPROOF</t>
  </si>
  <si>
    <t>BLAZE,MAGICIAN</t>
  </si>
  <si>
    <t>TORRENT,PROTEAN</t>
  </si>
  <si>
    <t>SHEDSKIN,FRIENDGUARD</t>
  </si>
  <si>
    <t>FLOWERVEIL,SYMBIOSIS</t>
  </si>
  <si>
    <t>SAPSIPPER,GRASSPELT</t>
  </si>
  <si>
    <t>FURCOAT</t>
  </si>
  <si>
    <t>STANCECHANGE</t>
  </si>
  <si>
    <t>HEALER,AROMAVEIL</t>
  </si>
  <si>
    <t>SWEETVEIL,UNBURDEN</t>
  </si>
  <si>
    <t>MEGALAUNCHER</t>
  </si>
  <si>
    <t>STRONGJAW,STURDY</t>
  </si>
  <si>
    <t>STRONGJAW,ROCKHEAD</t>
  </si>
  <si>
    <t>REFRIGERATE,SNOWWARNING</t>
  </si>
  <si>
    <t>CLEARBODY,STURDY</t>
  </si>
  <si>
    <t>PRANKSTER,MAGICIAN</t>
  </si>
  <si>
    <t>FAIRYAURA</t>
  </si>
  <si>
    <t>DARKAURA</t>
  </si>
  <si>
    <t>AURABREAK</t>
  </si>
  <si>
    <t>MAGICBOUNCE</t>
  </si>
  <si>
    <t>WATERABSORB,FLASHFIRE</t>
  </si>
  <si>
    <t>BATTERY</t>
  </si>
  <si>
    <t>DANCER</t>
  </si>
  <si>
    <t>SCHOOLING</t>
  </si>
  <si>
    <t>WIMPOUT</t>
  </si>
  <si>
    <t>EMERGENCYEXIT</t>
  </si>
  <si>
    <t>RKSSYSTEM</t>
  </si>
  <si>
    <t>SHIELDSDOWN</t>
  </si>
  <si>
    <t>COMATOSE</t>
  </si>
  <si>
    <t>DISGUISE</t>
  </si>
  <si>
    <t>STEELWORKER</t>
  </si>
  <si>
    <t>FULLMETALBODY</t>
  </si>
  <si>
    <t>SHADOWSHIELD</t>
  </si>
  <si>
    <t>BEASTBOOST</t>
  </si>
  <si>
    <t>PRISMARMOR</t>
  </si>
  <si>
    <t>SOULHEART</t>
  </si>
  <si>
    <t>VOLTABSORB</t>
  </si>
  <si>
    <t>KEENEYE,TANGLEDFEET</t>
  </si>
  <si>
    <t>RUNAWAY,GUTS</t>
  </si>
  <si>
    <t>INTIMIDATE,SHEDSKIN</t>
  </si>
  <si>
    <t>POISONPOINT,RIVALRY</t>
  </si>
  <si>
    <t>CUTECHARM,MAGICGUARD</t>
  </si>
  <si>
    <t>STENCH</t>
  </si>
  <si>
    <t>EFFECTSPORE,DRYSKIN</t>
  </si>
  <si>
    <t>COMPOUNDEYES,TINTEDLENS</t>
  </si>
  <si>
    <t>SHIELDDUST,TINTEDLENS</t>
  </si>
  <si>
    <t>WONDERSKIN</t>
  </si>
  <si>
    <t>SANDVEIL,ARENATRAP</t>
  </si>
  <si>
    <t>PICKUP,TECHNICIAN</t>
  </si>
  <si>
    <t>LIMBER,TECHNICIAN</t>
  </si>
  <si>
    <t>DAMP,CLOUDNINE</t>
  </si>
  <si>
    <t>VITALSPIRIT,ANGERPOINT</t>
  </si>
  <si>
    <t>DEFIANT</t>
  </si>
  <si>
    <t>INTIMIDATE,FLASHFIRE</t>
  </si>
  <si>
    <t>WATERABSORB,DAMP</t>
  </si>
  <si>
    <t>SYNCHRONIZE,INNERFOCUS</t>
  </si>
  <si>
    <t>GUTS,NOGUARD</t>
  </si>
  <si>
    <t>CLEARBODY,LIQUIDOOZE</t>
  </si>
  <si>
    <t>ROCKHEAD,STURDY</t>
  </si>
  <si>
    <t>RUNAWAY,FLASHFIRE</t>
  </si>
  <si>
    <t>OBLIVIOUS,OWNTEMPO</t>
  </si>
  <si>
    <t>MAGNETPULL,STURDY</t>
  </si>
  <si>
    <t>ANALYTIC</t>
  </si>
  <si>
    <t>KEENEYE,INNERFOCUS</t>
  </si>
  <si>
    <t>RUNAWAY,EARLYBIRD</t>
  </si>
  <si>
    <t>THICKFAT,HYDRATION</t>
  </si>
  <si>
    <t>STENCH,STICKYHOLD</t>
  </si>
  <si>
    <t>SHELLARMOR,SKILLLINK</t>
  </si>
  <si>
    <t>INSOMNIA,FOREWARN</t>
  </si>
  <si>
    <t>HYPERCUTTER,SHELLARMOR</t>
  </si>
  <si>
    <t>SOUNDPROOF,STATIC</t>
  </si>
  <si>
    <t>HARVEST</t>
  </si>
  <si>
    <t>ROCKHEAD,LIGHTNINGROD</t>
  </si>
  <si>
    <t>LIMBER,RECKLESS</t>
  </si>
  <si>
    <t>KEENEYE,IRONFIST</t>
  </si>
  <si>
    <t>OWNTEMPO,OBLIVIOUS</t>
  </si>
  <si>
    <t>LIGHTNINGROD,ROCKHEAD</t>
  </si>
  <si>
    <t>NATURALCURE,SERENEGRACE</t>
  </si>
  <si>
    <t>CHLOROPHYLL,LEAFGUARD</t>
  </si>
  <si>
    <t>EARLYBIRD,SCRAPPY</t>
  </si>
  <si>
    <t>SWIFTSWIM,SNIPER</t>
  </si>
  <si>
    <t>POISONPOINT,SNIPER</t>
  </si>
  <si>
    <t>SWIFTSWIM,WATERVEIL</t>
  </si>
  <si>
    <t>ILLUMINATE,NATURALCURE</t>
  </si>
  <si>
    <t>SOUNDPROOF,FILTER</t>
  </si>
  <si>
    <t>SWARM,TECHNICIAN</t>
  </si>
  <si>
    <t>OBLIVIOUS,FOREWARN</t>
  </si>
  <si>
    <t>HYPERCUTTER,MOLDBREAKER</t>
  </si>
  <si>
    <t>INTIMIDATE,ANGERPOINT</t>
  </si>
  <si>
    <t>RATTLED</t>
  </si>
  <si>
    <t>WATERABSORB,SHELLARMOR</t>
  </si>
  <si>
    <t>IMPOSTER</t>
  </si>
  <si>
    <t>RUNAWAY,ADAPTABILITY</t>
  </si>
  <si>
    <t>TRACE,DOWNLOAD</t>
  </si>
  <si>
    <t>SWIFTSWIM,SHELLARMOR</t>
  </si>
  <si>
    <t>SWIFTSWIM,BATTLEARMOR</t>
  </si>
  <si>
    <t>ROCKHEAD,PRESSURE</t>
  </si>
  <si>
    <t>IMMUNITY,THICKFAT</t>
  </si>
  <si>
    <t>MARVELSCALE</t>
  </si>
  <si>
    <t>MULTISCALE</t>
  </si>
  <si>
    <t>RUNAWAY,KEENEYE</t>
  </si>
  <si>
    <t>INSOMNIA,KEENEYE</t>
  </si>
  <si>
    <t>SWARM,EARLYBIRD</t>
  </si>
  <si>
    <t>SWARM,INSOMNIA</t>
  </si>
  <si>
    <t>VOLTABSORB,ILLUMINATE</t>
  </si>
  <si>
    <t>HUSTLE,SERENEGRACE</t>
  </si>
  <si>
    <t>SYNCHRONIZE,EARLYBIRD</t>
  </si>
  <si>
    <t>THICKFAT,HUGEPOWER</t>
  </si>
  <si>
    <t>STURDY,ROCKHEAD</t>
  </si>
  <si>
    <t>RUNAWAY,PICKUP</t>
  </si>
  <si>
    <t>CHLOROPHYLL,SOLARPOWER</t>
  </si>
  <si>
    <t>SPEEDBOOST,COMPOUNDEYES</t>
  </si>
  <si>
    <t>DAMP,WATERABSORB</t>
  </si>
  <si>
    <t>INSOMNIA,SUPERLUCK</t>
  </si>
  <si>
    <t>PRANKSTER</t>
  </si>
  <si>
    <t>SHADOWTAG</t>
  </si>
  <si>
    <t>INNERFOCUS,EARLYBIRD</t>
  </si>
  <si>
    <t>SERENEGRACE,RUNAWAY</t>
  </si>
  <si>
    <t>HYPERCUTTER,SANDVEIL</t>
  </si>
  <si>
    <t>IMMUNITY</t>
  </si>
  <si>
    <t>INTIMIDATE,RUNAWAY</t>
  </si>
  <si>
    <t>INTIMIDATE,QUICKFEET</t>
  </si>
  <si>
    <t>POISONPOINT,SWIFTSWIM</t>
  </si>
  <si>
    <t>LIGHTMETAL</t>
  </si>
  <si>
    <t>STURDY,GLUTTONY</t>
  </si>
  <si>
    <t>CONTRARY</t>
  </si>
  <si>
    <t>SWARM,GUTS</t>
  </si>
  <si>
    <t>INNERFOCUS,KEENEYE</t>
  </si>
  <si>
    <t>PICKPOCKET</t>
  </si>
  <si>
    <t>PICKUP,QUICKFEET</t>
  </si>
  <si>
    <t>HONEYGATHER</t>
  </si>
  <si>
    <t>GUTS,QUICKFEET</t>
  </si>
  <si>
    <t>MAGMAARMOR,FLAMEBODY</t>
  </si>
  <si>
    <t>OBLIVIOUS,SNOWCLOAK</t>
  </si>
  <si>
    <t>HUSTLE,NATURALCURE</t>
  </si>
  <si>
    <t>HUSTLE,SNIPER</t>
  </si>
  <si>
    <t>MOODY</t>
  </si>
  <si>
    <t>SUCTIONCUPS,SNIPER</t>
  </si>
  <si>
    <t>VITALSPIRIT,HUSTLE</t>
  </si>
  <si>
    <t>SWIFTSWIM,WATERABSORB</t>
  </si>
  <si>
    <t>KEENEYE,STURDY</t>
  </si>
  <si>
    <t>EARLYBIRD,FLASHFIRE</t>
  </si>
  <si>
    <t>INTIMIDATE,FRISK</t>
  </si>
  <si>
    <t>OWNTEMPO,TECHNICIAN</t>
  </si>
  <si>
    <t>GUTS,STEADFAST</t>
  </si>
  <si>
    <t>INTIMIDATE,TECHNICIAN</t>
  </si>
  <si>
    <t>THICKFAT,SCRAPPY</t>
  </si>
  <si>
    <t>SANDSTREAM</t>
  </si>
  <si>
    <t>RUNAWAY,QUICKFEET</t>
  </si>
  <si>
    <t>PICKUP,GLUTTONY</t>
  </si>
  <si>
    <t>SWIFTSWIM,RAINDISH</t>
  </si>
  <si>
    <t>CHLOROPHYLL,EARLYBIRD</t>
  </si>
  <si>
    <t>SYNCHRONIZE,TRACE</t>
  </si>
  <si>
    <t>EFFECTSPORE,POISONHEAL</t>
  </si>
  <si>
    <t>THICKFAT,GUTS</t>
  </si>
  <si>
    <t>STURDY,MAGNETPULL</t>
  </si>
  <si>
    <t>CUTECHARM,NORMALIZE</t>
  </si>
  <si>
    <t>KEENEYE,STALL</t>
  </si>
  <si>
    <t>HYPERCUTTER,INTIMIDATE</t>
  </si>
  <si>
    <t>HEAVYMETAL</t>
  </si>
  <si>
    <t>STATIC,LIGHTNINGROD</t>
  </si>
  <si>
    <t>ILLUMINATE,SWARM</t>
  </si>
  <si>
    <t>OBLIVIOUS,TINTEDLENS</t>
  </si>
  <si>
    <t>NATURALCURE,POISONPOINT</t>
  </si>
  <si>
    <t>LIQUIDOOZE,STICKYHOLD</t>
  </si>
  <si>
    <t>ROUGHSKIN</t>
  </si>
  <si>
    <t>WATERVEIL,OBLIVIOUS</t>
  </si>
  <si>
    <t>OBLIVIOUS,SIMPLE</t>
  </si>
  <si>
    <t>MAGMAARMOR,SOLIDROCK</t>
  </si>
  <si>
    <t>WHITESMOKE</t>
  </si>
  <si>
    <t>THICKFAT,OWNTEMPO</t>
  </si>
  <si>
    <t>OWNTEMPO,TANGLEDFEET</t>
  </si>
  <si>
    <t>HYPERCUTTER,ARENATRAP</t>
  </si>
  <si>
    <t>TOXICBOOST</t>
  </si>
  <si>
    <t>OBLIVIOUS,ANTICIPATION</t>
  </si>
  <si>
    <t>INSOMNIA,FRISK</t>
  </si>
  <si>
    <t>PRESSURE,SUPERLUCK</t>
  </si>
  <si>
    <t>INNERFOCUS,ICEBODY</t>
  </si>
  <si>
    <t>THICKFAT,ICEBODY</t>
  </si>
  <si>
    <t>SWIFTSWIM,ROCKHEAD</t>
  </si>
  <si>
    <t>CLEARBODY</t>
  </si>
  <si>
    <t>SIMPLE,UNAWARE</t>
  </si>
  <si>
    <t>RIVALRY,INTIMIDATE</t>
  </si>
  <si>
    <t>STICKYHOLD,STORMDRAIN</t>
  </si>
  <si>
    <t>TECHNICIAN,PICKUP</t>
  </si>
  <si>
    <t>AFTERMATH,UNBURDEN</t>
  </si>
  <si>
    <t>FLAREBOOST</t>
  </si>
  <si>
    <t>RUNAWAY,KLUTZ</t>
  </si>
  <si>
    <t>CUTECHARM,KLUTZ</t>
  </si>
  <si>
    <t>LIMBER,OWNTEMPO</t>
  </si>
  <si>
    <t>STENCH,AFTERMATH</t>
  </si>
  <si>
    <t>LEVITATE,HEATPROOF</t>
  </si>
  <si>
    <t>PICKUP,THICKFAT</t>
  </si>
  <si>
    <t>STEADFAST,INNERFOCUS</t>
  </si>
  <si>
    <t>BATTLEARMOR,SNIPER</t>
  </si>
  <si>
    <t>ANTICIPATION,DRYSKIN</t>
  </si>
  <si>
    <t>SWIFTSWIM,STORMDRAIN</t>
  </si>
  <si>
    <t>LIGHTNINGROD,SOLIDROCK</t>
  </si>
  <si>
    <t>SPEEDBOOST,TINTEDLENS</t>
  </si>
  <si>
    <t>ADAPTABILITY,DOWNLOAD</t>
  </si>
  <si>
    <t>ILLUMINATE,KEENEYE</t>
  </si>
  <si>
    <t>VITALSPIRIT,PICKUP</t>
  </si>
  <si>
    <t>INTIMIDATE,SANDRUSH</t>
  </si>
  <si>
    <t>LIMBER,UNBURDEN</t>
  </si>
  <si>
    <t>FOREWARN,SYNCHRONIZE</t>
  </si>
  <si>
    <t>BIGPECKS,SUPERLUCK</t>
  </si>
  <si>
    <t>LIGHTNINGROD,MOTORDRIVE</t>
  </si>
  <si>
    <t>UNAWARE,KLUTZ</t>
  </si>
  <si>
    <t>SANDRUSH,SANDFORCE</t>
  </si>
  <si>
    <t>HEALER,REGENERATOR</t>
  </si>
  <si>
    <t>GUTS,SHEERFORCE</t>
  </si>
  <si>
    <t>SWIFTSWIM,HYDRATION</t>
  </si>
  <si>
    <t>SWIFTSWIM,POISONTOUCH</t>
  </si>
  <si>
    <t>GUTS,INNERFOCUS</t>
  </si>
  <si>
    <t>STURDY,INNERFOCUS</t>
  </si>
  <si>
    <t>SWARM,CHLOROPHYLL</t>
  </si>
  <si>
    <t>LEAFGUARD,CHLOROPHYLL</t>
  </si>
  <si>
    <t>POISONPOINT,SWARM</t>
  </si>
  <si>
    <t>PRANKSTER,INFILTRATOR</t>
  </si>
  <si>
    <t>CHLOROPHYLL,OWNTEMPO</t>
  </si>
  <si>
    <t>RECKLESS,ADAPTABILITY</t>
  </si>
  <si>
    <t>INTIMIDATE,MOXIE</t>
  </si>
  <si>
    <t>ZENMODE</t>
  </si>
  <si>
    <t>WATERABSORB,CHLOROPHYLL</t>
  </si>
  <si>
    <t>STURDY,SHELLARMOR</t>
  </si>
  <si>
    <t>SHEDSKIN,MOXIE</t>
  </si>
  <si>
    <t>WONDERSKIN,MAGICGUARD</t>
  </si>
  <si>
    <t>SOLIDROCK,STURDY</t>
  </si>
  <si>
    <t>STENCH,WEAKARMOR</t>
  </si>
  <si>
    <t>CUTECHARM,TECHNICIAN</t>
  </si>
  <si>
    <t>OVERCOAT,MAGICGUARD</t>
  </si>
  <si>
    <t>KEENEYE,BIGPECKS</t>
  </si>
  <si>
    <t>CHLOROPHYLL,SAPSIPPER</t>
  </si>
  <si>
    <t>SWARM,SHEDSKIN</t>
  </si>
  <si>
    <t>SWARM,SHELLARMOR</t>
  </si>
  <si>
    <t>WATERABSORB,CURSEDBODY</t>
  </si>
  <si>
    <t>HYDRATION,HEALER</t>
  </si>
  <si>
    <t>COMPOUNDEYES,UNNERVE</t>
  </si>
  <si>
    <t>PLUS,MINUS</t>
  </si>
  <si>
    <t>TELEPATHY,SYNCHRONIZE</t>
  </si>
  <si>
    <t>FLASHFIRE,FLAMEBODY</t>
  </si>
  <si>
    <t>RIVALRY,MOLDBREAKER</t>
  </si>
  <si>
    <t>HYDRATION,SHELLARMOR</t>
  </si>
  <si>
    <t>HYDRATION,STICKYHOLD</t>
  </si>
  <si>
    <t>STATIC,LIMBER</t>
  </si>
  <si>
    <t>INNERFOCUS,REGENERATOR</t>
  </si>
  <si>
    <t>ROUGHSKIN,SHEERFORCE</t>
  </si>
  <si>
    <t>IRONFIST,KLUTZ</t>
  </si>
  <si>
    <t>DEFIANT,INNERFOCUS</t>
  </si>
  <si>
    <t>RECKLESS,SAPSIPPER</t>
  </si>
  <si>
    <t>KEENEYE,SHEERFORCE</t>
  </si>
  <si>
    <t>BIGPECKS,OVERCOAT</t>
  </si>
  <si>
    <t>GLUTTONY,FLASHFIRE</t>
  </si>
  <si>
    <t>SWARM,HUSTLE</t>
  </si>
  <si>
    <t>PICKUP,CHEEKPOUCH</t>
  </si>
  <si>
    <t>GALEWINGS</t>
  </si>
  <si>
    <t>SHIELDDUST,COMPOUNDEYES</t>
  </si>
  <si>
    <t>RIVALRY,UNNERVE</t>
  </si>
  <si>
    <t>IRONFIST,MOLDBREAKER</t>
  </si>
  <si>
    <t>KEENEYE,INFILTRATOR</t>
  </si>
  <si>
    <t>CONTRARY,SUCTIONCUPS</t>
  </si>
  <si>
    <t>TOUGHCLAWS,SNIPER</t>
  </si>
  <si>
    <t>POISONPOINT,POISONTOUCH</t>
  </si>
  <si>
    <t>DRYSKIN,SANDVEIL</t>
  </si>
  <si>
    <t>CUTECHARM,CUTECHARM</t>
  </si>
  <si>
    <t>PIXILATE</t>
  </si>
  <si>
    <t>UNBURDEN,LIMBER</t>
  </si>
  <si>
    <t>CHEEKPOUCH,PICKUP</t>
  </si>
  <si>
    <t>SAPSIPPER,HYDRATION</t>
  </si>
  <si>
    <t>GOOEY</t>
  </si>
  <si>
    <t>NATURALCURE,FRISK</t>
  </si>
  <si>
    <t>PICKUP,FRISK</t>
  </si>
  <si>
    <t>OWNTEMPO,ICEBODY</t>
  </si>
  <si>
    <t>FRISK,INFILTRATOR</t>
  </si>
  <si>
    <t>LONGREACH</t>
  </si>
  <si>
    <t>LIQUIDVOICE</t>
  </si>
  <si>
    <t>KEENEYE,SKILLLINK</t>
  </si>
  <si>
    <t>STAKEOUT,STRONGJAW</t>
  </si>
  <si>
    <t>HYPERCUTTER,IRONFIST</t>
  </si>
  <si>
    <t>HONEYGATHER,SHIELDDUST</t>
  </si>
  <si>
    <t>SWEETVEIL</t>
  </si>
  <si>
    <t>KEENEYE,VITALSPIRIT</t>
  </si>
  <si>
    <t>KEENEYE,SANDRUSH</t>
  </si>
  <si>
    <t>MERCILESS,LIMBER</t>
  </si>
  <si>
    <t>OWNTEMPO,STAMINA</t>
  </si>
  <si>
    <t>WATERBUBBLE</t>
  </si>
  <si>
    <t>ILLUMINATE,EFFECTSPORE</t>
  </si>
  <si>
    <t>CORROSION</t>
  </si>
  <si>
    <t>FLUFFY,KLUTZ</t>
  </si>
  <si>
    <t>LEAFGUARD,OBLIVIOUS</t>
  </si>
  <si>
    <t>LEAFGUARD,QUEENLYMAJESTY</t>
  </si>
  <si>
    <t>FLOWERVEIL,TRIAGE</t>
  </si>
  <si>
    <t>INNERFOCUS,TELEPATHY</t>
  </si>
  <si>
    <t>RECEIVER</t>
  </si>
  <si>
    <t>WATERCOMPACTION</t>
  </si>
  <si>
    <t>INNARDSOUT</t>
  </si>
  <si>
    <t>IRONBARBS,LIGHTNINGROD</t>
  </si>
  <si>
    <t>DAZZLING,STRONGJAW</t>
  </si>
  <si>
    <t>BERSERK,SAPSIPPER</t>
  </si>
  <si>
    <t>BULLETPROOF,SOUNDPROOF</t>
  </si>
  <si>
    <t>ELECTRICSURGE</t>
  </si>
  <si>
    <t>PSYCHICSURGE</t>
  </si>
  <si>
    <t>GRASSYSURGE</t>
  </si>
  <si>
    <t>MISTYSURGE</t>
  </si>
  <si>
    <t>AURABREAK,POWERCONSTRUCT</t>
  </si>
  <si>
    <t>1,TACKLE,1,GROWL,1,LEECHSEED,3,GROWL,7,LEECHSEED,9,VINEWHIP,13,POISONPOWDER,13,SLEEPPOWDER,15,TAKEDOWN,20,RAZORLEAF,23,SWEETSCENT,28,GROWTH,31,DOUBLEEDGE,36,WORRYSEED,39,SYNTHESIS,44,SOLARBEAM</t>
  </si>
  <si>
    <t>1,TACKLE,1,GROWL,1,LEECHSEED,1,VINEWHIP,3,GROWL,7,LEECHSEED,9,VINEWHIP,13,POISONPOWDER,13,SLEEPPOWDER,15,TAKEDOWN,20,RAZORLEAF,23,SWEETSCENT,28,GROWTH,31,DOUBLEEDGE,32,PETALDANCE,39,WORRYSEED,45,SYNTHESIS,50,PETALBLIZZARD,53,SOLARBEAM</t>
  </si>
  <si>
    <t>1,SCRATCH,1,GROWL,1,EMBER,7,EMBER,10,SMOKESCREEN,17,DRAGONRAGE,21,SCARYFACE,28,FIREFANG,32,FLAMEBURST,39,SLASH,43,FLAMETHROWER,50,FIRESPIN,54,INFERNO</t>
  </si>
  <si>
    <t>1,FLAREBLITZ,1,HEATWAVE,1,DRAGONCLAW,1,SHADOWCLAW,1,AIRSLASH,1,SCRATCH,1,GROWL,1,EMBER,1,SMOKESCREEN,7,EMBER,10,SMOKESCREEN,17,DRAGONRAGE,21,SCARYFACE,28,FIREFANG,32,FLAMEBURST,36,WINGATTACK,41,SLASH,47,FLAMETHROWER,56,FIRESPIN,62,INFERNO,71,HEATWAVE,77,FLAREBLITZ</t>
  </si>
  <si>
    <t>1,TACKLE,1,TAILWHIP,1,WATERGUN,4,TAILWHIP,7,WATERGUN,10,WITHDRAW,13,BUBBLE,16,BITE,20,RAPIDSPIN,24,PROTECT,28,WATERPULSE,32,AQUATAIL,36,SKULLBASH,40,IRONDEFENSE,44,RAINDANCE,48,HYDROPUMP</t>
  </si>
  <si>
    <t>1,FLASHCANNON,1,TACKLE,1,TAILWHIP,1,WATERGUN,1,WITHDRAW,4,TAILWHIP,7,WATERGUN,10,WITHDRAW,13,BUBBLE,16,BITE,20,RAPIDSPIN,24,PROTECT,28,WATERPULSE,32,AQUATAIL,39,SKULLBASH,46,IRONDEFENSE,53,RAINDANCE,60,HYDROPUMP</t>
  </si>
  <si>
    <t>1,TACKLE,1,STRINGSHOT,15,BUGBITE</t>
  </si>
  <si>
    <t>1,HARDEN,7,HARDEN</t>
  </si>
  <si>
    <t>1,CONFUSION,10,CONFUSION,12,POISONPOWDER,12,STUNSPORE,12,SLEEPPOWDER,16,GUST,18,SUPERSONIC,22,WHIRLWIND,24,PSYBEAM,28,SILVERWIND,30,TAILWIND,34,RAGEPOWDER,36,SAFEGUARD,40,CAPTIVATE,42,BUGBUZZ,46,QUIVERDANCE</t>
  </si>
  <si>
    <t>1,POISONSTING,1,STRINGSHOT,15,BUGBITE</t>
  </si>
  <si>
    <t>1,FURYATTACK,10,FURYATTACK,13,FOCUSENERGY,16,TWINEEDLE,19,RAGE,22,PURSUIT,25,TOXICSPIKES,28,PINMISSILE,31,AGILITY,34,ASSURANCE,37,POISONJAB,40,ENDEAVOR,45,FELLSTINGER</t>
  </si>
  <si>
    <t>1,TACKLE,1,SANDATTACK,1,GUST,5,SANDATTACK,9,GUST,13,QUICKATTACK,17,WHIRLWIND,22,TWISTER,27,FEATHERDANCE,32,AGILITY,37,WINGATTACK,42,ROOST,47,TAILWIND,52,MIRRORMOVE,57,AIRSLASH,62,HURRICANE</t>
  </si>
  <si>
    <t>1,HURRICANE,1,TACKLE,1,SANDATTACK,1,GUST,1,QUICKATTACK,5,SANDATTACK,9,GUST,13,QUICKATTACK,17,WHIRLWIND,22,TWISTER,27,FEATHERDANCE,32,AGILITY,38,WINGATTACK,44,ROOST,50,TAILWIND,56,MIRRORMOVE,62,AIRSLASH,68,HURRICANE</t>
  </si>
  <si>
    <t>1,SWORDSDANCE,1,TACKLE,1,TAILWHIP,1,QUICKATTACK,1,FOCUSENERGY,4,QUICKATTACK,7,FOCUSENERGY,10,BITE,13,PURSUIT,16,HYPERFANG,19,SUCKERPUNCH,20,SCARYFACE,24,CRUNCH,29,ASSURANCE,34,SUPERFANG,39,DOUBLEEDGE,44,ENDEAVOR</t>
  </si>
  <si>
    <t>1,DRILLRUN,1,PLUCK,1,PECK,1,GROWL,1,LEER,1,FURYATTACK,5,LEER,9,FURYATTACK,13,PURSUIT,17,AERIALACE,23,MIRRORMOVE,29,AGILITY,35,ASSURANCE,41,ROOST,47,DRILLPECK,53,DRILLRUN</t>
  </si>
  <si>
    <t>1,ICEFANG,1,THUNDERFANG,1,FIREFANG,1,WRAP,1,LEER,1,POISONSTING,1,BITE,4,POISONSTING,9,BITE,12,GLARE,17,SCREECH,20,ACID,22,CRUNCH,27,STOCKPILE,27,SWALLOW,27,SPITUP,32,ACIDSPRAY,39,MUDBOMB,44,GASTROACID,48,BELCH,51,HAZE,56,COIL,63,GUNKSHOT</t>
  </si>
  <si>
    <t>1,TAILWHIP,1,THUNDERSHOCK,5,GROWL,7,PLAYNICE,10,QUICKATTACK,13,ELECTROBALL,18,THUNDERWAVE,21,FEINT,23,DOUBLETEAM,26,SPARK,29,NUZZLE,34,DISCHARGE,37,SLAM,42,THUNDERBOLT,45,AGILITY,50,WILDCHARGE,53,LIGHTSCREEN,58,THUNDER</t>
  </si>
  <si>
    <t>1,THUNDERSHOCK,1,TAILWHIP,1,QUICKATTACK,1,THUNDERBOLT</t>
  </si>
  <si>
    <t>1,SCRATCH,1,DEFENSECURL,1,SANDATTACK,1,POISONSTING,3,SANDATTACK,5,POISONSTING,7,ROLLOUT,9,RAPIDSPIN,11,FURYCUTTER,14,MAGNITUDE,17,SWIFT,20,FURYSWIPES,22,CRUSHCLAW,24,SANDTOMB,28,SLASH,33,DIG,38,GYROBALL,43,SWORDSDANCE,48,SANDSTORM,53,EARTHQUAKE</t>
  </si>
  <si>
    <t>1,GROWL,1,SCRATCH,7,TAILWHIP,9,DOUBLEKICK,13,POISONSTING,20,FURYSWIPES,23,BITE,28,HELPINGHAND,35,TOXICSPIKES,38,FLATTER,43,CRUNCH,50,CAPTIVATE,58,POISONFANG</t>
  </si>
  <si>
    <t>1,SUPERPOWER,1,SCRATCH,1,TAILWHIP,1,DOUBLEKICK,1,POISONSTING,23,CHIPAWAY,35,BODYSLAM,43,EARTHPOWER,58,SUPERPOWER</t>
  </si>
  <si>
    <t>1,LEER,1,PECK,7,FOCUSENERGY,9,DOUBLEKICK,13,POISONSTING,20,FURYATTACK,23,HORNATTACK,28,HELPINGHAND,35,TOXICSPIKES,38,FLATTER,43,POISONJAB,50,CAPTIVATE,58,HORNDRILL</t>
  </si>
  <si>
    <t>1,MEGAHORN,1,PECK,1,FOCUSENERGY,1,DOUBLEKICK,1,POISONSTING,23,CHIPAWAY,35,THRASH,43,EARTHPOWER,58,MEGAHORN</t>
  </si>
  <si>
    <t>1,AFTERYOU,1,HEALINGWISH,1,DISARMINGVOICE,1,POUND,1,GROWL,1,ENCORE,7,SING,10,DOUBLESLAP,13,DEFENSECURL,16,FOLLOWME,19,BESTOW,22,WAKEUPSLAP,25,MINIMIZE,28,STOREDPOWER,31,METRONOME,34,COSMICPOWER,37,LUCKYCHANT,40,BODYSLAM,43,MOONLIGHT,46,MOONBLAST,49,GRAVITY,50,METEORMASH,55,HEALINGWISH,58,AFTERYOU</t>
  </si>
  <si>
    <t>1,DISARMINGVOICE,1,SING,1,DOUBLESLAP,1,MINIMIZE,1,METRONOME</t>
  </si>
  <si>
    <t>1,IMPRISON,1,NASTYPLOT,1,FLAMETHROWER,1,QUICKATTACK,1,CONFUSERAY,1,SAFEGUARD</t>
  </si>
  <si>
    <t>1,SING,3,DEFENSECURL,5,POUND,8,PLAYNICE,11,DISARMINGVOICE,15,DISABLE,18,DOUBLESLAP,21,ROLLOUT,24,ROUND,28,WAKEUPSLAP,32,REST,35,BODYSLAM,37,MIMIC,40,GYROBALL,44,HYPERVOICE,49,DOUBLEEDGE</t>
  </si>
  <si>
    <t>1,DOUBLEEDGE,1,PLAYROUGH,1,SING,1,DEFENSECURL,1,DISABLE,1,DOUBLESLAP</t>
  </si>
  <si>
    <t>1,SCREECH,1,LEECHLIFE,1,SUPERSONIC,1,ASTONISH,1,BITE,5,SUPERSONIC,7,ASTONISH,11,BITE,13,WINGATTACK,17,CONFUSERAY,19,AIRCUTTER,24,SWIFT,27,POISONFANG,32,MEANLOOK,35,ACROBATICS,40,HAZE,43,VENOSHOCK,48,AIRSLASH,51,QUICKGUARD</t>
  </si>
  <si>
    <t>1,ABSORB,1,SWEETSCENT,1,ACID,5,SWEETSCENT,9,ACID,13,POISONPOWDER,14,STUNSPORE,15,SLEEPPOWDER,19,MEGADRAIN,24,LUCKYCHANT,29,MOONLIGHT,34,GIGADRAIN,39,TOXIC,44,NATURALGIFT,49,PETALBLIZZARD,54,GRASSYTERRAIN,59,PETALDANCE</t>
  </si>
  <si>
    <t>1,MEGADRAIN,1,AROMATHERAPY,1,POISONPOWDER,1,STUNSPORE,49,PETALBLIZZARD,59,PETALDANCE,64,SOLARBEAM</t>
  </si>
  <si>
    <t>1,CROSSPOISON,1,SCRATCH,1,STUNSPORE,1,POISONPOWDER,1,LEECHLIFE,6,STUNSPORE,6,POISONPOWDER,11,LEECHLIFE,17,FURYCUTTER,22,SPORE,29,SLASH,37,GROWTH,44,GIGADRAIN,51,AROMATHERAPY,59,RAGEPOWDER,66,XSCISSOR</t>
  </si>
  <si>
    <t>1,QUIVERDANCE,1,BUGBUZZ,1,SILVERWIND,1,TACKLE,1,DISABLE,1,FORESIGHT,1,SUPERSONIC,5,SUPERSONIC,11,CONFUSION,13,POISONPOWDER,17,LEECHLIFE,23,STUNSPORE,25,PSYBEAM,29,SLEEPPOWDER,31,GUST,37,SIGNALBEAM,41,ZENHEADBUTT,47,POISONFANG,55,PSYCHIC,59,BUGBUZZ,63,QUIVERDANCE</t>
  </si>
  <si>
    <t>1,ROTOTILLER,1,NIGHTSLASH,1,TRIATTACK,1,SCRATCH,1,SANDATTACK,1,GROWL,4,GROWL,7,ASTONISH,12,MUDSLAP,15,MAGNITUDE,18,BULLDOZE,23,SUCKERPUNCH,26,SANDTOMB,28,MUDBOMB,33,EARTHPOWER,40,DIG,45,SLASH,50,EARTHQUAKE,57,FISSURE</t>
  </si>
  <si>
    <t>1,PLAYROUGH,1,SWITCHEROO,1,SCRATCH,1,GROWL,1,BITE,1,FAKEOUT,6,BITE,9,FAKEOUT,14,FURYSWIPES,17,SCREECH,22,FEINTATTACK,25,TAUNT,28,SWIFT,32,POWERGEM,37,SLASH,44,NASTYPLOT,49,ASSURANCE,56,CAPTIVATE,61,NIGHTSLASH,65,FEINT</t>
  </si>
  <si>
    <t>1,AQUAJET,1,WATERSPORT,1,SCRATCH,1,TAILWHIP,1,WATERGUN,4,TAILWHIP,8,WATERGUN,11,CONFUSION,15,FURYSWIPES,18,WATERPULSE,22,DISABLE,25,ZENHEADBUTT,29,SCREECH,32,AQUATAIL,38,SOAK,43,PSYCHUP,49,AMNESIA,54,HYDROPUMP,60,WONDERROOM</t>
  </si>
  <si>
    <t>1,FINALGAMBIT,1,FLING,1,SCRATCH,1,LOWKICK,1,LEER,1,FOCUSENERGY,9,FURYSWIPES,13,KARATECHOP,17,SEISMICTOSS,21,SCREECH,25,ASSURANCE,28,RAGE,35,SWAGGER,41,CROSSCHOP,47,THRASH,53,PUNISHMENT,59,CLOSECOMBAT,63,FINALGAMBIT</t>
  </si>
  <si>
    <t>1,THUNDERFANG,1,BITE,1,ROAR,1,ODORSLEUTH,1,FIREFANG,34,EXTREMESPEED</t>
  </si>
  <si>
    <t>1,WATERSPORT,1,WATERGUN,1,HYPNOSIS,5,WATERGUN,8,HYPNOSIS,11,BUBBLE,15,DOUBLESLAP,18,RAINDANCE,21,BODYSLAM,27,BUBBLEBEAM,32,MUDSHOT,37,BELLYDRUM,43,WAKEUPSLAP,48,HYDROPUMP,53,MUDBOMB</t>
  </si>
  <si>
    <t>1,CIRCLETHROW,1,BUBBLEBEAM,1,HYPNOSIS,1,DOUBLESLAP,1,SUBMISSION,32,DYNAMICPUNCH,43,MINDREADER,53,CIRCLETHROW</t>
  </si>
  <si>
    <t>1,TELEPORT,1,KINESIS,1,CONFUSION,16,CONFUSION,18,DISABLE,21,PSYBEAM,23,MIRACLEEYE,26,REFLECT,28,PSYCHOCUT,31,RECOVER,33,TELEKINESIS,36,ALLYSWITCH,38,PSYCHIC,41,ROLEPLAY,43,FUTURESIGHT,46,TRICK</t>
  </si>
  <si>
    <t>1,TELEPORT,1,KINESIS,1,CONFUSION,16,CONFUSION,18,DISABLE,21,PSYBEAM,23,MIRACLEEYE,26,REFLECT,28,PSYCHOCUT,31,RECOVER,33,TELEKINESIS,36,ALLYSWITCH,38,PSYCHIC,41,CALMMIND,43,FUTURESIGHT,46,TRICK</t>
  </si>
  <si>
    <t>1,LOWKICK,1,LEER,1,FOCUSENERGY,1,KARATECHOP,3,FOCUSENERGY,7,KARATECHOP,9,FORESIGHT,13,LOWSWEEP,15,SEISMICTOSS,19,REVENGE,21,KNOCKOFF,25,VITALTHROW,27,WAKEUPSLAP,33,DUALCHOP,37,SUBMISSION,43,BULKUP,47,CROSSCHOP,53,SCARYFACE,57,DYNAMICPUNCH</t>
  </si>
  <si>
    <t>1,WIDEGUARD,1,LOWKICK,1,LEER,1,FOCUSENERGY,1,KARATECHOP,3,FOCUSENERGY,7,KARATECHOP,9,FORESIGHT,13,LOWSWEEP,15,SEISMICTOSS,19,REVENGE,21,KNOCKOFF,25,VITALTHROW,27,WAKEUPSLAP,33,DUALCHOP,37,SUBMISSION,43,BULKUP,47,CROSSCHOP,53,SCARYFACE,57,DYNAMICPUNCH</t>
  </si>
  <si>
    <t>1,VINEWHIP,1,GROWTH,1,WRAP,7,GROWTH,11,WRAP,13,SLEEPPOWDER,15,POISONPOWDER,17,STUNSPORE,23,ACID,27,KNOCKOFF,29,SWEETSCENT,35,GASTROACID,39,RAZORLEAF,41,SLAM,47,WRINGOUT</t>
  </si>
  <si>
    <t>1,STOCKPILE,1,SWALLOW,1,SPITUP,1,VINEWHIP,1,SLEEPPOWDER,1,SWEETSCENT,1,RAZORLEAF,27,LEAFTORNADO,47,LEAFSTORM,47,LEAFBLADE</t>
  </si>
  <si>
    <t>1,REFLECTTYPE,1,WRINGOUT,1,POISONSTING,1,SUPERSONIC,1,CONSTRICT,1,ACID,4,SUPERSONIC,7,CONSTRICT,10,ACID,13,TOXICSPIKES,16,WATERPULSE,19,WRAP,22,ACIDSPRAY,25,BUBBLEBEAM,28,BARRIER,32,POISONJAB,36,BRINE,40,SCREECH,44,HEX,48,SLUDGEWAVE,52,HYDROPUMP,56,WRINGOUT</t>
  </si>
  <si>
    <t>1,TACKLE,1,DEFENSECURL,1,MUDSPORT,1,ROCKPOLISH,4,MUDSPORT,6,ROCKPOLISH,10,ROLLOUT,12,MAGNITUDE,16,ROCKTHROW,18,SMACKDOWN,22,BULLDOZE,24,SELFDESTRUCT,30,STEALTHROCK,34,ROCKBLAST,40,EARTHQUAKE,44,EXPLOSION,50,DOUBLEEDGE,54,STONEEDGE</t>
  </si>
  <si>
    <t>1,HEAVYSLAM,1,TACKLE,1,DEFENSECURL,1,MUDSPORT,1,ROCKPOLISH,4,MUDSPORT,6,ROCKPOLISH,10,STEAMROLLER,12,MAGNITUDE,16,ROCKTHROW,18,SMACKDOWN,22,BULLDOZE,24,SELFDESTRUCT,30,STEALTHROCK,34,ROCKBLAST,40,EARTHQUAKE,44,EXPLOSION,50,DOUBLEEDGE,54,STONEEDGE,60,HEAVYSLAM</t>
  </si>
  <si>
    <t>1,POISONJAB,1,MEGAHORN,1,GROWL,1,QUICKATTACK,1,TAILWHIP,1,EMBER,4,TAILWHIP,9,EMBER,13,FLAMEWHEEL,17,STOMP,21,FLAMECHARGE,25,FIRESPIN,29,TAKEDOWN,33,INFERNO,37,AGILITY,40,FURYATTACK,41,FIREBLAST,45,BOUNCE,49,FLAREBLITZ</t>
  </si>
  <si>
    <t>1,HEALPULSE,1,CURSE,1,YAWN,1,TACKLE,1,GROWL,5,GROWL,9,WATERGUN,14,CONFUSION,19,DISABLE,23,HEADBUTT,28,WATERPULSE,32,ZENHEADBUTT,36,SLACKOFF,37,WITHDRAW,43,AMNESIA,49,PSYCHIC,55,RAINDANCE,62,PSYCHUP,68,HEALPULSE</t>
  </si>
  <si>
    <t>1,TACKLE,5,SUPERSONIC,7,THUNDERSHOCK,11,SONICBOOM,13,THUNDERWAVE,17,MAGNETBOMB,19,SPARK,23,MIRRORSHOT,25,METALSOUND,29,ELECTROBALL,31,FLASHCANNON,35,SCREECH,37,DISCHARGE,41,LOCKON,43,MAGNETRISE,47,GYROBALL,49,ZAPCANNON</t>
  </si>
  <si>
    <t>1,ZAPCANNON,1,ELECTRICTERRAIN,1,TACKLE,1,SUPERSONIC,1,THUNDERSHOCK,1,SONICBOOM,5,SUPERSONIC,7,THUNDERSHOCK,11,SONICBOOM,13,THUNDERWAVE,17,MAGNETBOMB,19,SPARK,23,MIRRORSHOT,25,METALSOUND,29,ELECTROBALL,30,TRIATTACK,33,FLASHCANNON,39,SCREECH,43,DISCHARGE,49,LOCKON,53,MAGNETRISE,59,GYROBALL,63,ZAPCANNON</t>
  </si>
  <si>
    <t>1,PECK,1,GROWL,1,QUICKATTACK,1,RAGE,5,QUICKATTACK,9,RAGE,13,FURYATTACK,17,PURSUIT,21,PLUCK,25,TRIATTACK,29,ACUPRESSURE,35,AGILITY,41,DRILLPECK,47,UPROAR,53,ENDEAVOR,59,THRASH</t>
  </si>
  <si>
    <t>1,HEADBUTT,1,GROWL,1,SIGNALBEAM,1,ICYWIND,3,GROWL,7,SIGNALBEAM,11,ICYWIND,13,ENCORE,17,ICESHARD,21,REST,23,AQUARING,27,AURORABEAM,31,AQUAJET,33,BRINE,34,SHEERCOLD,39,TAKEDOWN,45,DIVE,49,AQUATAIL,55,ICEBEAM,61,SAFEGUARD,65,HAIL</t>
  </si>
  <si>
    <t>1,POUND,1,POISONGAS,1,HARDEN,1,MUDSLAP,4,HARDEN,7,MUDSLAP,12,DISABLE,15,SLUDGE,18,MUDBOMB,21,MINIMIZE,26,FLING,29,SLUDGEBOMB,32,SLUDGEWAVE,37,SCREECH,38,VENOMDRENCH,40,GUNKSHOT,46,ACIDARMOR,52,BELCH,57,MEMENTO</t>
  </si>
  <si>
    <t>1,HYDROPUMP,1,SHELLSMASH,1,TOXICSPIKES,1,WITHDRAW,1,SUPERSONIC,1,PROTECT,1,AURORABEAM,13,SPIKECANNON,28,SPIKES,50,ICICLECRASH</t>
  </si>
  <si>
    <t>1,HYPNOSIS,1,LICK,1,SPITE,5,SPITE,8,MEANLOOK,12,CURSE,15,NIGHTSHADE,19,CONFUSERAY,22,SUCKERPUNCH,25,SHADOWPUNCH,28,PAYBACK,33,SHADOWBALL,39,DREAMEATER,44,DARKPULSE,50,DESTINYBOND,55,HEX,61,NIGHTMARE</t>
  </si>
  <si>
    <t>1,FUTURESIGHT,1,NASTYPLOT,1,NIGHTMARE,1,SWITCHEROO,1,POUND,1,HYPNOSIS,1,DISABLE,1,CONFUSION,5,DISABLE,9,CONFUSION,13,HEADBUTT,17,POISONGAS,21,MEDITATE,25,PSYBEAM,29,HEADBUTT,33,PSYCHUP,37,SYNCHRONOISE,41,ZENHEADBUTT,45,SWAGGER,49,PSYCHIC,53,NASTYPLOT,57,PSYSHOCK,61,FUTURESIGHT</t>
  </si>
  <si>
    <t>1,WIDEGUARD,1,MUDSPORT,1,BUBBLE,1,VICEGRIP,1,LEER,5,VICEGRIP,9,LEER,11,HARDEN,15,BUBBLEBEAM,19,MUDSHOT,21,METALCLAW,25,STOMP,32,PROTECT,37,GUILLOTINE,44,SLAM,51,BRINE,56,CRABHAMMER,63,FLAIL</t>
  </si>
  <si>
    <t>1,CHARGE,1,TACKLE,4,SONICBOOM,6,EERIEIMPULSE,9,SPARK,11,ROLLOUT,13,SCREECH,16,CHARGEBEAM,20,SWIFT,22,ELECTROBALL,26,SELFDESTRUCT,29,LIGHTSCREEN,34,MAGNETRISE,37,DISCHARGE,41,EXPLOSION,46,GYROBALL,48,MIRRORCOAT</t>
  </si>
  <si>
    <t>1,MAGNETICFLUX,1,CHARGE,1,TACKLE,1,SONICBOOM,1,SPARK,4,SONICBOOM,6,EERIEIMPULSE,9,SPARK,11,ROLLOUT,13,SCREECH,16,CHARGEBEAM,20,SWIFT,22,ELECTROBALL,26,SELFDESTRUCT,29,LIGHTSCREEN,36,MAGNETRISE,41,DISCHARGE,47,EXPLOSION,54,GYROBALL,58,MIRRORCOAT</t>
  </si>
  <si>
    <t>1,SEEDBOMB,1,BARRAGE,1,HYPNOSIS,1,CONFUSION,1,STOMP,17,PSYSHOCK,27,EGGBOMB,37,WOODHAMMER,47,LEAFSTORM</t>
  </si>
  <si>
    <t>1,GROWL,1,TAILWHIP,1,BONECLUB,1,HEADBUTT,3,TAILWHIP,7,BONECLUB,11,HEADBUTT,13,LEER,17,FOCUSENERGY,21,BONEMERANG,23,RAGE,27,FALSESWIPE,33,THRASH,37,FLING,43,BONERUSH,49,ENDEAVOR,53,DOUBLEEDGE,59,RETALIATE</t>
  </si>
  <si>
    <t>1,REVERSAL,1,CLOSECOMBAT,1,MEGAKICK,1,REVENGE,1,DOUBLEKICK,5,MEDITATE,9,ROLLINGKICK,13,JUMPKICK,17,BRICKBREAK,21,FOCUSENERGY,25,FEINT,29,HIGHJUMPKICK,33,MINDREADER,37,FORESIGHT,41,WIDEGUARD,45,BLAZEKICK,49,ENDURE,53,MEGAKICK,57,CLOSECOMBAT,61,REVERSAL</t>
  </si>
  <si>
    <t>1,CLOSECOMBAT,1,FOCUSPUNCH,1,REVENGE,1,COMETPUNCH,6,AGILITY,11,PURSUIT,16,MACHPUNCH,16,BULLETPUNCH,21,FEINT,26,VACUUMWAVE,31,QUICKGUARD,36,THUNDERPUNCH,36,ICEPUNCH,36,FIREPUNCH,41,SKYUPPERCUT,46,MEGAPUNCH,50,DETECT,56,FOCUSPUNCH,66,CLOSECOMBAT</t>
  </si>
  <si>
    <t>1,POISONGAS,1,TACKLE,1,SMOG,1,SMOKESCREEN,4,SMOG,7,SMOKESCREEN,12,ASSURANCE,15,CLEARSMOG,18,SLUDGE,23,SELFDESTRUCT,26,HAZE,29,DOUBLEHIT,34,SLUDGEBOMB,40,EXPLOSION,46,DESTINYBOND,51,BELCH,57,MEMENTO</t>
  </si>
  <si>
    <t>1,HORNDRILL,1,HORNATTACK,1,TAILWHIP,1,FURYATTACK,1,SCARYFACE,5,FURYATTACK,9,SCARYFACE,13,SMACKDOWN,17,STOMP,21,BULLDOZE,25,CHIPAWAY,29,ROCKBLAST,33,DRILLRUN,37,TAKEDOWN,41,STONEEDGE,42,HAMMERARM,48,EARTHQUAKE,55,MEGAHORN,62,HORNDRILL</t>
  </si>
  <si>
    <t>1,HYDROPUMP,1,BUBBLE,1,SMOKESCREEN,1,LEER,1,WATERGUN,5,SMOKESCREEN,9,LEER,13,WATERGUN,17,TWISTER,21,BUBBLEBEAM,26,FOCUSENERGY,31,BRINE,38,AGILITY,45,DRAGONPULSE,52,DRAGONDANCE,60,HYDROPUMP</t>
  </si>
  <si>
    <t>1,MEGAHORN,1,POISONJAB,1,PECK,1,TAILWHIP,1,WATERSPORT,1,SUPERSONIC,5,SUPERSONIC,8,HORNATTACK,13,FLAIL,16,WATERPULSE,21,AQUARING,24,FURYATTACK,29,AGILITY,32,WATERFALL,40,HORNDRILL,46,SOAK,54,MEGAHORN</t>
  </si>
  <si>
    <t>1,TACKLE,1,HARDEN,4,WATERGUN,7,RAPIDSPIN,10,RECOVER,13,PSYWAVE,16,SWIFT,18,BUBBLEBEAM,22,CAMOUFLAGE,24,GYROBALL,28,BRINE,31,MINIMIZE,35,REFLECTTYPE,37,POWERGEM,40,CONFUSERAY,42,PSYCHIC,46,LIGHTSCREEN,49,COSMICPOWER,53,HYDROPUMP</t>
  </si>
  <si>
    <t>1,HYDROPUMP,1,WATERGUN,1,RAPIDSPIN,1,RECOVER,1,SWIFT,40,CONFUSERAY</t>
  </si>
  <si>
    <t>1,DRAININGKISS,1,PERISHSONG,1,POUND,1,LICK,1,LOVELYKISS,1,POWDERSNOW,5,LICK,8,LOVELYKISS,11,POWDERSNOW,15,DOUBLESLAP,18,ICEPUNCH,21,HEARTSTAMP,25,MEANLOOK,28,FAKETEARS,33,WAKEUPSLAP,39,AVALANCHE,44,BODYSLAM,49,WRINGOUT,55,PERISHSONG,60,BLIZZARD</t>
  </si>
  <si>
    <t>1,QUICKATTACK,1,LEER,1,THUNDERSHOCK,5,THUNDERSHOCK,8,LOWKICK,12,SWIFT,15,SHOCKWAVE,19,THUNDERWAVE,22,ELECTROBALL,26,LIGHTSCREEN,29,THUNDERPUNCH,36,DISCHARGE,42,SCREECH,49,THUNDERBOLT,55,THUNDER</t>
  </si>
  <si>
    <t>1,SMOG,1,LEER,1,EMBER,5,EMBER,8,SMOKESCREEN,12,FEINTATTACK,15,FIRESPIN,19,CLEARSMOG,22,FLAMEBURST,26,CONFUSERAY,29,FIREPUNCH,36,LAVAPLUME,42,SUNNYDAY,49,FLAMETHROWER,55,FIREBLAST</t>
  </si>
  <si>
    <t>1,TACKLE,3,TAILWHIP,5,RAGE,8,HORNATTACK,11,SCARYFACE,15,PURSUIT,19,REST,24,PAYBACK,29,WORKUP,35,ZENHEADBUTT,41,TAKEDOWN,48,SWAGGER,50,THRASH,63,GIGAIMPACT</t>
  </si>
  <si>
    <t>1,SPLASH,15,TACKLE,30,FLAIL</t>
  </si>
  <si>
    <t>1,THRASH,20,BITE,23,DRAGONRAGE,26,LEER,29,TWISTER,32,ICEFANG,35,AQUATAIL,38,RAINDANCE,41,CRUNCH,44,HYDROPUMP,47,DRAGONDANCE,50,HYPERBEAM</t>
  </si>
  <si>
    <t>1,TRANSFORM</t>
  </si>
  <si>
    <t>1,HELPINGHAND,1,TACKLE,1,TAILWHIP,5,SANDATTACK,9,WATERGUN,13,QUICKATTACK,17,WATERPULSE,20,AURORABEAM,25,AQUARING,29,ACIDARMOR,33,HAZE,37,MUDDYWATER,41,LASTRESORT,45,HYDROPUMP</t>
  </si>
  <si>
    <t>1,HELPINGHAND,1,TACKLE,1,TAILWHIP,5,SANDATTACK,9,THUNDERSHOCK,13,QUICKATTACK,17,DOUBLEKICK,20,THUNDERFANG,25,PINMISSILE,29,AGILITY,33,THUNDERWAVE,37,DISCHARGE,41,LASTRESORT,45,THUNDER</t>
  </si>
  <si>
    <t>1,HELPINGHAND,1,TACKLE,1,TAILWHIP,5,SANDATTACK,9,EMBER,13,QUICKATTACK,17,BITE,20,FIREFANG,25,FIRESPIN,29,SCARYFACE,33,SMOG,37,LAVAPLUME,41,LASTRESORT,45,FLAREBLITZ</t>
  </si>
  <si>
    <t>1,CONVERSION2,1,TACKLE,1,CONVERSION,1,SHARPEN,7,PSYBEAM,12,AGILITY,18,RECOVER,23,MAGNETRISE,29,SIGNALBEAM,34,RECYCLE,40,DISCHARGE,45,LOCKON,50,TRIATTACK,56,MAGICCOAT,62,ZAPCANNON</t>
  </si>
  <si>
    <t>1,HYDROPUMP,1,CONSTRICT,1,WITHDRAW,1,BITE,7,BITE,10,WATERGUN,16,ROLLOUT,19,LEER,25,MUDSHOT,28,BRINE,34,PROTECT,37,ANCIENTPOWER,40,SPIKECANNON,48,TICKLE,56,ROCKBLAST,67,SHELLSMASH,75,HYDROPUMP</t>
  </si>
  <si>
    <t>1,NIGHTSLASH,1,FEINT,1,SCRATCH,1,HARDEN,1,ABSORB,1,LEER,6,ABSORB,11,LEER,16,MUDSHOT,21,SANDATTACK,26,ENDURE,31,AQUAJET,36,MEGADRAIN,40,SLASH,45,METALSOUND,54,ANCIENTPOWER,63,WRINGOUT,72,NIGHTSLASH</t>
  </si>
  <si>
    <t>1,ROOST,1,HURRICANE,1,FREEZEDRY,1,TAILWIND,1,SHEERCOLD,1,GUST,1,POWDERSNOW,8,MIST,15,ICESHARD,22,MINDREADER,29,ANCIENTPOWER,36,AGILITY,43,ICEBEAM,50,REFLECT,57,HAIL,64,TAILWIND,71,BLIZZARD,78,SHEERCOLD,85,ROOST,92,HURRICANE</t>
  </si>
  <si>
    <t>1,ROOST,1,ZAPCANNON,1,DRILLPECK,1,PECK,1,THUNDERSHOCK,8,THUNDERWAVE,15,DETECT,22,PLUCK,29,ANCIENTPOWER,36,CHARGE,43,AGILITY,50,DISCHARGE,57,RAINDANCE,64,LIGHTSCREEN,71,DRILLPECK,78,THUNDER,85,ROOST,92,ZAPCANNON</t>
  </si>
  <si>
    <t>1,ROOST,1,HURRICANE,1,SKYATTACK,1,HEATWAVE,1,WINGATTACK,1,EMBER,8,FIRESPIN,15,AGILITY,22,ENDURE,29,ANCIENTPOWER,36,FLAMETHROWER,43,SAFEGUARD,50,AIRSLASH,57,SUNNYDAY,64,HEATWAVE,71,SOLARBEAM,78,SKYATTACK,85,ROOST,92,HURRICANE</t>
  </si>
  <si>
    <t>1,WRAP,1,LEER,1,THUNDERWAVE,1,TWISTER,5,THUNDERWAVE,11,TWISTER,15,DRAGONRAGE,21,SLAM,25,AGILITY,33,DRAGONTAIL,39,AQUATAIL,47,DRAGONRUSH,53,SAFEGUARD,61,DRAGONDANCE,67,OUTRAGE,75,HYPERBEAM</t>
  </si>
  <si>
    <t>1,HURRICANE,1,FIREPUNCH,1,THUNDERPUNCH,1,ROOST,1,WRAP,1,LEER,1,THUNDERWAVE,1,TWISTER,5,THUNDERWAVE,11,TWISTER,15,DRAGONRAGE,21,SLAM,25,AGILITY,33,DRAGONTAIL,39,AQUATAIL,47,DRAGONRUSH,53,SAFEGUARD,55,WINGATTACK,61,DRAGONDANCE,67,OUTRAGE,75,HYPERBEAM,81,HURRICANE</t>
  </si>
  <si>
    <t>1,CONFUSION,1,DISABLE,1,SAFEGUARD,8,SWIFT,15,FUTURESIGHT,22,PSYCHUP,29,MIRACLEEYE,36,PSYCHOCUT,43,POWERSWAP,43,GUARDSWAP,50,RECOVER,57,PSYCHIC,64,BARRIER,70,AURASPHERE,79,AMNESIA,86,MIST,93,MEFIRST,100,PSYSTRIKE</t>
  </si>
  <si>
    <t>1,POUND,1,REFLECTTYPE,1,TRANSFORM,10,MEGAPUNCH,20,METRONOME,30,PSYCHIC,40,BARRIER,50,ANCIENTPOWER,60,AMNESIA,70,MEFIRST,80,BATONPASS,90,NASTYPLOT,100,AURASPHERE</t>
  </si>
  <si>
    <t>1,TACKLE,1,GROWL,1,RAZORLEAF,1,POISONPOWDER,6,RAZORLEAF,9,POISONPOWDER,12,SYNTHESIS,18,REFLECT,22,MAGICALLEAF,26,NATURALGIFT,32,SWEETSCENT,36,LIGHTSCREEN,40,BODYSLAM,46,SAFEGUARD,50,AROMATHERAPY,54,SOLARBEAM</t>
  </si>
  <si>
    <t>1,PETALBLIZZARD,1,TACKLE,1,GROWL,1,RAZORLEAF,1,POISONPOWDER,6,RAZORLEAF,9,POISONPOWDER,12,SYNTHESIS,18,REFLECT,22,MAGICALLEAF,26,NATURALGIFT,32,PETALDANCE,34,SWEETSCENT,40,LIGHTSCREEN,46,BODYSLAM,54,SAFEGUARD,60,AROMATHERAPY,66,SOLARBEAM,70,PETALBLIZZARD</t>
  </si>
  <si>
    <t>1,TACKLE,1,LEER,1,SMOKESCREEN,6,SMOKESCREEN,10,EMBER,13,QUICKATTACK,20,FLAMEWHEEL,24,DEFENSECURL,31,SWIFT,35,FLAMECHARGE,42,LAVAPLUME,46,FLAMETHROWER,53,INFERNO,57,ROLLOUT,64,DOUBLEEDGE,68,ERUPTION</t>
  </si>
  <si>
    <t>1,ERUPTION,1,DOUBLEEDGE,1,GYROBALL,1,TACKLE,1,LEER,1,SMOKESCREEN,1,EMBER,6,SMOKESCREEN,10,EMBER,13,QUICKATTACK,20,FLAMEWHEEL,24,DEFENSECURL,31,SWIFT,35,FLAMECHARGE,43,LAVAPLUME,48,FLAMETHROWER,56,INFERNO,61,ROLLOUT,69,DOUBLEEDGE,74,ERUPTION</t>
  </si>
  <si>
    <t>1,SCRATCH,1,LEER,1,WATERGUN,6,WATERGUN,8,RAGE,13,BITE,15,SCARYFACE,21,ICEFANG,24,FLAIL,30,CRUNCH,33,CHIPAWAY,39,SLASH,42,SCREECH,48,THRASH,51,AQUATAIL,57,SUPERPOWER,60,HYDROPUMP</t>
  </si>
  <si>
    <t>1,SCRATCH,1,LEER,1,WATERGUN,1,RAGE,6,WATERGUN,8,RAGE,13,BITE,15,SCARYFACE,21,ICEFANG,24,FLAIL,30,AGILITY,32,CRUNCH,37,CHIPAWAY,45,SLASH,50,SCREECH,58,THRASH,63,AQUATAIL,71,SUPERPOWER,76,HYDROPUMP</t>
  </si>
  <si>
    <t>1,SCRATCH,1,FORESIGHT,1,DEFENSECURL,1,QUICKATTACK,4,DEFENSECURL,7,QUICKATTACK,13,FURYSWIPES,17,HELPINGHAND,21,FOLLOWME,28,SLAM,32,REST,36,SUCKERPUNCH,42,AMNESIA,46,BATONPASS,50,MEFIRST,56,HYPERVOICE</t>
  </si>
  <si>
    <t>1,DREAMEATER,1,SKYATTACK,1,TACKLE,1,GROWL,1,FORESIGHT,1,HYPNOSIS,5,HYPNOSIS,9,PECK,13,UPROAR,17,REFLECT,22,CONFUSION,27,ECHOEDVOICE,32,TAKEDOWN,37,AIRSLASH,42,ZENHEADBUTT,47,SYNCHRONOISE,52,EXTRASENSORY,57,PSYCHOSHIFT,62,ROOST,67,DREAMEATER</t>
  </si>
  <si>
    <t>1,TACKLE,1,SUPERSONIC,1,COMETPUNCH,6,SUPERSONIC,9,COMETPUNCH,14,LIGHTSCREEN,14,REFLECT,14,SAFEGUARD,17,MACHPUNCH,24,BATONPASS,29,SILVERWIND,36,AGILITY,41,SWIFT,48,DOUBLEEDGE,53,BUGBUZZ</t>
  </si>
  <si>
    <t>1,VENOMDRENCH,1,FELLSTINGER,1,BUGBITE,1,POISONSTING,1,STRINGSHOT,1,SCARYFACE,1,CONSTRICT,5,SCARYFACE,8,CONSTRICT,12,LEECHLIFE,15,NIGHTSHADE,19,SHADOWSNEAK,23,FURYSWIPES,28,SUCKERPUNCH,32,SPIDERWEB,37,AGILITY,41,PINMISSILE,46,PSYCHIC,50,POISONJAB,55,CROSSPOISON,58,STICKYWEB</t>
  </si>
  <si>
    <t>1,CROSSPOISON,1,SCREECH,1,LEECHLIFE,1,SUPERSONIC,1,ASTONISH,1,BITE,5,SUPERSONIC,7,ASTONISH,11,BITE,13,WINGATTACK,17,CONFUSERAY,19,AIRCUTTER,24,SWIFT,27,POISONFANG,32,MEANLOOK,35,ACROBATICS,40,HAZE,43,VENOSHOCK,48,AIRSLASH,51,QUICKGUARD</t>
  </si>
  <si>
    <t>1,EERIEIMPULSE,1,BUBBLE,1,SUPERSONIC,1,THUNDERWAVE,1,ELECTROBALL,6,THUNDERWAVE,9,ELECTROBALL,12,WATERGUN,17,CONFUSERAY,20,BUBBLEBEAM,23,SPARK,27,STOCKPILE,27,SWALLOW,27,SPITUP,29,SIGNALBEAM,33,FLAIL,37,DISCHARGE,43,TAKEDOWN,47,AQUARING,51,HYDROPUMP,54,IONDELUGE,58,CHARGE</t>
  </si>
  <si>
    <t>1,MAGICALLEAF,1,GROWL,1,CHARM,1,METRONOME,1,SWEETKISS,5,METRONOME,9,SWEETKISS,13,YAWN,14,FAIRYWIND,17,ENCORE,21,FOLLOWME,25,BESTOW,29,WISH,33,ANCIENTPOWER,37,SAFEGUARD,41,BATONPASS,45,DOUBLEEDGE,49,LASTRESORT,53,AFTERYOU</t>
  </si>
  <si>
    <t>1,TAILWIND,1,PECK,1,LEER,1,NIGHTSHADE,1,TELEPORT,6,NIGHTSHADE,9,TELEPORT,12,LUCKYCHANT,17,STOREDPOWER,20,OMINOUSWIND,23,CONFUSERAY,25,AIRSLASH,29,WISH,35,PSYCHIC,39,MIRACLEEYE,43,PSYCHOSHIFT,49,FUTURESIGHT,53,POWERSWAP,53,GUARDSWAP,57,MEFIRST</t>
  </si>
  <si>
    <t>1,TACKLE,1,GROWL,1,THUNDERWAVE,1,THUNDERSHOCK,4,THUNDERWAVE,8,THUNDERSHOCK,11,COTTONSPORE,16,CHARGE,20,TAKEDOWN,25,ELECTROBALL,29,CONFUSERAY,34,POWERGEM,38,DISCHARGE,43,COTTONGUARD,47,SIGNALBEAM,52,LIGHTSCREEN,56,THUNDER</t>
  </si>
  <si>
    <t>1,ZAPCANNON,1,MAGNETICFLUX,1,IONDELUGE,1,DRAGONPULSE,1,FIREPUNCH,1,TACKLE,1,GROWL,1,THUNDERWAVE,1,THUNDERSHOCK,4,THUNDERWAVE,8,THUNDERSHOCK,11,COTTONSPORE,16,CHARGE,20,TAKEDOWN,25,ELECTROBALL,29,CONFUSERAY,30,THUNDERPUNCH,35,POWERGEM,40,DISCHARGE,46,COTTONGUARD,51,SIGNALBEAM,57,LIGHTSCREEN,62,THUNDER,65,DRAGONPULSE</t>
  </si>
  <si>
    <t>1,LEAFSTORM,1,LEAFBLADE,1,MEGADRAIN,1,SWEETSCENT,1,STUNSPORE,1,SUNNYDAY,24,MAGICALLEAF,49,PETALBLIZZARD,64,LEAFSTORM</t>
  </si>
  <si>
    <t>1,TACKLE,1,WATERGUN,1,TAILWHIP,1,WATERSPORT,2,TAILWHIP,5,WATERSPORT,7,BUBBLE,10,DEFENSECURL,10,ROLLOUT,13,BUBBLEBEAM,16,HELPINGHAND,21,AQUATAIL,25,PLAYROUGH,31,AQUARING,35,RAINDANCE,42,DOUBLEEDGE,46,SUPERPOWER,55,HYDROPUMP</t>
  </si>
  <si>
    <t>1,BUBBLEBEAM,1,HYPNOSIS,1,DOUBLESLAP,1,PERISHSONG,27,SWAGGER,37,BOUNCE,48,HYPERVOICE</t>
  </si>
  <si>
    <t>1,SPLASH,1,SYNTHESIS,1,TAILWHIP,1,TACKLE,4,SYNTHESIS,6,TAILWHIP,8,TACKLE,10,FAIRYWIND,12,POISONPOWDER,14,STUNSPORE,16,SLEEPPOWDER,20,BULLETSEED,24,LEECHSEED,28,MEGADRAIN,32,ACROBATICS,36,RAGEPOWDER,40,COTTONSPORE,44,UTURN,48,WORRYSEED,52,GIGADRAIN,56,BOUNCE,60,MEMENTO</t>
  </si>
  <si>
    <t>1,SPLASH,1,SYNTHESIS,1,TAILWHIP,1,TACKLE,4,SYNTHESIS,6,TAILWHIP,8,TACKLE,10,FAIRYWIND,12,POISONPOWDER,14,STUNSPORE,16,SLEEPPOWDER,20,BULLETSEED,24,LEECHSEED,29,MEGADRAIN,34,ACROBATICS,39,RAGEPOWDER,44,COTTONSPORE,49,UTURN,54,WORRYSEED,59,GIGADRAIN,64,BOUNCE,69,MEMENTO</t>
  </si>
  <si>
    <t>1,FLOWERSHIELD,1,ABSORB,1,POUND,1,GROWTH,4,INGRAIN,7,GRASSWHISTLE,10,MEGADRAIN,13,LEECHSEED,16,RAZORLEAF,19,WORRYSEED,22,GIGADRAIN,25,BULLETSEED,28,PETALDANCE,31,NATURALGIFT,34,SOLARBEAM,37,DOUBLEEDGE,40,SUNNYDAY,43,LEAFSTORM,50,PETALBLIZZARD</t>
  </si>
  <si>
    <t>1,WATERGUN,1,TAILWHIP,1,MUDSPORT,5,MUDSPORT,9,MUDSHOT,15,SLAM,19,MUDBOMB,24,AMNESIA,31,YAWN,36,EARTHQUAKE,41,RAINDANCE,48,MIST,48,HAZE,53,MUDDYWATER</t>
  </si>
  <si>
    <t>1,HELPINGHAND,1,TACKLE,1,TAILWHIP,5,SANDATTACK,9,CONFUSION,13,QUICKATTACK,17,SWIFT,20,PSYBEAM,25,FUTURESIGHT,29,PSYCHUP,33,MORNINGSUN,37,PSYCHIC,41,LASTRESORT,45,POWERSWAP</t>
  </si>
  <si>
    <t>1,HELPINGHAND,1,TACKLE,1,TAILWHIP,5,SANDATTACK,9,PURSUIT,13,QUICKATTACK,17,CONFUSERAY,20,FEINTATTACK,25,ASSURANCE,29,SCREECH,33,MOONLIGHT,37,MEANLOOK,41,LASTRESORT,45,GUARDSWAP</t>
  </si>
  <si>
    <t>1,HEALPULSE,1,POWERGEM,1,HIDDENPOWER,1,CURSE,1,YAWN,1,TACKLE,5,GROWL,9,WATERGUN,14,CONFUSION,19,DISABLE,23,HEADBUTT,28,WATERPULSE,32,ZENHEADBUTT,36,NASTYPLOT,41,SWAGGER,45,PSYCHIC,49,TRUMPCARD,54,PSYCHUP,58,HEALPULSE</t>
  </si>
  <si>
    <t>1,HIDDENPOWER</t>
  </si>
  <si>
    <t>1,COUNTER,1,MIRRORCOAT,1,SAFEGUARD,1,DESTINYBOND</t>
  </si>
  <si>
    <t>1,HEAVYSLAM,1,ZAPCANNON,1,MAGNETRISE,1,TOXICSPIKES,1,TACKLE,1,PROTECT,1,SELFDESTRUCT,1,BUGBITE,12,TAKEDOWN,17,RAPIDSPIN,20,BIDE,23,NATURALGIFT,28,SPIKES,31,MIRRORSHOT,32,AUTOTOMIZE,36,PAYBACK,42,EXPLOSION,46,IRONDEFENSE,50,GYROBALL,56,DOUBLEEDGE,60,MAGNETRISE,64,ZAPCANNON,70,HEAVYSLAM</t>
  </si>
  <si>
    <t>1,THUNDERFANG,1,ICEFANG,1,FIREFANG,1,MUDSPORT,1,TACKLE,1,HARDEN,1,BIND,4,CURSE,7,ROCKTHROW,10,ROCKTOMB,13,RAGE,16,STEALTHROCK,19,AUTOTOMIZE,22,SMACKDOWN,25,DRAGONBREATH,28,SLAM,31,SCREECH,34,ROCKSLIDE,37,CRUNCH,40,IRONTAIL,43,DIG,46,STONEEDGE,49,DOUBLEEDGE,52,SANDSTORM</t>
  </si>
  <si>
    <t>1,OUTRAGE,1,ICEFANG,1,FIREFANG,1,THUNDERFANG,1,TACKLE,1,SCARYFACE,1,TAILWHIP,1,CHARM,7,BITE,13,LICK,19,HEADBUTT,27,ROAR,35,RAGE,43,PLAYROUGH,51,PAYBACK,59,CRUNCH,67,OUTRAGE</t>
  </si>
  <si>
    <t>1,FEINT,1,BULLETPUNCH,1,QUICKATTACK,1,LEER,5,FOCUSENERGY,9,PURSUIT,13,FALSESWIPE,17,AGILITY,21,METALCLAW,25,FURYCUTTER,29,SLASH,33,RAZORWIND,37,IRONDEFENSE,41,XSCISSOR,45,NIGHTSLASH,49,DOUBLEHIT,50,IRONHEAD,57,SWORDSDANCE,61,FEINT</t>
  </si>
  <si>
    <t>1,HAMMERARM,1,COVET,1,SCRATCH,1,LEER,1,LICK,1,FAKETEARS,8,FURYSWIPES,15,FEINTATTACK,22,SWEETSCENT,25,PLAYNICE,29,SLASH,38,SCARYFACE,47,REST,49,SNORE,58,THRASH,67,HAMMERARM</t>
  </si>
  <si>
    <t>1,EARTHPOWER,1,YAWN,1,SMOG,1,EMBER,1,ROCKTHROW,6,EMBER,8,ROCKTHROW,13,HARDEN,15,INCINERATE,20,CLEARSMOG,22,ANCIENTPOWER,27,FLAMEBURST,29,ROCKSLIDE,34,LAVAPLUME,36,AMNESIA,38,SHELLSMASH,43,BODYSLAM,47,RECOVER,54,FLAMETHROWER,58,EARTHPOWER</t>
  </si>
  <si>
    <t>1,ANCIENTPOWER,1,PECK,1,ODORSLEUTH,1,MUDSPORT,1,POWDERSNOW,5,MUDSPORT,8,POWDERSNOW,11,MUDSLAP,14,ENDURE,18,MUDBOMB,21,ICYWIND,24,ICEFANG,28,TAKEDOWN,33,FURYATTACK,37,MIST,41,THRASH,46,EARTHQUAKE,52,BLIZZARD,58,AMNESIA</t>
  </si>
  <si>
    <t>1,GUNKSHOT,1,ROCKBLAST,1,WATERGUN,1,CONSTRICT,1,PSYBEAM,1,AURORABEAM,6,CONSTRICT,10,PSYBEAM,14,AURORABEAM,18,BUBBLEBEAM,22,FOCUSENERGY,25,OCTAZOOKA,28,WRINGOUT,34,SIGNALBEAM,40,ICEBEAM,46,BULLETSEED,52,HYDROPUMP,58,HYPERBEAM,64,SOAK</t>
  </si>
  <si>
    <t>1,INFERNO,1,NASTYPLOT,1,THUNDERFANG,1,LEER,1,EMBER,1,HOWL,1,SMOG,4,HOWL,8,SMOG,13,ROAR,16,BITE,20,ODORSLEUTH,26,BEATUP,30,FIREFANG,35,FEINTATTACK,41,EMBARGO,45,FOULPLAY,50,FLAMETHROWER,56,CRUNCH,60,NASTYPLOT,65,INFERNO</t>
  </si>
  <si>
    <t>1,HYDROPUMP,1,YAWN,1,BUBBLE,1,SMOKESCREEN,1,LEER,1,WATERGUN,5,SMOKESCREEN,9,LEER,13,WATERGUN,17,TWISTER,21,BUBBLEBEAM,26,FOCUSENERGY,31,BRINE,38,AGILITY,45,DRAGONPULSE,52,DRAGONDANCE,60,HYDROPUMP</t>
  </si>
  <si>
    <t>1,FIREFANG,1,THUNDERFANG,1,HORNATTACK,1,BULLDOZE,1,GROWL,1,DEFENSECURL,6,RAPIDSPIN,10,ROLLOUT,15,ASSURANCE,19,KNOCKOFF,24,SLAM,25,FURYATTACK,30,MAGNITUDE,37,SCARYFACE,43,EARTHQUAKE,50,GIGAIMPACT</t>
  </si>
  <si>
    <t>1,ZAPCANNON,1,MAGICCOAT,1,CONVERSION2,1,TACKLE,1,CONVERSION,1,DEFENSECURL,7,PSYBEAM,12,AGILITY,18,RECOVER,23,MAGNETRISE,29,SIGNALBEAM,34,RECYCLE,40,DISCHARGE,45,LOCKON,50,TRIATTACK,56,MAGICCOAT,62,ZAPCANNON,67,HYPERBEAM</t>
  </si>
  <si>
    <t>1,SKETCH,11,SKETCH,21,SKETCH,31,SKETCH,41,SKETCH,51,SKETCH,61,SKETCH,71,SKETCH,81,SKETCH,91,SKETCH</t>
  </si>
  <si>
    <t>1,ENDEAVOR,1,CLOSECOMBAT,1,REVENGE,1,ROLLINGKICK,6,FOCUSENERGY,10,PURSUIT,15,QUICKATTACK,19,TRIPLEKICK,24,RAPIDSPIN,33,FEINT,37,AGILITY,42,GYROBALL,46,WIDEGUARD,46,QUICKGUARD,50,DETECT,55,CLOSECOMBAT,60,ENDEAVOR</t>
  </si>
  <si>
    <t>1,DOUBLEEDGE,1,DEFENSECURL,1,POUND,1,GROWL,5,TAILWHIP,9,REFRESH,12,DOUBLESLAP,16,SOFTBOILED,20,BESTOW,23,MINIMIZE,27,TAKEDOWN,31,SING,34,FLING,38,HEALPULSE,42,EGGBOMB,46,LIGHTSCREEN,50,HEALINGWISH,54,DOUBLEEDGE</t>
  </si>
  <si>
    <t>1,EXTRASENSORY,1,DISCHARGE,1,BITE,1,LEER,8,THUNDERSHOCK,15,ROAR,22,QUICKATTACK,29,SPARK,36,REFLECT,43,CRUNCH,50,THUNDERFANG,57,DISCHARGE,64,EXTRASENSORY,71,RAINDANCE,78,CALMMIND,85,THUNDER</t>
  </si>
  <si>
    <t>1,SACREDFIRE,1,ERUPTION,1,EXTRASENSORY,1,LAVAPLUME,1,BITE,1,LEER,8,EMBER,15,ROAR,22,FIRESPIN,29,STOMP,36,FLAMETHROWER,43,SWAGGER,50,FIREFANG,57,LAVAPLUME,64,EXTRASENSORY,71,FIREBLAST,78,CALMMIND,85,ERUPTION</t>
  </si>
  <si>
    <t>1,HYDROPUMP,1,EXTRASENSORY,1,TAILWIND,1,BITE,1,LEER,8,BUBBLEBEAM,15,RAINDANCE,22,GUST,29,AURORABEAM,36,MIST,43,MIRRORCOAT,50,ICEFANG,57,TAILWIND,64,EXTRASENSORY,71,HYDROPUMP,78,CALMMIND,85,BLIZZARD</t>
  </si>
  <si>
    <t>1,BITE,1,LEER,1,SANDSTORM,1,SCREECH,5,SANDSTORM,10,SCREECH,14,CHIPAWAY,19,ROCKSLIDE,23,SCARYFACE,28,THRASH,34,DARKPULSE,41,PAYBACK,47,CRUNCH,54,EARTHQUAKE,60,STONEEDGE,67,HYPERBEAM</t>
  </si>
  <si>
    <t>1,THUNDERFANG,1,ICEFANG,1,FIREFANG,1,BITE,1,LEER,1,SANDSTORM,1,SCREECH,5,SANDSTORM,10,SCREECH,14,CHIPAWAY,19,ROCKSLIDE,23,SCARYFACE,28,THRASH,34,DARKPULSE,41,PAYBACK,47,CRUNCH,54,EARTHQUAKE,63,STONEEDGE,73,HYPERBEAM,82,GIGAIMPACT</t>
  </si>
  <si>
    <t>1,WHIRLWIND,1,WEATHERBALL,9,GUST,15,DRAGONRUSH,23,EXTRASENSORY,29,RAINDANCE,37,HYDROPUMP,43,AEROBLAST,50,PUNISHMENT,57,ANCIENTPOWER,65,SAFEGUARD,71,RECOVER,79,FUTURESIGHT,85,NATURALGIFT,93,CALMMIND,99,SKYATTACK</t>
  </si>
  <si>
    <t>1,WHIRLWIND,1,WEATHERBALL,9,GUST,15,BRAVEBIRD,23,EXTRASENSORY,29,SUNNYDAY,37,FIREBLAST,43,SACREDFIRE,50,PUNISHMENT,57,ANCIENTPOWER,65,SAFEGUARD,71,RECOVER,79,FUTURESIGHT,85,NATURALGIFT,93,CALMMIND,99,SKYATTACK</t>
  </si>
  <si>
    <t>1,LEECHSEED,1,CONFUSION,1,RECOVER,1,HEALBELL,10,SAFEGUARD,19,MAGICALLEAF,28,ANCIENTPOWER,37,BATONPASS,46,NATURALGIFT,55,HEALBLOCK,64,FUTURESIGHT,73,HEALINGWISH,82,LEAFSTORM,91,PERISHSONG</t>
  </si>
  <si>
    <t>1,POUND,1,LEER,1,ABSORB,1,QUICKATTACK,5,ABSORB,9,QUICKATTACK,13,MEGADRAIN,16,FURYCUTTER,18,PURSUIT,23,LEAFBLADE,28,AGILITY,33,SLAM,38,DETECT,43,XSCISSOR,48,FALSESWIPE,53,QUICKGUARD,58,LEAFSTORM,63,SCREECH</t>
  </si>
  <si>
    <t>1,LEAFSTORM,1,NIGHTSLASH,1,POUND,1,LEER,1,ABSORB,1,QUICKATTACK,5,ABSORB,9,QUICKATTACK,13,MEGADRAIN,16,FURYCUTTER,18,PURSUIT,23,LEAFBLADE,28,AGILITY,33,SLAM,36,DUALCHOP,39,DETECT,45,XSCISSOR,51,FALSESWIPE,57,QUICKGUARD,63,LEAFSTORM,69,SCREECH</t>
  </si>
  <si>
    <t>1,SCRATCH,1,GROWL,1,FOCUSENERGY,1,EMBER,1,SANDATTACK,5,EMBER,10,SANDATTACK,14,PECK,16,DOUBLEKICK,20,FLAMECHARGE,25,QUICKATTACK,31,BULKUP,36,FOCUSENERGY,42,SLASH,47,MIRRORMOVE,53,SKYUPPERCUT,58,FLAREBLITZ</t>
  </si>
  <si>
    <t>1,FLAREBLITZ,1,FIREPUNCH,1,HIGHJUMPKICK,1,SCRATCH,1,GROWL,1,FOCUSENERGY,1,EMBER,1,SANDATTACK,5,EMBER,10,SANDATTACK,14,PECK,16,DOUBLEKICK,20,FLAMECHARGE,25,QUICKATTACK,31,BULKUP,36,BLAZEKICK,37,FOCUSENERGY,44,SLASH,50,BRAVEBIRD,57,SKYUPPERCUT,63,FLAREBLITZ</t>
  </si>
  <si>
    <t>1,TACKLE,1,GROWL,1,MUDSLAP,1,WATERGUN,4,WATERGUN,9,MUDSLAP,12,FORESIGHT,16,MUDSHOT,18,BIDE,22,MUDBOMB,28,ROCKSLIDE,32,PROTECT,38,MUDDYWATER,42,TAKEDOWN,48,EARTHQUAKE,52,ENDEAVOR</t>
  </si>
  <si>
    <t>1,HAMMERARM,1,TACKLE,1,GROWL,1,MUDSLAP,1,WATERGUN,4,WATERGUN,9,MUDSLAP,12,FORESIGHT,16,MUDSHOT,18,BIDE,22,MUDBOMB,28,ROCKSLIDE,32,PROTECT,39,MUDDYWATER,44,TAKEDOWN,51,EARTHQUAKE,56,ENDEAVOR,63,HAMMERARM</t>
  </si>
  <si>
    <t>1,CRUNCH,1,THIEF,1,TACKLE,1,HOWL,1,SANDATTACK,1,BITE,4,HOWL,7,SANDATTACK,10,BITE,13,ODORSLEUTH,16,ROAR,18,SNARL,20,SWAGGER,24,ASSURANCE,28,SCARYFACE,32,EMBARGO,36,TAUNT,40,TAKEDOWN,44,CRUNCH,48,SUCKERPUNCH</t>
  </si>
  <si>
    <t>1,PLAYROUGH,1,ROTOTILLER,1,SWITCHEROO,1,TACKLE,1,GROWL,1,TAILWHIP,1,SANDATTACK,5,TAILWHIP,7,SANDATTACK,11,HEADBUTT,13,ODORSLEUTH,17,MUDSPORT,19,FURYSWIPES,24,COVET,27,BESTOW,32,SLASH,35,DOUBLEEDGE,40,REST,43,BELLYDRUM,48,FLING</t>
  </si>
  <si>
    <t>1,TACKLE,1,STRINGSHOT,5,POISONSTING,15,BUGBITE</t>
  </si>
  <si>
    <t>1,GUST,10,GUST,12,ABSORB,15,STUNSPORE,17,MORNINGSUN,20,AIRCUTTER,22,MEGADRAIN,25,SILVERWIND,27,ATTRACT,30,WHIRLWIND,32,GIGADRAIN,35,BUGBUZZ,37,RAGE,40,QUIVERDANCE</t>
  </si>
  <si>
    <t>1,GUST,10,GUST,12,CONFUSION,15,POISONPOWDER,17,MOONLIGHT,20,VENOSHOCK,22,PSYBEAM,25,SILVERWIND,27,LIGHTSCREEN,30,WHIRLWIND,32,TOXIC,35,BUGBUZZ,37,PROTECT,40,QUIVERDANCE</t>
  </si>
  <si>
    <t>1,ASTONISH,3,GROWL,6,ABSORB,9,BUBBLE,12,FURYSWIPES,16,FAKEOUT,20,WATERSPORT,24,BUBBLEBEAM,28,NATUREPOWER,32,UPROAR,36,KNOCKOFF,40,ZENHEADBUTT,44,HYDROPUMP</t>
  </si>
  <si>
    <t>1,ASTONISH,1,GROWL,1,MEGADRAIN,1,NATUREPOWER</t>
  </si>
  <si>
    <t>1,POUND,3,HARDEN,6,GROWTH,9,NATUREPOWER,12,FAKEOUT,14,RAZORLEAF,16,TORMENT,20,RAZORWIND,24,FEINTATTACK,28,LEAFBLADE,32,SWAGGER,36,EXTRASENSORY</t>
  </si>
  <si>
    <t>1,RAZORLEAF,1,FEINTATTACK,1,WHIRLWIND,1,NASTYPLOT,20,LEAFTORNADO,32,HURRICANE,44,LEAFSTORM</t>
  </si>
  <si>
    <t>1,BRAVEBIRD,1,AIRSLASH,1,PLUCK,1,PECK,1,GROWL,1,FOCUSENERGY,1,QUICKATTACK,5,FOCUSENERGY,9,QUICKATTACK,13,WINGATTACK,17,FOCUSENERGY,21,AERIALACE,27,QUICKGUARD,33,AGILITY,39,ENDEAVOR,45,AIRSLASH,51,BRAVEBIRD</t>
  </si>
  <si>
    <t>1,HURRICANE,1,HYDROPUMP,1,TAILWIND,1,SOAK,1,GROWL,1,WATERGUN,1,WATERSPORT,1,WINGATTACK,5,WINGATTACK,8,WINGATTACK,12,MIST,15,WATERPULSE,19,PAYBACK,22,ROOST,25,PROTECT,28,BRINE,33,STOCKPILE,33,SWALLOW,33,SPITUP,39,FLING,44,TAILWIND,50,HYDROPUMP,55,HURRICANE</t>
  </si>
  <si>
    <t>1,GROWL,1,CONFUSION,1,DOUBLETEAM,1,TELEPORT,4,CONFUSION,6,DOUBLETEAM,9,TELEPORT,11,DISARMINGVOICE,14,LUCKYCHANT,17,MAGICALLEAF,19,HEALPULSE,23,DRAININGKISS,26,CALMMIND,30,PSYCHIC,33,IMPRISON,37,FUTURESIGHT,40,CHARM,44,HYPNOSIS,47,DREAMEATER,51,STOREDPOWER</t>
  </si>
  <si>
    <t>1,MOONBLAST,1,STOREDPOWER,1,MISTYTERRAIN,1,HEALINGWISH,1,GROWL,1,CONFUSION,1,DOUBLETEAM,1,TELEPORT,4,CONFUSION,6,DOUBLETEAM,9,TELEPORT,11,DISARMINGVOICE,14,WISH,17,MAGICALLEAF,19,HEALPULSE,23,DRAININGKISS,26,CALMMIND,31,PSYCHIC,35,IMPRISON,40,FUTURESIGHT,44,CAPTIVATE,49,HYPNOSIS,53,DREAMEATER,58,STOREDPOWER,62,MOONBLAST</t>
  </si>
  <si>
    <t>1,QUIVERDANCE,1,WHIRLWIND,1,BUGBUZZ,1,OMINOUSWIND,1,BUBBLE,1,QUICKATTACK,1,SWEETSCENT,1,WATERSPORT,6,QUICKATTACK,9,SWEETSCENT,14,WATERSPORT,17,GUST,22,SCARYFACE,22,AIRCUTTER,26,STUNSPORE,32,SILVERWIND,38,AIRSLASH,42,BUGBUZZ,48,WHIRLWIND,52,QUIVERDANCE</t>
  </si>
  <si>
    <t>1,ABSORB,1,TACKLE,1,STUNSPORE,1,LEECHSEED,5,STUNSPORE,8,LEECHSEED,12,MEGADRAIN,15,HEADBUTT,19,FEINT,23,MACHPUNCH,28,FORCEPALM,33,MINDREADER,39,SKYUPPERCUT,44,SEEDBOMB,50,DYNAMICPUNCH</t>
  </si>
  <si>
    <t>1,REVERSAL,1,SCRATCH,1,FOCUSENERGY,1,ENCORE,1,UPROAR,6,ENCORE,9,UPROAR,14,FURYSWIPES,17,ENDURE,23,SLASH,27,CHIPAWAY,37,FOCUSPUNCH,43,REVERSAL</t>
  </si>
  <si>
    <t>1,HAMMERARM,1,PUNISHMENT,1,FLING,1,SCRATCH,1,YAWN,1,ENCORE,1,SLACKOFF,6,ENCORE,9,SLACKOFF,14,FEINTATTACK,17,AMNESIA,23,COVET,27,CHIPAWAY,36,SWAGGER,39,FLAIL,47,FLING,53,PUNISHMENT,61,HAMMERARM</t>
  </si>
  <si>
    <t>1,BUGBITE,1,SCRATCH,1,HARDEN,1,LEECHLIFE,1,SANDATTACK,5,LEECHLIFE,9,SANDATTACK,13,FURYSWIPES,17,AGILITY,20,DOUBLETEAM,20,FURYCUTTER,20,SCREECH,23,SLASH,29,MINDREADER,35,BATONPASS,41,SWORDSDANCE,47,XSCISSOR</t>
  </si>
  <si>
    <t>1,SCRATCH,1,HARDEN,5,LEECHLIFE,9,SANDATTACK,13,FURYSWIPES,17,SPITE,21,SHADOWSNEAK,25,MINDREADER,29,CONFUSERAY,33,SHADOWBALL,37,GRUDGE,41,HEALBLOCK,45,PHANTOMFORCE</t>
  </si>
  <si>
    <t>1,POUND,1,ECHOEDVOICE,1,ASTONISH,1,HOWL,4,ECHOEDVOICE,9,ASTONISH,11,HOWL,15,SCREECH,18,ASTONISH,20,BITE,23,STOMP,27,UPROAR,32,ROAR,36,REST,41,SLEEPTALK,45,HYPERVOICE,50,SYNCHRONOISE</t>
  </si>
  <si>
    <t>1,BOOMBURST,1,ICEFANG,1,FIREFANG,1,THUNDERFANG,1,POUND,1,ECHOEDVOICE,1,ASTONISH,1,HOWL,4,ECHOEDVOICE,9,ASTONISH,11,HOWL,15,SCREECH,18,SUPERSONIC,20,BITE,23,STOMP,27,UPROAR,32,ROAR,36,REST,40,CRUNCH,42,SLEEPTALK,47,HYPERVOICE,53,SYNCHRONOISE,58,BOOMBURST,64,HYPERBEAM</t>
  </si>
  <si>
    <t>1,BRINE,1,TACKLE,1,FOCUSENERGY,1,SANDATTACK,1,ARMTHRUST,4,SANDATTACK,7,ARMTHRUST,10,FAKEOUT,13,FORCEPALM,16,WHIRLWIND,19,KNOCKOFF,22,VITALTHROW,26,BELLYDRUM,30,SMELLINGSALT,34,SEISMICTOSS,38,WAKEUPSLAP,42,ENDURE,46,CLOSECOMBAT,50,REVERSAL,54,HEAVYSLAM</t>
  </si>
  <si>
    <t>1,FAKEOUT,1,SING,1,ATTRACT,1,DOUBLESLAP</t>
  </si>
  <si>
    <t>1,TACKLE,1,HARDEN,1,MUDSLAP,1,HEADBUTT,4,MUDSLAP,7,HEADBUTT,10,METALCLAW,13,ROCKTOMB,16,PROTECT,19,ROAR,22,IRONHEAD,25,ROCKSLIDE,28,TAKEDOWN,31,METALSOUND,35,IRONTAIL,39,IRONDEFENSE,43,DOUBLEEDGE,47,AUTOTOMIZE,51,HEAVYSLAM,55,METALBURST</t>
  </si>
  <si>
    <t>1,TACKLE,1,HARDEN,1,MUDSLAP,1,HEADBUTT,4,MUDSLAP,7,HEADBUTT,10,METALCLAW,13,ROCKTOMB,16,PROTECT,19,ROAR,22,IRONHEAD,25,ROCKSLIDE,28,TAKEDOWN,31,METALSOUND,35,IRONTAIL,39,IRONDEFENSE,45,DOUBLEEDGE,51,AUTOTOMIZE,57,HEAVYSLAM,63,METALBURST</t>
  </si>
  <si>
    <t>1,ZENHEADBUTT,1,FIREPUNCH,1,THUNDERPUNCH,1,ICEPUNCH,1,BIDE,1,MEDITATE,1,CONFUSION,1,DETECT,4,MEDITATE,7,CONFUSION,9,DETECT,12,ENDURE,15,FEINT,17,FORCEPALM,20,HIDDENPOWER,23,CALMMIND,25,MINDREADER,28,HIGHJUMPKICK,31,PSYCHUP,33,ACUPRESSURE,36,POWERTRICK,42,REVERSAL,47,RECOVER,53,COUNTER</t>
  </si>
  <si>
    <t>1,ELECTRICTERRAIN,1,FIREFANG,1,TACKLE,1,THUNDERWAVE,1,LEER,1,HOWL,4,LEER,7,HOWL,10,QUICKATTACK,13,SPARK,16,ODORSLEUTH,19,THUNDERFANG,24,BITE,30,DISCHARGE,36,ROAR,42,WILDCHARGE,48,CHARGE,54,THUNDER,60,ELECTRICTERRAIN</t>
  </si>
  <si>
    <t>1,GUNKSHOT,1,WRINGOUT,1,POUND,1,YAWN,1,POISONGAS,1,SLUDGE,5,YAWN,8,POISONGAS,10,SLUDGE,12,AMNESIA,17,ACIDSPRAY,20,ENCORE,25,TOXIC,26,BODYSLAM,30,STOCKPILE,30,SPITUP,30,SWALLOW,37,SLUDGEBOMB,42,GASTROACID,49,BELCH,54,WRINGOUT,61,GUNKSHOT</t>
  </si>
  <si>
    <t>1,NIGHTSLASH,1,FEINT,1,LEER,1,BITE,1,RAGE,1,FOCUSENERGY,4,RAGE,8,FOCUSENERGY,11,AQUAJET,15,ASSURANCE,18,SCREECH,22,SWAGGER,25,ICEFANG,29,SCARYFACE,30,SLASH,34,POISONFANG,40,CRUNCH,45,AGILITY,51,SKULLBASH,56,TAUNT,62,NIGHTSLASH</t>
  </si>
  <si>
    <t>1,HEAVYSLAM,1,SPLASH,1,GROWL,1,WATERGUN,1,ROLLOUT,4,GROWL,7,WATERGUN,10,ROLLOUT,13,WHIRLPOOL,16,ASTONISH,19,WATERPULSE,22,MIST,25,REST,29,BRINE,33,WATERSPOUT,37,AMNESIA,44,DIVE,51,BOUNCE,58,HYDROPUMP,65,HEAVYSLAM</t>
  </si>
  <si>
    <t>1,FISSURE,1,ERUPTION,1,GROWL,1,TACKLE,1,EMBER,1,FOCUSENERGY,5,EMBER,8,FOCUSENERGY,12,MAGNITUDE,15,FLAMEBURST,19,AMNESIA,22,LAVAPLUME,26,EARTHPOWER,29,CURSE,31,TAKEDOWN,33,ROCKSLIDE,39,YAWN,46,EARTHQUAKE,52,ERUPTION,59,FISSURE</t>
  </si>
  <si>
    <t>1,SPLASH,1,PSYWAVE,1,ODORSLEUTH,1,PSYBEAM,7,PSYWAVE,10,ODORSLEUTH,14,PSYBEAM,15,PSYCHUP,18,CONFUSERAY,21,MAGICCOAT,26,ZENHEADBUTT,29,POWERGEM,32,TEETERDANCE,35,REST,35,SNORE,42,PSYSHOCK,46,PAYBACK,52,PSYCHIC,60,BOUNCE</t>
  </si>
  <si>
    <t>1,SANDATTACK,1,SONICBOOM,1,FEINTATTACK,1,BIDE,5,MUDSLAP,8,BULLDOZE,12,SANDTOMB,15,ROCKSLIDE,19,SUPERSONIC,22,SCREECH,26,EARTHPOWER,29,BUGBUZZ,33,EARTHQUAKE,35,DRAGONBREATH,36,SANDSTORM,40,UPROAR,43,HYPERBEAM,47,BOOMBURST</t>
  </si>
  <si>
    <t>1,SANDATTACK,1,SONICBOOM,1,FEINTATTACK,1,BIDE,5,MUDSLAP,8,BULLDOZE,12,SANDTOMB,15,ROCKSLIDE,19,SUPERSONIC,22,SCREECH,26,EARTHPOWER,29,DRAGONTAIL,33,EARTHQUAKE,35,DRAGONBREATH,36,SANDSTORM,40,UPROAR,43,HYPERBEAM,45,DRAGONCLAW,47,DRAGONRUSH</t>
  </si>
  <si>
    <t>1,DESTINYBOND,1,REVENGE,1,POISONSTING,1,LEER,1,ABSORB,1,GROWTH,4,ABSORB,7,GROWTH,10,LEECHSEED,13,SANDATTACK,16,NEEDLEARM,19,FEINTATTACK,22,INGRAIN,26,PAYBACK,30,SPIKES,32,SPIKYSHIELD,35,SUCKERPUNCH,38,PINMISSILE,44,ENERGYBALL,49,COTTONSPORE,54,SANDSTORM,59,DESTINYBOND</t>
  </si>
  <si>
    <t>1,SKYATTACK,1,PLUCK,1,PECK,1,GROWL,1,ASTONISH,1,SING,3,ASTONISH,5,SING,7,FURYATTACK,9,SAFEGUARD,11,DISARMINGVOICE,14,MIST,17,ROUND,20,NATURALGIFT,23,TAKEDOWN,26,REFRESH,30,DRAGONDANCE,34,COTTONGUARD,35,DRAGONBREATH,40,DRAGONPULSE,46,PERISHSONG,52,MOONBLAST,59,SKYATTACK</t>
  </si>
  <si>
    <t>1,MOONBLAST,1,TACKLE,1,HARDEN,1,CONFUSION,1,ROCKTHROW,5,HYPNOSIS,9,ROCKPOLISH,13,PSYWAVE,17,EMBARGO,21,ROCKSLIDE,25,COSMICPOWER,29,PSYCHIC,33,HEALBLOCK,37,STONEEDGE,41,FUTURESIGHT,45,EXPLOSION,49,MAGICROOM</t>
  </si>
  <si>
    <t>1,TACKLE,1,HARDEN,1,CONFUSION,1,ROCKTHROW,5,FIRESPIN,9,ROCKPOLISH,13,PSYWAVE,17,EMBARGO,21,ROCKSLIDE,25,COSMICPOWER,29,PSYCHIC,33,HEALBLOCK,37,STONEEDGE,41,SOLARBEAM,45,EXPLOSION,49,WONDERROOM</t>
  </si>
  <si>
    <t>1,TICKLE,1,MUDSLAP,1,MUDSPORT,1,WATERSPORT,1,WATERGUN,6,MUDSPORT,6,WATERSPORT,9,WATERGUN,13,MUDBOMB,15,AMNESIA,17,WATERPULSE,20,MAGNITUDE,25,REST,25,SNORE,28,AQUATAIL,30,ZENHEADBUTT,34,EARTHQUAKE,39,MUDDYWATER,45,FUTURESIGHT,52,FISSURE</t>
  </si>
  <si>
    <t>1,BUBBLE,1,HARDEN,1,VICEGRIP,1,LEER,5,HARDEN,7,VICEGRIP,10,LEER,14,BUBBLEBEAM,17,PROTECT,20,DOUBLEHIT,23,KNOCKOFF,26,NIGHTSLASH,30,SWIFT,32,RAZORSHELL,36,TAUNT,40,SWORDSDANCE,43,CRUNCH,48,CRABHAMMER,54,GUILLOTINE</t>
  </si>
  <si>
    <t>1,HARDEN,1,CONFUSION,4,RAPIDSPIN,7,MUDSLAP,10,HEALBLOCK,13,ROCKTOMB,16,PSYBEAM,19,ANCIENTPOWER,22,COSMICPOWER,25,POWERTRICK,28,SELFDESTRUCT,31,EXTRASENSORY,34,GUARDSPLIT,34,POWERSPLIT,37,EARTHPOWER,40,SANDSTORM,43,IMPRISON,46,EXPLOSION</t>
  </si>
  <si>
    <t>1,TELEPORT,1,HARDEN,1,CONFUSION,1,RAPIDSPIN,4,RAPIDSPIN,7,MUDSLAP,10,HEALBLOCK,13,ROCKTOMB,16,PSYBEAM,19,ANCIENTPOWER,22,COSMICPOWER,25,POWERTRICK,28,SELFDESTRUCT,31,EXTRASENSORY,34,GUARDSPLIT,34,POWERSPLIT,36,HYPERBEAM,40,EARTHPOWER,46,SANDSTORM,52,IMPRISON,58,EXPLOSION</t>
  </si>
  <si>
    <t>1,WRINGOUT,1,ASTONISH,1,CONSTRICT,1,ACID,1,INGRAIN,5,ACID,9,INGRAIN,13,CONFUSERAY,17,ANCIENTPOWER,21,BRINE,26,GIGADRAIN,31,GASTROACID,36,AMNESIA,44,ENERGYBALL,52,STOCKPILE,52,SPITUP,52,SWALLOW,61,WRINGOUT</t>
  </si>
  <si>
    <t>1,SCRATCH,1,HARDEN,1,MUDSPORT,1,WATERGUN,4,MUDSPORT,7,WATERGUN,10,FURYCUTTER,13,SMACKDOWN,17,METALCLAW,21,ANCIENTPOWER,25,SLASH,29,BRINE,34,SLASH,39,CRUSHCLAW,46,XSCISSOR,53,PROTECT,61,ROCKBLAST</t>
  </si>
  <si>
    <t>1,WRAP,1,WATERGUN,4,WATERSPORT,7,REFRESH,11,DISARMINGVOICE,14,TWISTER,17,WATERPULSE,21,AQUARING,24,CAPTIVATE,27,DRAGONTAIL,31,RECOVER,34,AQUATAIL,37,ATTRACT,41,SAFEGUARD,44,COIL,47,HYDROPUMP,51,RAINDANCE</t>
  </si>
  <si>
    <t>1,PHANTOMFORCE,1,KNOCKOFF,1,SCREECH,1,NIGHTSHADE,1,SPITE,4,SCREECH,7,NIGHTSHADE,10,SPITE,13,SHADOWSNEAK,16,WILLOWISP,19,FEINTATTACK,22,HEX,26,CURSE,30,SHADOWBALL,34,EMBARGO,40,SUCKERPUNCH,46,SNATCH,52,GRUDGE,58,TRICK,64,PHANTOMFORCE</t>
  </si>
  <si>
    <t>1,FUTURESIGHT,1,FIREPUNCH,1,ICEPUNCH,1,THUNDERPUNCH,1,GRAVITY,1,BIND,1,LEER,1,NIGHTSHADE,1,DISABLE,1,ASTONISH,6,DISABLE,9,ASTONISH,14,FORESIGHT,17,SHADOWSNEAK,22,PURSUIT,25,WILLOWISP,30,CONFUSERAY,33,CURSE,37,SHADOWPUNCH,40,HEX,45,SHADOWBALL,52,MEANLOOK,57,PAYBACK,64,FUTURESIGHT</t>
  </si>
  <si>
    <t>1,SPLASH,1,CHARM,1,ENCORE,15,COUNTER,15,MIRRORCOAT,15,SAFEGUARD,15,DESTINYBOND</t>
  </si>
  <si>
    <t>1,SHEERCOLD,1,POWDERSNOW,1,LEER,1,DOUBLETEAM,1,BITE,5,DOUBLETEAM,10,ICESHARD,14,ICYWIND,19,BITE,23,ICEFANG,28,HEADBUTT,32,PROTECT,37,FROSTBREATH,41,CRUNCH,42,FREEZEDRY,48,BLIZZARD,54,HAIL,61,SHEERCOLD</t>
  </si>
  <si>
    <t>1,DEFENSECURL,1,POWDERSNOW,1,GROWL,1,WATERGUN,5,ROLLOUT,9,ENCORE,13,ICEBALL,17,BRINE,21,AURORABEAM,26,BODYSLAM,31,REST,31,SNORE,32,SWAGGER,38,HAIL,45,BLIZZARD,52,SHEERCOLD</t>
  </si>
  <si>
    <t>1,CRUNCH,1,DEFENSECURL,1,POWDERSNOW,1,GROWL,1,WATERGUN,7,ROLLOUT,7,ENCORE,13,ICEBALL,19,BRINE,19,AURORABEAM,25,BODYSLAM,31,REST,31,SNORE,32,SWAGGER,38,HAIL,44,ICEFANG,49,BLIZZARD,60,SHEERCOLD</t>
  </si>
  <si>
    <t>1,WHIRLPOOL,1,BITE,5,SCREECH,9,SCARYFACE,11,FEINTATTACK,14,WATERPULSE,16,ICEFANG,19,BRINE,23,SUCKERPUNCH,26,DIVE,29,BATONPASS,34,CRUNCH,39,AQUATAIL,45,COIL,50,HYDROPUMP</t>
  </si>
  <si>
    <t>1,WHIRLPOOL,1,CONFUSION,5,WATERSPORT,9,AGILITY,11,DRAININGKISS,14,WATERPULSE,16,AMNESIA,19,AQUARING,23,CAPTIVATE,26,DIVE,29,BATONPASS,34,PSYCHIC,39,AQUATAIL,45,COIL,50,HYDROPUMP</t>
  </si>
  <si>
    <t>1,RAGE,1,EMBER,1,LEER,1,BITE,4,EMBER,7,LEER,10,BITE,13,DRAGONBREATH,17,HEADBUTT,21,FOCUSENERGY,25,CRUNCH,29,DRAGONCLAW,30,PROTECT,35,ZENHEADBUTT,42,SCARYFACE,49,FLAMETHROWER,56,DOUBLEEDGE</t>
  </si>
  <si>
    <t>1,DRAGONTAIL,1,FIREFANG,1,THUNDERFANG,1,RAGE,1,EMBER,1,LEER,1,BITE,4,EMBER,7,LEER,10,BITE,13,DRAGONBREATH,17,HEADBUTT,21,FOCUSENERGY,25,CRUNCH,29,DRAGONCLAW,30,PROTECT,35,ZENHEADBUTT,42,SCARYFACE,49,FLAMETHROWER,50,FLY,63,DOUBLEEDGE</t>
  </si>
  <si>
    <t>1,TAKEDOWN</t>
  </si>
  <si>
    <t>1,MAGNETRISE,1,TAKEDOWN,1,CONFUSION,1,METALCLAW,20,CONFUSION,20,METALCLAW,23,PURSUIT,26,BULLETPUNCH,29,MIRACLEEYE,32,ZENHEADBUTT,35,SCARYFACE,38,PSYCHIC,41,AGILITY,44,METEORMASH,47,IRONDEFENSE,50,HYPERBEAM</t>
  </si>
  <si>
    <t>1,MAGNETRISE,1,TAKEDOWN,1,CONFUSION,1,METALCLAW,20,CONFUSION,20,METALCLAW,23,PURSUIT,26,BULLETPUNCH,29,MIRACLEEYE,32,ZENHEADBUTT,35,SCARYFACE,38,PSYCHIC,41,AGILITY,44,METEORMASH,45,HAMMERARM,52,IRONDEFENSE,60,HYPERBEAM</t>
  </si>
  <si>
    <t>1,EXPLOSION,1,STOMP,1,ROCKTHROW,1,CHARGEBEAM,1,BULLDOZE,7,ROCKTHROW,13,CHARGEBEAM,19,BULLDOZE,25,CURSE,31,ANCIENTPOWER,37,IRONDEFENSE,43,STONEEDGE,49,HAMMERARM,55,LOCKON,55,ZAPCANNON,61,SUPERPOWER,67,HYPERBEAM</t>
  </si>
  <si>
    <t>1,EXPLOSION,1,STOMP,1,ICYWIND,1,CHARGEBEAM,1,BULLDOZE,7,ICYWIND,13,CHARGEBEAM,19,BULLDOZE,25,CURSE,31,ANCIENTPOWER,37,AMNESIA,43,ICEBEAM,49,HAMMERARM,55,LOCKON,55,ZAPCANNON,61,SUPERPOWER,67,HYPERBEAM</t>
  </si>
  <si>
    <t>1,EXPLOSION,1,STOMP,1,METALCLAW,1,CHARGEBEAM,1,BULLDOZE,7,METALCLAW,13,CHARGEBEAM,19,BULLDOZE,25,CURSE,31,ANCIENTPOWER,37,IRONDEFENSE,37,AMNESIA,43,IRONHEAD,43,FLASHCANNON,49,HAMMERARM,55,LOCKON,55,ZAPCANNON,61,SUPERPOWER,67,HYPERBEAM</t>
  </si>
  <si>
    <t>1,HEALINGWISH,1,HELPINGHAND,1,WISH,1,PSYWAVE,1,SAFEGUARD,4,WATERSPORT,7,CHARM,10,STOREDPOWER,13,REFRESH,16,HEALPULSE,20,DRAGONBREATH,24,MISTBALL,28,PSYCHOSHIFT,32,RECOVER,36,REFLECTTYPE,41,ZENHEADBUTT,46,GUARDSPLIT,51,PSYCHIC,56,DRAGONPULSE,61,HEALINGWISH</t>
  </si>
  <si>
    <t>1,MEMENTO,1,HELPINGHAND,1,HEALBLOCK,1,PSYWAVE,1,SAFEGUARD,4,PROTECT,7,DRAGONDANCE,10,STOREDPOWER,13,REFRESH,16,HEALPULSE,20,DRAGONBREATH,24,LUSTERPURGE,28,PSYCHOSHIFT,32,RECOVER,36,TELEKINESIS,41,ZENHEADBUTT,46,POWERSPLIT,51,PSYCHIC,56,DRAGONPULSE,61,MEMENTO</t>
  </si>
  <si>
    <t>1,ANCIENTPOWER,1,WATERPULSE,5,SCARYFACE,15,AQUATAIL,20,BODYSLAM,30,AQUARING,35,ICEBEAM,45,ORIGINPULSE,50,CALMMIND,60,MUDDYWATER,65,SHEERCOLD,75,HYDROPUMP,80,DOUBLEEDGE,90,WATERSPOUT</t>
  </si>
  <si>
    <t>1,ANCIENTPOWER,1,MUDSHOT,5,SCARYFACE,15,EARTHPOWER,20,LAVAPLUME,30,REST,35,EARTHQUAKE,45,PRECIPICEBLADES,50,BULKUP,60,SOLARBEAM,65,FISSURE,75,FIREBLAST,80,HAMMERARM,90,ERUPTION</t>
  </si>
  <si>
    <t>1,TWISTER,5,SCARYFACE,15,ANCIENTPOWER,20,CRUNCH,30,AIRSLASH,35,REST,45,EXTREMESPEED,50,DRAGONPULSE,60,DRAGONDANCE,65,FLY,75,HYPERVOICE,80,OUTRAGE,90,HYPERBEAM</t>
  </si>
  <si>
    <t>1,WISH,1,CONFUSION,5,REST,10,SWIFT,15,HELPINGHAND,20,PSYCHIC,25,REFRESH,30,REST,35,ZENHEADBUTT,40,DOUBLEEDGE,45,GRAVITY,50,HEALINGWISH,55,FUTURESIGHT,60,COSMICPOWER,65,LASTRESORT,70,DOOMDESIRE</t>
  </si>
  <si>
    <t>1,LEER,1,WRAP,7,NIGHTSHADE,13,TELEPORT,19,KNOCKOFF,25,PURSUIT,31,PSYCHIC,37,SNATCH,43,PSYCHOSHIFT,49,ZENHEADBUTT,55,COSMICPOWER,61,RECOVER,67,PSYCHOBOOST,73,HYPERBEAM</t>
  </si>
  <si>
    <t>1,TACKLE,1,WITHDRAW,5,WITHDRAW,9,ABSORB,13,RAZORLEAF,17,CURSE,22,BITE,27,MEGADRAIN,32,LEECHSEED,37,SYNTHESIS,42,CRUNCH,47,GIGADRAIN,52,LEAFSTORM</t>
  </si>
  <si>
    <t>1,WOODHAMMER,1,TACKLE,1,WITHDRAW,1,ABSORB,1,RAZORLEAF,5,WITHDRAW,9,ABSORB,13,RAZORLEAF,17,CURSE,22,BITE,27,MEGADRAIN,32,EARTHQUAKE,33,LEECHSEED,39,SYNTHESIS,45,CRUNCH,51,GIGADRAIN,57,LEAFSTORM</t>
  </si>
  <si>
    <t>1,SCRATCH,1,LEER,1,EMBER,7,EMBER,9,TAUNT,14,MACHPUNCH,16,FURYSWIPES,19,FLAMEWHEEL,26,FEINT,29,TORMENT,36,CLOSECOMBAT,39,FIRESPIN,46,ACROBATICS,49,SLACKOFF,56,FLAREBLITZ</t>
  </si>
  <si>
    <t>1,FLAREBLITZ,1,SCRATCH,1,LEER,1,EMBER,1,TAUNT,7,EMBER,9,TAUNT,14,MACHPUNCH,16,FURYSWIPES,19,FLAMEWHEEL,26,FEINT,29,PUNISHMENT,36,CLOSECOMBAT,42,FIRESPIN,52,ACROBATICS,58,CALMMIND,68,FLAREBLITZ</t>
  </si>
  <si>
    <t>1,TACKLE,1,GROWL,4,GROWL,8,BUBBLE,11,WATERSPORT,15,PECK,16,METALCLAW,19,BUBBLEBEAM,24,BIDE,28,FURYATTACK,33,BRINE,37,WHIRLPOOL,42,MIST,46,DRILLPECK,50,HYDROPUMP</t>
  </si>
  <si>
    <t>1,TACKLE,1,GROWL,1,BUBBLE,4,GROWL,8,BUBBLE,11,SWORDSDANCE,15,PECK,16,METALCLAW,19,BUBBLEBEAM,24,SWAGGER,28,FURYATTACK,33,BRINE,36,AQUAJET,39,WHIRLPOOL,46,MIST,52,DRILLPECK,59,HYDROPUMP</t>
  </si>
  <si>
    <t>1,TACKLE,1,GROWL,1,QUICKATTACK,5,QUICKATTACK,9,WINGATTACK,13,DOUBLETEAM,18,ENDEAVOR,23,WHIRLWIND,28,AERIALACE,33,TAKEDOWN,38,AGILITY,43,BRAVEBIRD,48,FINALGAMBIT</t>
  </si>
  <si>
    <t>1,TACKLE,1,GROWL,1,QUICKATTACK,1,WINGATTACK,5,QUICKATTACK,9,WINGATTACK,13,DOUBLETEAM,18,ENDEAVOR,23,WHIRLWIND,28,AERIALACE,33,TAKEDOWN,34,CLOSECOMBAT,41,AGILITY,49,BRAVEBIRD,57,FINALGAMBIT</t>
  </si>
  <si>
    <t>1,ROTOTILLER,1,TACKLE,1,GROWL,5,GROWL,9,DEFENSECURL,13,ROLLOUT,15,WATERGUN,18,HEADBUTT,23,HYPERFANG,28,YAWN,33,AMNESIA,38,TAKEDOWN,43,SUPERFANG,48,SUPERPOWER,53,CURSE</t>
  </si>
  <si>
    <t>1,GROWL,1,BIDE,6,STRUGGLEBUG,16,BUGBITE</t>
  </si>
  <si>
    <t>1,GROWL,1,BIDE,10,FURYCUTTER,14,LEECHLIFE,18,SING,22,FOCUSENERGY,26,SLASH,30,XSCISSOR,34,SCREECH,36,FELLSTINGER,38,TAUNT,42,NIGHTSLASH,44,STICKYWEB,46,BUGBUZZ,50,PERISHSONG</t>
  </si>
  <si>
    <t>1,TACKLE,1,LEER,5,LEER,9,CHARGE,13,SPARK,18,BITE,23,ROAR,28,SWAGGER,33,THUNDERFANG,38,CRUNCH,43,SCARYFACE,48,DISCHARGE,53,WILDCHARGE</t>
  </si>
  <si>
    <t>1,ELECTRICTERRAIN,1,TACKLE,1,LEER,1,CHARGE,5,LEER,9,CHARGE,13,SPARK,18,BITE,23,ROAR,28,SWAGGER,35,THUNDERFANG,42,CRUNCH,49,SCARYFACE,56,DISCHARGE,63,WILDCHARGE,67,ELECTRICTERRAIN</t>
  </si>
  <si>
    <t>1,VENOMDRENCH,1,GRASSYTERRAIN,1,WEATHERBALL,1,POISONSTING,1,MEGADRAIN,1,MAGICALLEAF,1,SWEETSCENT</t>
  </si>
  <si>
    <t>1,HEADBUTT,1,LEER,6,FOCUSENERGY,10,PURSUIT,15,TAKEDOWN,19,SCARYFACE,24,ASSURANCE,28,CHIPAWAY,30,ENDEAVOR,36,ANCIENTPOWER,43,ZENHEADBUTT,51,SCREECH,58,HEADSMASH</t>
  </si>
  <si>
    <t>1,TACKLE,1,PROTECT,1,TAUNT,1,METALSOUND,6,TAUNT,10,METALSOUND,15,TAKEDOWN,19,IRONDEFENSE,24,SWAGGER,28,ANCIENTPOWER,30,BLOCK,36,ENDURE,43,METALBURST,51,IRONHEAD,58,HEAVYSLAM</t>
  </si>
  <si>
    <t>1,PROTECT,10,TACKLE,15,BUGBITE,20,HIDDENPOWER</t>
  </si>
  <si>
    <t>1,TACKLE,10,PROTECT,15,BUGBITE,20,HIDDENPOWER,23,CONFUSION,26,RAZORLEAF,29,GROWTH,32,PSYBEAM,35,CAPTIVATE,38,FLAIL,41,ATTRACT,44,PSYCHIC,47,LEAFSTORM</t>
  </si>
  <si>
    <t>1,TACKLE,10,PROTECT,15,BUGBITE,20,HIDDENPOWER,23,CONFUSION,26,GUST,29,POISONPOWDER,32,PSYBEAM,35,CAMOUFLAGE,38,SILVERWIND,41,AIRSLASH,44,PSYCHIC,47,BUGBUZZ,50,QUIVERDANCE</t>
  </si>
  <si>
    <t>1,SWEETSCENT,1,GUST,13,BUGBITE,29,BUGBUZZ</t>
  </si>
  <si>
    <t>1,FELLSTINGER,1,DESTINYBOND,1,SWEETSCENT,1,GUST,1,POISONSTING,1,CONFUSERAY,5,FURYCUTTER,9,PURSUIT,13,FURYSWIPES,17,DEFENDORDER,21,SLASH,25,POWERGEM,29,HEALORDER,33,TOXIC,37,AIRSLASH,41,CAPTIVATE,45,ATTACKORDER,49,SWAGGER,53,DESTINYBOND,57,FELLSTINGER</t>
  </si>
  <si>
    <t>1,ICEFANG,1,CRUNCH,1,SONICBOOM,1,GROWL,1,WATERSPORT,1,QUICKATTACK,4,GROWL,7,WATERSPORT,11,QUICKATTACK,15,WATERGUN,18,PURSUIT,21,SWIFT,24,AQUAJET,29,DOUBLEHIT,35,WHIRLPOOL,41,RAZORWIND,46,AQUATAIL,51,AGILITY,57,HYDROPUMP</t>
  </si>
  <si>
    <t>1,MORNINGSUN,1,TACKLE,1,GROWTH,7,GROWTH,10,LEECHSEED,13,HELPINGHAND,19,MAGICALLEAF,22,SUNNYDAY,25,PETALDANCE,30,WORRYSEED,35,TAKEDOWN,43,SOLARBEAM,48,LUCKYCHANT,50,PETALBLIZZARD</t>
  </si>
  <si>
    <t>1,MUDSLAP,1,MUDSPORT,1,HARDEN,1,WATERPULSE,2,MUDSPORT,4,HARDEN,7,WATERPULSE,11,MUDBOMB,16,HIDDENPOWER,22,RAINDANCE,29,BODYSLAM,41,MUDDYWATER,54,RECOVER</t>
  </si>
  <si>
    <t>1,SCRATCH,1,TAILWHIP,1,SANDATTACK,1,ASTONISH,4,SANDATTACK,8,ASTONISH,11,BATONPASS,15,TICKLE,18,FURYSWIPES,22,SWIFT,25,SCREECH,29,AGILITY,32,DOUBLEHIT,36,FLING,39,NASTYPLOT,43,LASTRESORT</t>
  </si>
  <si>
    <t>1,PHANTOMFORCE,1,CONSTRICT,1,MINIMIZE,1,ASTONISH,1,GUST,4,ASTONISH,8,GUST,13,FOCUSENERGY,16,PAYBACK,20,OMINOUSWIND,25,STOCKPILE,27,HEX,34,SWALLOW,34,SPITUP,40,SHADOWBALL,46,AMNESIA,52,BATONPASS,60,EXPLOSION,65,PHANTOMFORCE</t>
  </si>
  <si>
    <t>1,HEALINGWISH,1,BOUNCE,1,ROTOTILLER,1,MIRRORCOAT,1,MAGICCOAT,1,DEFENSECURL,1,SPLASH,1,POUND,1,FORESIGHT,6,ENDURE,13,RETURN,16,QUICKATTACK,23,JUMPKICK,26,BATONPASS,33,AGILITY,36,DIZZYPUNCH,43,AFTERYOU,46,CHARM,53,ENTRAINMENT,56,BOUNCE,63,HEALINGWISH,66,HIGHJUMPKICK</t>
  </si>
  <si>
    <t>1,MYSTICALFIRE,1,POWERGEM,1,PHANTOMFORCE,1,LUCKYCHANT,1,MAGICALLEAF,1,GROWL,1,PSYWAVE,1,SPITE,1,ASTONISH</t>
  </si>
  <si>
    <t>1,NIGHTSLASH,1,SUCKERPUNCH,1,ASTONISH,1,PURSUIT,1,HAZE,1,WINGATTACK,25,SWAGGER,35,NASTYPLOT,45,FOULPLAY,55,NIGHTSLASH,65,QUASH,75,DARKPULSE</t>
  </si>
  <si>
    <t>1,FAKEOUT,1,SCRATCH,1,GROWL,5,SCRATCH,8,GROWL,13,HYPNOSIS,17,FEINTATTACK,20,FURYSWIPES,25,CHARM,29,ASSIST,32,CAPTIVATE,37,SLASH,38,SWAGGER,45,BODYSLAM,52,ATTRACT,60,HONECLAWS</t>
  </si>
  <si>
    <t>1,SCRATCH,1,FOCUSENERGY,1,POISONGAS,4,POISONGAS,7,SCREECH,10,FURYSWIPES,14,SMOKESCREEN,18,FEINT,22,SLASH,27,TOXIC,32,ACIDSPRAY,34,FLAMETHROWER,41,NIGHTSLASH,51,MEMENTO,56,BELCH,61,EXPLOSION</t>
  </si>
  <si>
    <t>1,TACKLE,1,CONFUSION,5,HYPNOSIS,9,IMPRISON,11,CONFUSERAY,15,PSYWAVE,19,IRONDEFENSE,21,FEINTATTACK,25,SAFEGUARD,29,FUTURESIGHT,31,METALSOUND,35,GYROBALL,39,EXTRASENSORY,41,PAYBACK,45,HEALBLOCK,49,HEAVYSLAM</t>
  </si>
  <si>
    <t>1,SUNNYDAY,1,RAINDANCE,1,TACKLE,1,CONFUSION,1,HYPNOSIS,1,IMPRISON,5,HYPNOSIS,9,IMPRISON,11,CONFUSERAY,15,PSYWAVE,19,IRONDEFENSE,21,FEINTATTACK,25,SAFEGUARD,29,FUTURESIGHT,31,METALSOUND,33,BLOCK,36,GYROBALL,42,EXTRASENSORY,46,PAYBACK,52,HEALBLOCK,58,HEAVYSLAM</t>
  </si>
  <si>
    <t>1,TACKLE,1,SANDATTACK,3,SANDATTACK,7,DRAGONRAGE,13,SANDSTORM,15,TAKEDOWN,19,SANDTOMB,24,DUALCHOP,28,SLASH,33,DRAGONCLAW,40,DIG,49,DRAGONRUSH</t>
  </si>
  <si>
    <t>1,FIREFANG,1,TACKLE,1,SANDATTACK,1,DRAGONRAGE,1,SANDSTORM,3,SANDATTACK,7,DRAGONRAGE,13,SANDSTORM,15,TAKEDOWN,19,SANDTOMB,24,DUALCHOP,28,SLASH,33,DRAGONCLAW,40,DIG,48,CRUNCH,55,DRAGONRUSH</t>
  </si>
  <si>
    <t>1,EXTREMESPEED,1,DRAGONPULSE,1,CLOSECOMBAT,1,AURASPHERE,1,FORESIGHT,1,QUICKATTACK,1,DETECT,1,METALCLAW,11,FEINT,15,POWERUPPUNCH,19,SWORDSDANCE,24,METALSOUND,29,BONERUSH,33,QUICKGUARD,37,MEFIRST,42,AURASPHERE,47,CALMMIND,51,HEALPULSE,55,CLOSECOMBAT,60,DRAGONPULSE,65,EXTREMESPEED</t>
  </si>
  <si>
    <t>1,ICEFANG,1,FIREFANG,1,THUNDERFANG,1,TACKLE,1,SANDATTACK,1,BITE,1,YAWN,7,BITE,13,YAWN,19,TAKEDOWN,19,DIG,25,SANDTOMB,31,CRUNCH,40,EARTHQUAKE,50,DOUBLEEDGE,60,FISSURE</t>
  </si>
  <si>
    <t>1,THUNDERFANG,1,ICEFANG,1,FIREFANG,1,BITE,1,POISONSTING,1,LEER,1,KNOCKOFF,5,KNOCKOFF,9,PINMISSILE,13,ACUPRESSURE,16,PURSUIT,20,BUGBITE,23,POISONFANG,27,VENOSHOCK,30,HONECLAWS,34,TOXICSPIKES,38,NIGHTSLASH,43,SCARYFACE,49,CRUNCH,53,FELLSTINGER,57,CROSSPOISON</t>
  </si>
  <si>
    <t>1,ASTONISH,1,MUDSLAP,1,POISONSTING,3,MUDSLAP,8,POISONSTING,10,TAUNT,15,PURSUIT,17,FEINTATTACK,22,REVENGE,24,SWAGGER,29,MUDBOMB,31,SUCKERPUNCH,36,VENOSHOCK,41,NASTYPLOT,49,POISONJAB,54,SLUDGEBOMB,62,FLATTER</t>
  </si>
  <si>
    <t>1,SOAK,1,GUST,1,POUND,1,WATERGUN,1,ATTRACT,6,WATERGUN,10,ATTRACT,13,RAINDANCE,17,GUST,22,WATERPULSE,26,CAPTIVATE,29,SAFEGUARD,35,AQUARING,42,WHIRLPOOL,48,UTURN,53,BOUNCE,59,SILVERWIND,66,SOAK</t>
  </si>
  <si>
    <t>1,ICEPUNCH,1,POWDERSNOW,1,LEER,1,RAZORLEAF,1,ICYWIND,5,RAZORLEAF,9,ICYWIND,13,GRASSWHISTLE,17,SWAGGER,21,MIST,26,ICESHARD,31,INGRAIN,36,WOODHAMMER,47,BLIZZARD,58,SHEERCOLD</t>
  </si>
  <si>
    <t>1,EMBARGO,1,REVENGE,1,ASSURANCE,1,SCRATCH,1,LEER,1,TAUNT,1,QUICKATTACK,8,QUICKATTACK,10,FEINTATTACK,14,ICYWIND,16,FURYSWIPES,20,NASTYPLOT,22,METALCLAW,25,HONECLAWS,28,FLING,32,SCREECH,35,NIGHTSLASH,40,SNATCH,44,PUNISHMENT,47,DARKPULSE</t>
  </si>
  <si>
    <t>1,ZAPCANNON,1,MAGNETICFLUX,1,MIRRORCOAT,1,BARRIER,1,ELECTRICTERRAIN,1,TACKLE,1,SUPERSONIC,1,THUNDERSHOCK,1,SONICBOOM,5,SUPERSONIC,7,THUNDERSHOCK,11,SONICBOOM,13,THUNDERWAVE,17,MAGNETBOMB,19,SPARK,23,MIRRORSHOT,25,METALSOUND,29,ELECTROBALL,33,FLASHCANNON,39,SCREECH,43,DISCHARGE,49,LOCKON,53,MAGNETRISE,59,GYROBALL,63,ZAPCANNON</t>
  </si>
  <si>
    <t>1,WRINGOUT,1,POWERWHIP,1,LICK,5,SUPERSONIC,9,DEFENSECURL,13,KNOCKOFF,17,WRAP,21,STOMP,25,DISABLE,29,SLAM,33,ROLLOUT,37,CHIPAWAY,41,MEFIRST,45,REFRESH,49,SCREECH,53,POWERWHIP,57,WRINGOUT,61,GYROBALL</t>
  </si>
  <si>
    <t>1,ROCKWRECKER,1,HORNDRILL,1,POISONJAB,1,HORNATTACK,1,TAILWHIP,1,FURYATTACK,1,SCARYFACE,5,FURYATTACK,9,SCARYFACE,13,SMACKDOWN,17,STOMP,21,BULLDOZE,25,CHIPAWAY,29,ROCKBLAST,33,DRILLRUN,37,TAKEDOWN,41,STONEEDGE,42,HAMMERARM,48,EARTHQUAKE,55,MEGAHORN,62,HORNDRILL,69,ROCKWRECKER</t>
  </si>
  <si>
    <t>1,BLOCK,1,INGRAIN,1,CONSTRICT,4,SLEEPPOWDER,7,VINEWHIP,10,ABSORB,14,POISONPOWDER,17,BIND,20,GROWTH,23,MEGADRAIN,27,KNOCKOFF,30,STUNSPORE,33,NATURALGIFT,36,GIGADRAIN,40,ANCIENTPOWER,43,SLAM,46,TICKLE,49,WRINGOUT,50,GRASSYTERRAIN,53,POWERWHIP,56,BLOCK</t>
  </si>
  <si>
    <t>1,ELECTRICTERRAIN,1,IONDELUGE,1,FIREPUNCH,1,QUICKATTACK,1,LEER,1,THUNDERSHOCK,1,LOWKICK,5,THUNDERSHOCK,8,LOWKICK,12,SWIFT,15,SHOCKWAVE,19,THUNDERWAVE,22,ELECTROBALL,26,LIGHTSCREEN,29,THUNDERPUNCH,36,DISCHARGE,42,SCREECH,49,THUNDERBOLT,55,THUNDER,62,GIGAIMPACT,65,ELECTRICTERRAIN</t>
  </si>
  <si>
    <t>1,THUNDERPUNCH,1,SMOG,1,LEER,1,EMBER,1,SMOKESCREEN,5,EMBER,8,SMOKESCREEN,12,FEINTATTACK,15,FIRESPIN,19,CLEARSMOG,22,FLAMEBURST,26,CONFUSERAY,29,FIREPUNCH,36,LAVAPLUME,42,SUNNYDAY,49,FLAMETHROWER,55,FIREBLAST,62,HYPERBEAM</t>
  </si>
  <si>
    <t>1,AFTERYOU,1,SKYATTACK,1,EXTREMESPEED,1,AURASPHERE,1,AIRSLASH</t>
  </si>
  <si>
    <t>1,BUGBUZZ,1,AIRSLASH,1,NIGHTSLASH,1,BUGBITE,1,TACKLE,1,FORESIGHT,1,QUICKATTACK,1,DOUBLETEAM,6,QUICKATTACK,11,DOUBLETEAM,14,SONICBOOM,17,DETECT,22,SUPERSONIC,27,UPROAR,30,PURSUIT,33,ANCIENTPOWER,38,FEINT,43,SLASH,46,SCREECH,49,UTURN,54,AIRSLASH,57,BUGBUZZ</t>
  </si>
  <si>
    <t>1,TAILWHIP,1,TACKLE,1,HELPINGHAND,5,SANDATTACK,9,RAZORLEAF,13,QUICKATTACK,17,GRASSWHISTLE,20,MAGICALLEAF,25,GIGADRAIN,29,SWORDSDANCE,33,SYNTHESIS,37,SUNNYDAY,41,LASTRESORT,45,LEAFBLADE</t>
  </si>
  <si>
    <t>1,HELPINGHAND,1,TACKLE,1,TAILWHIP,5,SANDATTACK,9,ICYWIND,13,QUICKATTACK,17,BITE,20,ICEFANG,25,ICESHARD,29,BARRIER,33,MIRRORCOAT,37,HAIL,41,LASTRESORT,45,BLIZZARD</t>
  </si>
  <si>
    <t>1,GUILLOTINE,1,THUNDERFANG,1,ICEFANG,1,FIREFANG,1,POISONJAB,1,SANDATTACK,1,HARDEN,1,KNOCKOFF,4,SANDATTACK,7,HARDEN,10,KNOCKOFF,13,QUICKATTACK,16,FURYCUTTER,19,FEINTATTACK,22,ACROBATICS,27,NIGHTSLASH,30,UTURN,35,SCREECH,40,XSCISSOR,45,SKYUPPERCUT,50,SWORDSDANCE,55,GUILLOTINE</t>
  </si>
  <si>
    <t>1,SCARYFACE,1,ANCIENTPOWER,1,PECK,1,ODORSLEUTH,1,MUDSPORT,1,POWDERSNOW,5,MUDSPORT,8,POWDERSNOW,11,MUDSLAP,14,ENDURE,18,MUDBOMB,21,HAIL,24,ICEFANG,28,TAKEDOWN,33,DOUBLEHIT,37,MIST,41,THRASH,46,EARTHQUAKE,52,BLIZZARD,58,SCARYFACE</t>
  </si>
  <si>
    <t>1,TRICKROOM,1,ZAPCANNON,1,MAGICCOAT,1,CONVERSION2,1,TACKLE,1,CONVERSION,1,NASTYPLOT,7,PSYBEAM,12,AGILITY,18,RECOVER,23,MAGNETRISE,29,SIGNALBEAM,34,EMBARGO,40,DISCHARGE,45,LOCKON,50,TRIATTACK,56,MAGICCOAT,62,ZAPCANNON,67,HYPERBEAM</t>
  </si>
  <si>
    <t>1,STOREDPOWER,1,CLOSECOMBAT,1,LEAFBLADE,1,NIGHTSLASH,1,LEER,1,CONFUSION,1,DOUBLETEAM,1,TELEPORT,4,CONFUSION,6,DOUBLETEAM,9,TELEPORT,11,QUICKGUARD,14,FURYCUTTER,17,SLASH,19,HEALPULSE,23,WIDEGUARD,26,SWORDSDANCE,31,PSYCHOCUT,35,HELPINGHAND,40,FEINT,44,FALSESWIPE,49,PROTECT,53,CLOSECOMBAT,58,STOREDPOWER</t>
  </si>
  <si>
    <t>1,MAGNETRISE,1,GRAVITY,1,WIDEGUARD,1,TACKLE,1,IRONDEFENSE,1,BLOCK,1,MAGNETBOMB,4,IRONDEFENSE,7,BLOCK,10,MAGNETBOMB,13,THUNDERWAVE,16,REST,19,SPARK,22,ROCKSLIDE,25,POWERGEM,28,ROCKBLAST,31,DISCHARGE,34,SANDSTORM,37,EARTHPOWER,40,STONEEDGE,43,LOCKON,43,ZAPCANNON</t>
  </si>
  <si>
    <t>1,DESTINYBOND,1,POWDERSNOW,1,LEER,1,DOUBLETEAM,1,ICESHARD,5,DOUBLETEAM,10,ICESHARD,14,ICYWIND,19,ASTONISH,23,DRAININGKISS,28,OMINOUSWIND,32,CONFUSERAY,37,WAKEUPSLAP,41,CAPTIVATE,42,SHADOWBALL,48,BLIZZARD,54,HAIL,61,DESTINYBOND</t>
  </si>
  <si>
    <t>1,DISCHARGE,1,CHARGE,1,TRICK,1,ASTONISH,1,THUNDERWAVE,1,THUNDERSHOCK,1,CONFUSERAY,8,UPROAR,15,DOUBLETEAM,22,SHOCKWAVE,29,OMINOUSWIND,36,SUBSTITUTE,43,ELECTROBALL,50,HEX,57,CHARGE,64,DISCHARGE</t>
  </si>
  <si>
    <t>1,MEMENTO,1,NATURALGIFT,1,FLAIL,1,REST,1,CONFUSION,6,IMPRISON,16,ENDURE,21,SWIFT,31,YAWN,36,FUTURESIGHT,46,AMNESIA,50,EXTRASENSORY,61,FLAIL,66,NATURALGIFT,76,MEMENTO</t>
  </si>
  <si>
    <t>1,HEALINGWISH,1,NATURALGIFT,1,COPYCAT,1,REST,1,CONFUSION,6,IMPRISON,16,PROTECT,21,SWIFT,31,LUCKYCHANT,36,FUTURESIGHT,46,CHARM,50,EXTRASENSORY,61,COPYCAT,66,NATURALGIFT,76,HEALINGWISH</t>
  </si>
  <si>
    <t>1,NATURALGIFT,1,LASTRESORT,1,REST,1,CONFUSION,6,IMPRISON,16,DETECT,21,SWIFT,31,UPROAR,36,FUTURESIGHT,46,NASTYPLOT,50,EXTRASENSORY,61,LASTRESORT,66,NATURALGIFT,76,EXPLOSION</t>
  </si>
  <si>
    <t>1,DRAGONBREATH,1,SCARYFACE,6,METALCLAW,10,ANCIENTPOWER,15,SLASH,19,POWERGEM,24,METALBURST,28,DRAGONCLAW,33,EARTHPOWER,37,AURASPHERE,42,IRONTAIL,46,ROAROFTIME,50,FLASHCANNON</t>
  </si>
  <si>
    <t>1,DRAGONBREATH,1,SCARYFACE,6,WATERPULSE,10,ANCIENTPOWER,15,SLASH,19,POWERGEM,24,AQUATAIL,28,DRAGONCLAW,33,EARTHPOWER,37,AURASPHERE,42,AQUATAIL,46,SPACIALREND,50,HYDROPUMP</t>
  </si>
  <si>
    <t>1,MAGMASTORM,1,HEATWAVE,1,EARTHPOWER,1,IRONHEAD,1,FIRESPIN,1,ANCIENTPOWER,9,LEER,17,FIREFANG,25,METALSOUND,33,CRUNCH,41,SCARYFACE,49,LAVAPLUME,57,FIRESPIN,65,IRONHEAD,73,EARTHPOWER,81,HEATWAVE,88,STONEEDGE,96,MAGMASTORM</t>
  </si>
  <si>
    <t>1,HEAVYSLAM,1,CRUSHGRIP,1,FIREPUNCH,1,ICEPUNCH,1,THUNDERPUNCH,1,DIZZYPUNCH,1,KNOCKOFF,1,CONFUSERAY,1,FORESIGHT,25,REVENGE,40,WIDEGUARD,50,ZENHEADBUTT,65,PAYBACK,75,CRUSHGRIP,90,HEAVYSLAM,100,GIGAIMPACT</t>
  </si>
  <si>
    <t>1,DRAGONBREATH,1,SCARYFACE,6,OMINOUSWIND,10,ANCIENTPOWER,15,SLASH,19,SHADOWSNEAK,24,DESTINYBOND,28,DRAGONCLAW,33,EARTHPOWER,37,AURASPHERE,42,SHADOWCLAW,46,SHADOWFORCE,50,HEX</t>
  </si>
  <si>
    <t>1,LUNARDANCE,1,PSYCHOSHIFT,1,PSYCHOCUT,1,MOONLIGHT,1,CONFUSION,1,DOUBLETEAM,11,SAFEGUARD,20,MIST,29,AURORABEAM,38,FUTURESIGHT,47,SLASH,57,MOONLIGHT,66,PSYCHOCUT,75,PSYCHOSHIFT,84,LUNARDANCE,93,PSYCHIC,99,MOONBLAST</t>
  </si>
  <si>
    <t>1,BUBBLE,1,WATERSPORT,9,CHARM,16,SUPERSONIC,24,BUBBLEBEAM,31,ACIDARMOR,39,WHIRLPOOL,46,WATERPULSE,54,AQUARING,61,DIVE,69,RAINDANCE</t>
  </si>
  <si>
    <t>1,TAILGLOW,1,BUBBLE,1,WATERSPORT,9,CHARM,16,SUPERSONIC,24,BUBBLEBEAM,31,ACIDARMOR,39,WHIRLPOOL,46,WATERPULSE,54,AQUARING,61,DIVE,69,RAINDANCE,76,HEARTSWAP</t>
  </si>
  <si>
    <t>1,OMINOUSWIND,1,DISABLE,11,QUICKATTACK,20,HYPNOSIS,29,FEINTATTACK,38,NIGHTMARE,47,DOUBLETEAM,57,HAZE,66,DARKVOID,75,NASTYPLOT,84,DREAMEATER,93,DARKPULSE</t>
  </si>
  <si>
    <t>1,GROWTH,10,MAGICALLEAF,19,LEECHSEED,28,SYNTHESIS,37,SWEETSCENT,46,NATURALGIFT,55,WORRYSEED,64,AROMATHERAPY,73,ENERGYBALL,82,SWEETKISS,91,HEALINGWISH,100,SEEDFLARE</t>
  </si>
  <si>
    <t>1,SEISMICTOSS,1,COSMICPOWER,1,NATURALGIFT,1,PUNISHMENT,10,GRAVITY,20,EARTHPOWER,30,HYPERVOICE,40,EXTREMESPEED,50,REFRESH,60,FUTURESIGHT,70,RECOVER,80,HYPERBEAM,90,PERISHSONG,100,JUDGMENT</t>
  </si>
  <si>
    <t>1,SEARINGSHOT,1,FOCUSENERGY,1,CONFUSION,1,INCINERATE,1,QUICKATTACK,9,ENDURE,17,HEADBUTT,25,FLAMECHARGE,33,REVERSAL,41,FLAMEBURST,49,ZENHEADBUTT,57,INFERNO,65,DOUBLEEDGE,73,FLAREBLITZ,81,FINALGAMBIT,89,STOREDPOWER,97,OVERHEAT</t>
  </si>
  <si>
    <t>1,TACKLE,1,LEER,1,VINEWHIP,1,WRAP,4,LEER,7,VINEWHIP,10,WRAP,13,GROWTH,16,LEAFTORNADO,20,LEECHSEED,24,MEGADRAIN,28,SLAM,32,LEAFBLADE,36,COIL,40,GIGADRAIN,44,WRINGOUT,48,GASTROACID,52,LEAFSTORM</t>
  </si>
  <si>
    <t>1,TACKLE,1,LEER,1,VINEWHIP,1,WRAP,4,LEER,7,VINEWHIP,10,WRAP,13,GROWTH,16,LEAFTORNADO,20,LEECHSEED,24,MEGADRAIN,28,SLAM,32,LEAFBLADE,38,COIL,44,GIGADRAIN,50,WRINGOUT,56,GASTROACID,62,LEAFSTORM</t>
  </si>
  <si>
    <t>1,TACKLE,1,TAILWHIP,1,EMBER,1,ODORSLEUTH,3,TAILWHIP,7,EMBER,9,ODORSLEUTH,13,DEFENSECURL,15,FLAMECHARGE,17,ARMTHRUST,20,SMOG,23,ROLLOUT,28,TAKEDOWN,31,HEATCRASH,36,ASSURANCE,39,FLAMETHROWER,44,HEADSMASH,47,ROAR,52,FLAREBLITZ</t>
  </si>
  <si>
    <t>1,HAMMERARM,1,TACKLE,1,TAILWHIP,1,EMBER,1,ODORSLEUTH,3,TAILWHIP,7,EMBER,9,ODORSLEUTH,13,DEFENSECURL,15,FLAMECHARGE,17,ARMTHRUST,20,SMOG,23,ROLLOUT,28,TAKEDOWN,31,HEATCRASH,38,ASSURANCE,43,FLAMETHROWER,50,HEADSMASH,55,ROAR,62,FLAREBLITZ</t>
  </si>
  <si>
    <t>1,TACKLE,1,TAILWHIP,1,WATERGUN,1,WATERSPORT,5,TAILWHIP,7,WATERGUN,11,WATERSPORT,13,FOCUSENERGY,17,RAZORSHELL,20,FURYCUTTER,25,WATERPULSE,28,REVENGE,33,AQUAJET,36,ENCORE,41,AQUATAIL,44,RETALIATE,49,SWORDSDANCE,52,HYDROPUMP</t>
  </si>
  <si>
    <t>1,MEGAHORN,1,TACKLE,1,TAILWHIP,1,WATERGUN,1,WATERSPORT,5,TAILWHIP,7,WATERGUN,11,WATERSPORT,13,FOCUSENERGY,17,RAZORSHELL,20,FURYCUTTER,25,WATERPULSE,28,REVENGE,33,AQUAJET,36,SLASH,38,ENCORE,45,AQUATAIL,50,RETALIATE,57,SWORDSDANCE,62,HYDROPUMP</t>
  </si>
  <si>
    <t>1,ROTOTILLER,1,TACKLE,1,LEER,1,BITE,1,LOWKICK,3,LEER,6,BITE,8,BIDE,11,DETECT,13,SANDATTACK,16,CRUNCH,18,HYPNOSIS,20,CONFUSERAY,22,SUPERFANG,25,AFTERYOU,29,PSYCHUP,32,HYPERFANG,36,MEANLOOK,39,BATONPASS,43,SLAM</t>
  </si>
  <si>
    <t>1,LEER,1,TACKLE,1,ODORSLEUTH,1,BITE,5,ODORSLEUTH,8,BITE,12,HELPINGHAND,15,TAKEDOWN,20,WORKUP,24,CRUNCH,29,ROAR,33,RETALIATE,38,REVERSAL,42,LASTRESORT,47,GIGAIMPACT,52,PLAYROUGH</t>
  </si>
  <si>
    <t>1,ICEFANG,1,FIREFANG,1,THUNDERFANG,1,LEER,1,TACKLE,1,ODORSLEUTH,1,BITE,5,ODORSLEUTH,8,BITE,12,HELPINGHAND,15,TAKEDOWN,20,WORKUP,24,CRUNCH,29,ROAR,36,RETALIATE,42,REVERSAL,51,LASTRESORT,59,GIGAIMPACT,63,PLAYROUGH</t>
  </si>
  <si>
    <t>1,SCRATCH,1,GROWL,1,ASSIST,1,SANDATTACK,3,GROWL,6,ASSIST,10,SANDATTACK,12,FURYSWIPES,15,PURSUIT,19,TORMENT,22,FAKEOUT,26,HONECLAWS,31,ASSURANCE,34,SLASH,38,TAUNT,43,NIGHTSLASH,47,SNATCH,50,NASTYPLOT,55,SUCKERPUNCH,58,PLAYROUGH</t>
  </si>
  <si>
    <t>1,LEER,1,LICK,1,FURYSWIPES,1,SEEDBOMB</t>
  </si>
  <si>
    <t>1,LEER,1,LICK,1,FURYSWIPES,1,FLAMEBURST</t>
  </si>
  <si>
    <t>1,LEER,1,LICK,1,FURYSWIPES,1,SCALD</t>
  </si>
  <si>
    <t>1,DEFENSECURL,1,LUCKYCHANT,1,PSYBEAM,1,HYPNOSIS</t>
  </si>
  <si>
    <t>1,GUST,1,GROWL,1,LEER,1,QUICKATTACK,4,GROWL,8,LEER,11,QUICKATTACK,15,AIRCUTTER,18,ROOST,23,DETECT,27,TAUNT,32,AIRSLASH,36,RAZORWIND,41,FEATHERDANCE,45,SWAGGER,50,FACADE,54,TAILWIND,59,SKYATTACK</t>
  </si>
  <si>
    <t>1,GUST,1,GROWL,1,LEER,1,QUICKATTACK,4,GROWL,8,LEER,11,QUICKATTACK,15,AIRCUTTER,18,ROOST,23,DETECT,27,TAUNT,33,AIRSLASH,38,RAZORWIND,44,FEATHERDANCE,49,SWAGGER,55,FACADE,60,TAILWIND,66,SKYATTACK</t>
  </si>
  <si>
    <t>1,IONDELUGE,1,QUICKATTACK,1,TAILWHIP,1,CHARGE,1,THUNDERWAVE,4,TAILWHIP,8,CHARGE,11,SHOCKWAVE,15,THUNDERWAVE,18,FLAMECHARGE,22,PURSUIT,25,SPARK,31,STOMP,36,DISCHARGE,42,AGILITY,47,WILDCHARGE,53,THRASH,58,IONDELUGE</t>
  </si>
  <si>
    <t>1,TACKLE,1,HARDEN,1,SANDATTACK,1,HEADBUTT,4,HARDEN,7,SANDATTACK,10,HEADBUTT,14,ROCKBLAST,17,MUDSLAP,20,IRONDEFENSE,23,SMACKDOWN,25,POWERGEM,30,ROCKSLIDE,36,STEALTHROCK,42,SANDSTORM,48,STONEEDGE,55,EXPLOSION</t>
  </si>
  <si>
    <t>1,CONFUSION,1,ODORSLEUTH,1,GUST,1,ASSURANCE,4,ODORSLEUTH,8,GUST,12,ASSURANCE,15,HEARTSTAMP,19,IMPRISON,21,AIRCUTTER,25,ATTRACT,29,AMNESIA,29,CALMMIND,32,AIRSLASH,36,FUTURESIGHT,41,PSYCHIC,47,ENDEAVOR</t>
  </si>
  <si>
    <t>1,ROTOTILLER,1,SCRATCH,1,MUDSPORT,1,RAPIDSPIN,1,MUDSLAP,5,RAPIDSPIN,8,MUDSLAP,12,FURYSWIPES,15,METALCLAW,19,DIG,22,HONECLAWS,26,SLASH,29,ROCKSLIDE,31,HORNDRILL,36,EARTHQUAKE,42,SWORDSDANCE,49,SANDSTORM,55,DRILLRUN,62,FISSURE</t>
  </si>
  <si>
    <t>1,POUND,1,LEER,1,FOCUSENERGY,1,BIDE,4,FOCUSENERGY,8,BIDE,12,LOWKICK,16,ROCKTHROW,20,WAKEUPSLAP,24,CHIPAWAY,29,BULKUP,33,ROCKSLIDE,37,DYNAMICPUNCH,41,SCARYFACE,45,HAMMERARM,49,STONEEDGE,53,FOCUSPUNCH,57,SUPERPOWER</t>
  </si>
  <si>
    <t>1,BUBBLE,1,GROWL,1,SUPERSONIC,1,ROUND,5,SUPERSONIC,9,ROUND,12,BUBBLEBEAM,16,MUDSHOT,20,AQUARING,23,UPROAR,28,MUDDYWATER,33,RAINDANCE,37,FLAIL,42,ECHOEDVOICE,47,HYDROPUMP,51,HYPERVOICE</t>
  </si>
  <si>
    <t>1,BUBBLE,1,GROWL,1,SUPERSONIC,1,ROUND,5,SUPERSONIC,9,ROUND,12,BUBBLEBEAM,16,MUDSHOT,20,AQUARING,23,UPROAR,28,MUDDYWATER,33,RAINDANCE,36,ACID,39,FLAIL,44,DRAINPUNCH,49,ECHOEDVOICE,53,HYDROPUMP,59,HYPERVOICE</t>
  </si>
  <si>
    <t>1,BIND,1,LEER,5,BIDE,9,FOCUSENERGY,13,SEISMICTOSS,17,VITALTHROW,21,REVENGE,25,STORMTHROW,29,BODYSLAM,33,BULKUP,37,CIRCLETHROW,41,ENDURE,45,WIDEGUARD,48,SUPERPOWER,50,REVERSAL</t>
  </si>
  <si>
    <t>1,ROCKSMASH,1,LEER,5,BIDE,9,FOCUSENERGY,13,DOUBLEKICK,17,LOWSWEEP,25,KARATECHOP,29,BRICKBREAK,33,BULKUP,37,RETALIATE,41,ENDURE,45,QUICKGUARD,48,CLOSECOMBAT,50,REVERSAL</t>
  </si>
  <si>
    <t>1,GRASSWHISTLE,1,TACKLE,1,STRINGSHOT,1,BUGBITE,1,RAZORLEAF,20,PROTECT</t>
  </si>
  <si>
    <t>1,FALSESWIPE,1,TACKLE,1,STRINGSHOT,1,BUGBITE,1,RAZORLEAF,8,BUGBITE,15,RAZORLEAF,22,STRUGGLEBUG,29,SLASH,32,HELPINGHAND,34,FELLSTINGER,36,LEAFBLADE,39,XSCISSOR,43,ENTRAINMENT,46,SWORDSDANCE,50,LEAFSTORM</t>
  </si>
  <si>
    <t>1,DEFENSECURL,1,ROLLOUT,1,POISONSTING,1,SCREECH,5,POISONSTING,8,SCREECH,12,PURSUIT,15,PROTECT,19,POISONTAIL,22,IRONDEFENSE,23,BUGBITE,28,VENOSHOCK,32,AGILITY,37,STEAMROLLER,41,TOXIC,43,VENOMDRENCH,46,ROCKCLIMB,50,DOUBLEEDGE</t>
  </si>
  <si>
    <t>1,MEGAHORN,1,DEFENSECURL,1,ROLLOUT,1,POISONSTING,1,SCREECH,5,POISONSTING,8,SCREECH,12,PURSUIT,15,PROTECT,19,POISONTAIL,23,BUGBITE,28,VENOSHOCK,30,BATONPASS,33,AGILITY,39,STEAMROLLER,44,TOXIC,47,VENOMDRENCH,50,ROCKCLIMB,55,DOUBLEEDGE,65,MEGAHORN</t>
  </si>
  <si>
    <t>1,GROWTH,1,LEECHSEED,1,MEGADRAIN,1,COTTONSPORE,10,GUST,28,TAILWIND,46,HURRICANE,50,MOONBLAST</t>
  </si>
  <si>
    <t>1,GROWTH,1,LEECHSEED,1,MEGADRAIN,1,SYNTHESIS,10,TEETERDANCE,28,QUIVERDANCE,46,PETALDANCE,50,PETALBLIZZARD</t>
  </si>
  <si>
    <t>1,LEER,1,RAGE,1,BITE,1,SANDATTACK,4,BITE,7,SANDATTACK,10,TORMENT,13,SANDTOMB,16,ASSURANCE,19,MUDSLAP,22,EMBARGO,25,SWAGGER,28,CRUNCH,32,DIG,36,SCARYFACE,40,FOULPLAY,44,SANDSTORM,48,EARTHQUAKE,52,THRASH</t>
  </si>
  <si>
    <t>1,OUTRAGE,1,LEER,1,RAGE,1,BITE,1,SANDATTACK,4,BITE,7,SANDATTACK,10,TORMENT,13,SANDTOMB,16,ASSURANCE,19,MUDSLAP,22,EMBARGO,25,SWAGGER,28,CRUNCH,32,DIG,36,SCARYFACE,42,FOULPLAY,48,SANDSTORM,54,EARTHQUAKE,60,OUTRAGE</t>
  </si>
  <si>
    <t>1,TACKLE,1,ROLLOUT,1,INCINERATE,1,RAGE,3,ROLLOUT,6,INCINERATE,9,RAGE,11,FIREFANG,14,HEADBUTT,17,SWAGGER,19,FACADE,22,FIREPUNCH,25,WORKUP,27,THRASH,30,BELLYDRUM,33,FLAREBLITZ,35,HAMMERARM,39,TAUNT,47,SUPERPOWER,54,OVERHEAT</t>
  </si>
  <si>
    <t>1,SHELLSMASH,1,ROCKBLAST,1,WITHDRAW,1,SANDATTACK,5,ROCKBLAST,7,WITHDRAW,11,SANDATTACK,13,FEINTATTACK,17,SMACKDOWN,19,ROCKPOLISH,23,BUGBITE,24,STEALTHROCK,29,ROCKSLIDE,31,SLASH,38,XSCISSOR,43,SHELLSMASH,50,FLAIL,55,ROCKWRECKER</t>
  </si>
  <si>
    <t>1,LEER,1,LOWKICK,1,SANDATTACK,1,FEINTATTACK,5,SANDATTACK,9,FEINTATTACK,12,HEADBUTT,16,SWAGGER,20,BRICKBREAK,23,PAYBACK,27,CHIPAWAY,31,HIGHJUMPKICK,34,SCARYFACE,38,CRUNCH,45,FACADE,51,ROCKCLIMB,58,FOCUSPUNCH,65,HEADSMASH</t>
  </si>
  <si>
    <t>1,ASTONISH,1,PROTECT,1,DISABLE,1,HAZE,5,DISABLE,9,HAZE,13,NIGHTSHADE,17,HEX,21,WILLOWISP,25,OMINOUSWIND,29,CURSE,33,POWERSPLIT,33,GUARDSPLIT,34,SCARYFACE,39,SHADOWBALL,45,GRUDGE,51,MEANLOOK,57,DESTINYBOND</t>
  </si>
  <si>
    <t>1,BIDE,1,WITHDRAW,1,WATERGUN,1,ROLLOUT,5,ROLLOUT,8,BITE,11,PROTECT,15,AQUAJET,18,ANCIENTPOWER,21,CRUNCH,25,WIDEGUARD,28,BRINE,31,SMACKDOWN,35,CURSE,40,SHELLSMASH,45,AQUATAIL,51,ROCKSLIDE,56,RAINDANCE,61,HYDROPUMP</t>
  </si>
  <si>
    <t>1,QUICKATTACK,1,LEER,1,WINGATTACK,1,ROCKTHROW,5,ROCKTHROW,8,DOUBLETEAM,11,SCARYFACE,15,PLUCK,18,ANCIENTPOWER,21,AGILITY,25,QUICKGUARD,28,ACROBATICS,31,DRAGONBREATH,35,CRUNCH,40,ENDEAVOR,45,UTURN,51,ROCKSLIDE,56,DRAGONCLAW,61,THRASH</t>
  </si>
  <si>
    <t>1,POUND,1,POISONGAS,1,RECYCLE,1,TOXICSPIKES,3,RECYCLE,7,TOXICSPIKES,12,ACIDSPRAY,14,DOUBLESLAP,18,SLUDGE,23,STOCKPILE,23,SWALLOW,25,BODYSLAM,29,SLUDGEBOMB,34,CLEARSMOG,39,TOXIC,46,AMNESIA,49,BELCH,54,GUNKSHOT,59,EXPLOSION</t>
  </si>
  <si>
    <t>1,NIGHTDAZE,1,IMPRISON,1,UTURN,1,SCRATCH,1,LEER,1,PURSUIT,1,HONECLAWS,5,PURSUIT,9,HONECLAWS,13,FURYSWIPES,17,FEINTATTACK,21,SCARYFACE,25,TAUNT,29,FOULPLAY,30,NIGHTSLASH,34,TORMENT,39,AGILITY,44,EMBARGO,49,PUNISHMENT,54,NASTYPLOT,59,IMPRISON,64,NIGHTDAZE</t>
  </si>
  <si>
    <t>1,BULLETSEED,1,ROCKBLAST,1,HELPINGHAND,1,TICKLE,1,SING,1,TAILSLAP</t>
  </si>
  <si>
    <t>1,POUND,1,CONFUSION,1,TICKLE,1,PLAYNICE,3,CONFUSION,7,TICKLE,10,FAKETEARS,14,DOUBLESLAP,16,PSYBEAM,19,EMBARGO,24,FEINTATTACK,25,PSYSHOCK,28,FLATTER,31,FUTURESIGHT,34,HEALBLOCK,39,PSYCHIC,43,TELEKINESIS,50,CHARM,53,MAGICROOM</t>
  </si>
  <si>
    <t>1,POUND,1,CONFUSION,1,TICKLE,1,PLAYNICE,3,CONFUSION,7,TICKLE,10,FAKETEARS,14,DOUBLESLAP,16,PSYBEAM,19,EMBARGO,24,FEINTATTACK,25,PSYSHOCK,28,FLATTER,31,FUTURESIGHT,34,HEALBLOCK,39,PSYCHIC,45,TELEKINESIS,54,CHARM,59,MAGICROOM</t>
  </si>
  <si>
    <t>1,PSYWAVE,1,REFLECT,1,ROLLOUT,1,SNATCH,3,REFLECT,7,ROLLOUT,10,SNATCH,14,HIDDENPOWER,16,LIGHTSCREEN,19,CHARM,24,RECOVER,25,PSYSHOCK,28,ENDEAVOR,31,FUTURESIGHT,34,PAINSPLIT,39,PSYCHIC,43,SKILLSWAP,50,HEALBLOCK,53,WONDERROOM</t>
  </si>
  <si>
    <t>1,PSYWAVE,1,REFLECT,1,ROLLOUT,1,SNATCH,3,REFLECT,7,ROLLOUT,10,SNATCH,14,HIDDENPOWER,16,LIGHTSCREEN,19,CHARM,24,RECOVER,25,PSYSHOCK,28,ENDEAVOR,31,FUTURESIGHT,34,PAINSPLIT,39,PSYCHIC,41,DIZZYPUNCH,45,SKILLSWAP,54,HEALBLOCK,59,WONDERROOM</t>
  </si>
  <si>
    <t>1,WATERGUN,1,WATERSPORT,1,DEFOG,1,WINGATTACK,3,WATERSPORT,6,DEFOG,9,WINGATTACK,13,WATERPULSE,15,AERIALACE,19,BUBBLEBEAM,21,FEATHERDANCE,24,AQUARING,27,AIRSLASH,30,ROOST,34,RAINDANCE,40,TAILWIND,47,BRAVEBIRD,55,HURRICANE</t>
  </si>
  <si>
    <t>1,ICICLESPEAR,1,HARDEN,1,ASTONISH,1,UPROAR,4,HARDEN,7,ASTONISH,10,UPROAR,13,ICYWIND,16,MIST,19,AVALANCHE,22,TAUNT,26,MIRRORSHOT,31,ACIDARMOR,36,ICEBEAM,42,HAIL,47,MIRRORCOAT,53,BLIZZARD,58,SHEERCOLD</t>
  </si>
  <si>
    <t>1,SHEERCOLD,1,FREEZEDRY,1,WEATHERBALL,1,ICICLESPEAR,1,HARDEN,1,ASTONISH,1,UPROAR,4,HARDEN,7,ASTONISH,10,UPROAR,13,ICYWIND,16,MIST,19,AVALANCHE,22,TAUNT,26,MIRRORSHOT,31,ACIDARMOR,36,ICEBEAM,42,HAIL,50,MIRRORCOAT,59,BLIZZARD,67,SHEERCOLD</t>
  </si>
  <si>
    <t>1,MEGAHORN,1,TACKLE,1,CAMOUFLAGE,1,GROWL,1,SANDATTACK,4,GROWL,7,SANDATTACK,10,DOUBLEKICK,13,LEECHSEED,16,FEINTATTACK,20,TAKEDOWN,24,JUMPKICK,28,AROMATHERAPY,32,ENERGYBALL,36,CHARM,37,HORNLEECH,44,NATUREPOWER,52,DOUBLEEDGE,60,SOLARBEAM</t>
  </si>
  <si>
    <t>1,DOUBLEEDGE,1,FELLSTINGER,1,PECK,1,LEER,1,QUICKGUARD,1,TWINEEDLE,4,LEER,8,QUICKGUARD,13,TWINEEDLE,16,FURYATTACK,20,HEADBUTT,25,FALSESWIPE,28,BUGBUZZ,32,SLASH,37,IRONHEAD,40,IRONDEFENSE,44,XSCISSOR,49,REVERSAL,52,SWORDSDANCE,56,GIGAIMPACT,60,FELLSTINGER</t>
  </si>
  <si>
    <t>1,ABSORB,1,GROWTH,1,ASTONISH,1,BIDE,6,GROWTH,8,ASTONISH,12,BIDE,15,MEGADRAIN,18,INGRAIN,20,FEINTATTACK,24,SWEETSCENT,28,GIGADRAIN,32,TOXIC,35,SYNTHESIS,43,CLEARSMOG,49,SOLARBEAM,54,RAGEPOWDER,62,SPORE</t>
  </si>
  <si>
    <t>1,WATERSPOUT,1,WRINGOUT,1,BUBBLE,1,WATERSPORT,1,ABSORB,1,NIGHTSHADE,5,ABSORB,9,NIGHTSHADE,13,BUBBLEBEAM,17,RECOVER,22,WATERPULSE,27,OMINOUSWIND,32,BRINE,37,RAINDANCE,45,HEX,53,HYDROPUMP,61,WRINGOUT,69,WATERSPOUT</t>
  </si>
  <si>
    <t>1,STICKYWEB,1,STRINGSHOT,1,LEECHLIFE,1,SPIDERWEB,1,THUNDERWAVE,4,THUNDERWAVE,7,SCREECH,12,FURYCUTTER,15,ELECTROWEB,18,BUGBITE,23,GASTROACID,26,SLASH,29,ELECTROBALL,34,SIGNALBEAM,40,AGILITY,46,SUCKERPUNCH,54,DISCHARGE,60,BUGBUZZ,65,STICKYWEB</t>
  </si>
  <si>
    <t>1,ROCKCLIMB,1,TACKLE,1,HARDEN,1,ROLLOUT,1,CURSE,6,ROLLOUT,9,CURSE,14,METALCLAW,18,PINMISSILE,21,GYROBALL,26,IRONDEFENSE,30,MIRRORSHOT,35,INGRAIN,38,SELFDESTRUCT,40,POWERWHIP,46,IRONHEAD,53,PAYBACK,61,FLASHCANNON,67,EXPLOSION</t>
  </si>
  <si>
    <t>1,VICEGRIP,6,CHARGE,11,THUNDERSHOCK,16,GEARGRIND,21,BIND,26,CHARGEBEAM,31,AUTOTOMIZE,36,MIRRORSHOT,39,SCREECH,42,DISCHARGE,45,METALSOUND,48,SHIFTGEAR,50,LOCKON,54,ZAPCANNON,57,HYPERBEAM</t>
  </si>
  <si>
    <t>1,VICEGRIP,1,CHARGE,1,THUNDERSHOCK,1,GEARGRIND,6,CHARGE,11,THUNDERSHOCK,16,GEARGRIND,21,BIND,26,CHARGEBEAM,31,AUTOTOMIZE,36,MIRRORSHOT,40,SCREECH,44,DISCHARGE,48,METALSOUND,52,SHIFTGEAR,56,LOCKON,60,ZAPCANNON,64,HYPERBEAM</t>
  </si>
  <si>
    <t>1,MAGNETICFLUX,1,ZAPCANNON,1,VICEGRIP,1,CHARGE,1,THUNDERSHOCK,1,GEARGRIND,6,CHARGE,11,THUNDERSHOCK,16,GEARGRIND,21,BIND,25,CHARGEBEAM,31,AUTOTOMIZE,36,MIRRORSHOT,40,SCREECH,44,DISCHARGE,48,METALSOUND,54,SHIFTGEAR,60,LOCKON,66,ZAPCANNON,72,HYPERBEAM,76,MAGNETICFLUX</t>
  </si>
  <si>
    <t>1,TACKLE,1,THUNDERWAVE,1,SPARK,1,CHARGEBEAM</t>
  </si>
  <si>
    <t>1,HEADBUTT,1,THUNDERWAVE,1,SPARK,1,CHARGEBEAM,9,BIND,19,ACID,29,DISCHARGE,39,CRUNCH,44,THUNDERBOLT,49,ACIDSPRAY,54,COIL,59,WILDCHARGE,64,GASTROACID,69,ZAPCANNON,74,THRASH</t>
  </si>
  <si>
    <t>1,THRASH,1,ZAPCANNON,1,GASTROACID,1,COIL,1,IONDELUGE,1,CRUSHCLAW,1,HEADBUTT,1,ACID,1,DISCHARGE,1,CRUNCH</t>
  </si>
  <si>
    <t>1,WONDERROOM,1,SYNCHRONOISE,1,CONFUSION,1,GROWL,1,HEALBLOCK,1,MIRACLEEYE,4,GROWL,8,HEALBLOCK,11,MIRACLEEYE,15,PSYBEAM,18,HEADBUTT,22,HIDDENPOWER,25,IMPRISON,29,SIMPLEBEAM,32,ZENHEADBUTT,36,PSYCHUP,39,PSYCHIC,45,CALMMIND,50,RECOVER,56,GUARDSPLIT,58,POWERSPLIT,63,SYNCHRONOISE,68,WONDERROOM</t>
  </si>
  <si>
    <t>1,EMBER,1,ASTONISH,1,MINIMIZE,1,SMOG,3,MINIMIZE,5,SMOG,7,FIRESPIN,10,CONFUSERAY,13,NIGHTSHADE,16,WILLOWISP,20,FLAMEBURST,24,IMPRISON,28,HEX,33,MEMENTO,38,INFERNO,45,CURSE,53,SHADOWBALL,61,PAINSPLIT,69,OVERHEAT</t>
  </si>
  <si>
    <t>1,PAINSPLIT,1,SMOG,1,CONFUSERAY,1,FLAMEBURST,1,HEX</t>
  </si>
  <si>
    <t>1,SCRATCH,1,LEER,1,ASSURANCE,1,DRAGONRAGE,4,LEER,7,ASSURANCE,10,DRAGONRAGE,13,DUALCHOP,16,SCARYFACE,20,SLASH,24,FALSESWIPE,28,DRAGONCLAW,32,DRAGONDANCE,36,TAUNT,42,DRAGONPULSE,48,SWORDSDANCE,54,GUILLOTINE,60,OUTRAGE,66,GIGAIMPACT</t>
  </si>
  <si>
    <t>1,OUTRAGE,1,SCRATCH,1,LEER,1,ASSURANCE,1,DRAGONRAGE,4,LEER,7,ASSURANCE,10,DRAGONRAGE,13,DUALCHOP,16,SCARYFACE,20,SLASH,24,FALSESWIPE,28,DRAGONCLAW,32,DRAGONDANCE,36,TAUNT,42,DRAGONPULSE,50,SWORDSDANCE,58,GUILLOTINE,66,OUTRAGE,74,GIGAIMPACT</t>
  </si>
  <si>
    <t>1,SHEERCOLD,1,THRASH,1,SUPERPOWER,1,AQUAJET,1,GROWL,1,POWDERSNOW,1,BIDE,1,ICYWIND,9,PLAYNICE,13,ICYWIND,17,FURYSWIPES,21,BRINE,25,ENDURE,29,SWAGGER,33,SLASH,36,FLAIL,37,ICICLECRASH,41,REST,45,BLIZZARD,53,HAIL,59,THRASH,66,SHEERCOLD</t>
  </si>
  <si>
    <t>1,SHEERCOLD,1,NIGHTSLASH,1,ICESHARD,1,MIST,1,HAZE,1,BIND,5,ICESHARD,9,SHARPEN,13,RAPIDSPIN,17,ICYWIND,21,MIST,21,HAZE,25,AURORABEAM,29,ACIDARMOR,33,ICEBEAM,37,LIGHTSCREEN,37,REFLECT,41,SLASH,45,CONFUSERAY,49,RECOVER,50,FREEZEDRY,53,SOLARBEAM,57,NIGHTSLASH,61,SHEERCOLD</t>
  </si>
  <si>
    <t>1,WATERSHURIKEN,1,FINALGAMBIT,1,POWERSWAP,1,LEECHLIFE,1,ACIDSPRAY,1,DOUBLETEAM,1,QUICKATTACK,4,ACIDSPRAY,8,DOUBLETEAM,13,QUICKATTACK,16,STRUGGLEBUG,20,MEGADRAIN,25,SWIFT,28,MEFIRST,32,AGILITY,37,GIGADRAIN,40,UTURN,44,BUGBUZZ,49,RECOVER,52,POWERSWAP,56,FINALGAMBIT</t>
  </si>
  <si>
    <t>1,AURASPHERE,1,REVERSAL,1,POUND,1,MEDITATE,1,DETECT,1,FAKEOUT,5,MEDITATE,9,DETECT,13,FAKEOUT,17,DOUBLESLAP,21,SWIFT,25,CALMMIND,29,FORCEPALM,33,DRAINPUNCH,37,JUMPKICK,41,UTURN,45,WIDEGUARD,49,BOUNCE,56,HIGHJUMPKICK,63,REVERSAL,70,AURASPHERE</t>
  </si>
  <si>
    <t>1,POUND,1,ASTONISH,1,DEFENSECURL,5,MUDSLAP,9,ROLLOUT,13,SHADOWPUNCH,17,IRONDEFENSE,21,MEGAPUNCH,25,MAGNITUDE,30,DYNAMICPUNCH,35,NIGHTSHADE,40,CURSE,45,EARTHQUAKE,50,HAMMERARM,55,FOCUSPUNCH</t>
  </si>
  <si>
    <t>1,PHANTOMFORCE,1,FOCUSPUNCH,1,POUND,1,ASTONISH,1,DEFENSECURL,1,MUDSLAP,5,MUDSLAP,9,ROLLOUT,13,SHADOWPUNCH,17,IRONDEFENSE,21,MEGAPUNCH,25,MAGNITUDE,30,DYNAMICPUNCH,35,NIGHTSHADE,40,CURSE,43,HEAVYSLAM,50,EARTHQUAKE,60,HAMMERARM,70,FOCUSPUNCH,75,PHANTOMFORCE</t>
  </si>
  <si>
    <t>1,GUILLOTINE,1,IRONHEAD,1,METALBURST,1,SCRATCH,1,LEER,1,FURYCUTTER,1,TORMENT,6,LEER,9,FURYCUTTER,14,TORMENT,17,FEINTATTACK,22,SCARYFACE,25,METALCLAW,30,SLASH,33,ASSURANCE,38,METALSOUND,41,EMBARGO,46,IRONDEFENSE,49,NIGHTSLASH,57,IRONHEAD,63,SWORDSDANCE,71,GUILLOTINE</t>
  </si>
  <si>
    <t>1,PECK,1,LEER,5,FURYATTACK,10,WINGATTACK,14,HONECLAWS,19,SCARYFACE,23,AERIALACE,28,SLASH,32,DEFOG,37,TAILWIND,41,AIRSLASH,46,CRUSHCLAW,50,SKYDROP,55,WHIRLWIND,59,BRAVEBIRD,64,THRASH</t>
  </si>
  <si>
    <t>1,THRASH,1,BRAVEBIRD,1,WHIRLWIND,1,SUPERPOWER,1,PECK,1,LEER,1,FURYATTACK,1,WINGATTACK,5,FURYATTACK,10,WINGATTACK,14,HONECLAWS,19,SCARYFACE,23,AERIALACE,28,SLASH,32,DEFOG,37,TAILWIND,41,AIRSLASH,46,CRUSHCLAW,50,SKYDROP,51,SUPERPOWER,57,WHIRLWIND,63,BRAVEBIRD,70,THRASH</t>
  </si>
  <si>
    <t>1,MIRRORMOVE,1,BRAVEBIRD,1,WHIRLWIND,1,BONERUSH,1,GUST,1,LEER,1,FURYATTACK,1,PLUCK,5,FURYATTACK,10,PLUCK,14,NASTYPLOT,19,FLATTER,23,FEINTATTACK,28,PUNISHMENT,32,DEFOG,37,TAILWIND,41,AIRSLASH,46,DARKPULSE,50,EMBARGO,51,BONERUSH,57,WHIRLWIND,63,BRAVEBIRD,70,MIRRORMOVE</t>
  </si>
  <si>
    <t>1,DOUBLEHIT,1,DRAGONRAGE,1,FOCUSENERGY,1,BITE,4,FOCUSENERGY,9,BITE,12,HEADBUTT,17,DRAGONBREATH,20,ROAR,25,CRUNCH,28,SLAM,32,DRAGONPULSE,38,WORKUP,42,DRAGONRUSH,48,BODYSLAM,55,SCARYFACE,64,HYPERVOICE,71,OUTRAGE</t>
  </si>
  <si>
    <t>1,OUTRAGE,1,HYPERVOICE,1,TRIATTACK,1,DRAGONRAGE,1,FOCUSENERGY,1,BITE,4,FOCUSENERGY,9,BITE,12,HEADBUTT,17,DRAGONBREATH,20,ROAR,25,CRUNCH,28,SLAM,32,DRAGONPULSE,38,WORKUP,42,DRAGONRUSH,48,BODYSLAM,55,SCARYFACE,68,HYPERVOICE,79,OUTRAGE</t>
  </si>
  <si>
    <t>1,FIERYDANCE,1,HURRICANE,1,RAGEPOWDER,1,HEATWAVE,1,QUIVERDANCE,1,FLAREBLITZ,1,THRASH,1,AMNESIA,1,BUGBUZZ,1,FLAMEWHEEL,1,EMBER,1,STRINGSHOT,1,LEECHLIFE,1,GUST,10,LEECHLIFE,20,GUST,30,FIRESPIN,40,WHIRLWIND,50,SILVERWIND,59,QUIVERDANCE,60,HEATWAVE,70,BUGBUZZ,80,RAGEPOWDER,90,HURRICANE,100,FIERYDANCE</t>
  </si>
  <si>
    <t>1,CLOSECOMBAT,1,METALBURST,1,WORKUP,1,QUICKGUARD,1,QUICKATTACK,1,LEER,7,DOUBLEKICK,13,METALCLAW,19,TAKEDOWN,25,HELPINGHAND,31,RETALIATE,37,IRONHEAD,42,SACREDSWORD,49,SWORDSDANCE,55,QUICKGUARD,61,WORKUP,67,METALBURST,73,CLOSECOMBAT</t>
  </si>
  <si>
    <t>1,CLOSECOMBAT,1,WORKUP,1,QUICKGUARD,1,QUICKATTACK,1,LEER,7,DOUBLEKICK,13,SMACKDOWN,19,TAKEDOWN,25,HELPINGHAND,31,RETALIATE,37,ROCKSLIDE,42,SACREDSWORD,49,SWORDSDANCE,55,QUICKGUARD,61,WORKUP,67,STONEEDGE,73,CLOSECOMBAT</t>
  </si>
  <si>
    <t>1,CLOSECOMBAT,1,LEAFBLADE,1,WORKUP,1,QUICKGUARD,1,QUICKATTACK,1,LEER,7,DOUBLEKICK,13,MAGICALLEAF,19,TAKEDOWN,25,HELPINGHAND,31,RETALIATE,37,GIGADRAIN,42,SACREDSWORD,49,SWORDSDANCE,55,QUICKGUARD,61,WORKUP,67,LEAFBLADE,73,CLOSECOMBAT</t>
  </si>
  <si>
    <t>1,THRASH,1,HAMMERARM,1,HURRICANE,1,TAILWIND,1,UPROAR,1,ASTONISH,1,GUST,7,SWAGGER,13,BITE,19,REVENGE,25,AIRCUTTER,31,EXTRASENSORY,37,AGILITY,43,AIRSLASH,49,CRUNCH,55,TAILWIND,61,RAINDANCE,67,HURRICANE,73,DARKPULSE,79,HAMMERARM,85,THRASH</t>
  </si>
  <si>
    <t>1,THRASH,1,HAMMERARM,1,NASTYPLOT,1,CHARGE,1,UPROAR,1,ASTONISH,1,THUNDERSHOCK,7,SWAGGER,13,BITE,19,REVENGE,25,SHOCKWAVE,31,HEALBLOCK,37,AGILITY,43,DISCHARGE,49,CRUNCH,55,CHARGE,61,NASTYPLOT,67,THUNDER,73,DARKPULSE,79,HAMMERARM,85,THRASH</t>
  </si>
  <si>
    <t>1,FIREFANG,1,DRAGONRAGE,8,IMPRISON,15,ANCIENTPOWER,22,FLAMETHROWER,29,DRAGONBREATH,36,SLASH,43,EXTRASENSORY,50,FUSIONFLARE,54,DRAGONPULSE,64,IMPRISON,71,CRUNCH,78,FIREBLAST,85,OUTRAGE,92,HYPERVOICE,100,BLUEFLARE</t>
  </si>
  <si>
    <t>1,THUNDERFANG,1,DRAGONRAGE,8,IMPRISON,15,ANCIENTPOWER,22,THUNDERBOLT,29,DRAGONBREATH,36,SLASH,43,ZENHEADBUTT,50,FUSIONBOLT,54,DRAGONCLAW,64,IMPRISON,71,CRUNCH,78,THUNDER,85,OUTRAGE,92,HYPERVOICE,100,BOLTSTRIKE</t>
  </si>
  <si>
    <t>1,OUTRAGE,1,HAMMERARM,1,FISSURE,1,BLOCK,1,MUDSHOT,1,ROCKTOMB,7,IMPRISON,13,PUNISHMENT,19,BULLDOZE,25,ROCKTHROW,31,EXTRASENSORY,37,SWORDSDANCE,43,EARTHPOWER,49,ROCKSLIDE,55,EARTHQUAKE,61,SANDSTORM,67,FISSURE,73,STONEEDGE,79,HAMMERARM,85,OUTRAGE</t>
  </si>
  <si>
    <t>1,ICYWIND,1,DRAGONRAGE,8,IMPRISON,15,ANCIENTPOWER,22,ICEBEAM,29,DRAGONBREATH,36,SLASH,43,SCARYFACE,50,GLACIATE,57,DRAGONPULSE,64,IMPRISON,71,ENDEAVOR,78,BLIZZARD,85,OUTRAGE,92,HYPERVOICE</t>
  </si>
  <si>
    <t>1,AQUAJET,1,LEER,7,DOUBLEKICK,13,BUBBLEBEAM,19,TAKEDOWN,25,HELPINGHAND,31,RETALIATE,37,AQUATAIL,43,SACREDSWORD,49,SWORDSDANCE,55,QUICKGUARD,61,WORKUP,67,HYDROPUMP,73,CLOSECOMBAT</t>
  </si>
  <si>
    <t>1,ROUND,6,QUICKATTACK,11,CONFUSION,16,SING,21,TEETERDANCE,26,ACROBATICS,31,PSYBEAM,36,ECHOEDVOICE,43,UTURN,50,WAKEUPSLAP,57,PSYCHIC,64,HYPERVOICE,71,ROLEPLAY,78,CLOSECOMBAT,85,PERISHSONG</t>
  </si>
  <si>
    <t>1,FELLSTINGER,1,TECHNOBLAST,1,QUICKATTACK,1,MAGNETRISE,1,METALCLAW,1,SCREECH,7,FURYCUTTER,11,LOCKON,18,FLAMECHARGE,22,MAGNETBOMB,29,SLASH,33,METALSOUND,40,SIGNALBEAM,44,TRIATTACK,51,XSCISSOR,55,BUGBUZZ,62,SIMPLEBEAM,66,ZAPCANNON,73,HYPERBEAM,77,SELFDESTRUCT</t>
  </si>
  <si>
    <t>1,TACKLE,1,GROWL,5,VINEWHIP,8,ROLLOUT,11,BITE,15,LEECHSEED,20,PINMISSILE,26,NEEDLEARM,30,TAKEDOWN,35,SEEDBOMB,39,MUDSHOT,44,BULKUP,48,BODYSLAM,52,PAINSPLIT,55,WOODHAMMER</t>
  </si>
  <si>
    <t>1,FEINT,1,HAMMERARM,1,BELLYDRUM,1,TACKLE,1,GROWL,5,VINEWHIP,8,ROLLOUT,11,BITE,15,LEECHSEED,20,PINMISSILE,26,NEEDLEARM,30,TAKEDOWN,35,SEEDBOMB,36,SPIKYSHIELD,41,MUDSHOT,44,BULKUP,48,BODYSLAM,52,PAINSPLIT,55,WOODHAMMER,60,HAMMERARM,70,GIGAIMPACT,75,SPIKYSHIELD</t>
  </si>
  <si>
    <t>1,SCRATCH,1,TAILWHIP,5,EMBER,11,HOWL,14,FLAMECHARGE,18,PSYBEAM,22,FIRESPIN,27,LUCKYCHANT,30,LIGHTSCREEN,34,PSYSHOCK,41,FLAMETHROWER,45,WILLOWISP,48,PSYCHIC,51,SUNNYDAY,53,MAGICROOM,55,FIREBLAST</t>
  </si>
  <si>
    <t>1,FUTURESIGHT,1,ROLEPLAY,1,SWITCHEROO,1,SHADOWBALL,1,SCRATCH,1,TAILWHIP,5,EMBER,11,HOWL,14,FLAMECHARGE,18,PSYBEAM,22,FIRESPIN,27,LUCKYCHANT,30,LIGHTSCREEN,34,PSYSHOCK,36,MYSTICALFIRE,42,FLAMETHROWER,47,WILLOWISP,51,PSYCHIC,55,SUNNYDAY,58,MAGICROOM,61,FIREBLAST,69,FUTURESIGHT,75,MYSTICALFIRE</t>
  </si>
  <si>
    <t>1,POUND,1,GROWL,5,BUBBLE,8,QUICKATTACK,10,LICK,14,WATERPULSE,20,SMOKESCREEN,23,ROUND,28,FLING,33,SMACKDOWN,38,SUBSTITUTE,44,BOUNCE,48,DOUBLETEAM,55,HYDROPUMP</t>
  </si>
  <si>
    <t>1,NIGHTSLASH,1,ROLEPLAY,1,MATBLOCK,1,POUND,1,GROWL,5,BUBBLE,8,QUICKATTACK,10,LICK,14,WATERPULSE,20,SMOKESCREEN,23,SHADOWSNEAK,28,SPIKES,33,FEINTATTACK,36,WATERSHURIKEN,43,SUBSTITUTE,49,EXTRASENSORY,52,DOUBLETEAM,56,HAZE,60,HYDROPUMP,70,NIGHTSLASH,75,WATERSHURIKEN</t>
  </si>
  <si>
    <t>1,HAMMERARM,1,ROTOTILLER,1,BULLDOZE,1,SWORDSDANCE,1,TACKLE,1,AGILITY,1,LEER,7,QUICKATTACK,13,MUDSLAP,15,TAKEDOWN,18,MUDSHOT,20,DOUBLEKICK,26,ODORSLEUTH,31,FLAIL,37,DIG,42,BOUNCE,48,SUPERFANG,53,FACADE,57,EARTHQUAKE,60,HAMMERARM</t>
  </si>
  <si>
    <t>1,TACKLE,1,GROWL,6,QUICKATTACK,10,PECK,13,AGILITY,16,FLAIL,17,EMBER,25,ROOST,27,RAZORWIND,31,NATURALGIFT,38,FLAMECHARGE,42,ACROBATICS,46,MEFIRST,51,TAILWIND,55,STEELWING</t>
  </si>
  <si>
    <t>1,BRAVEBIRD,1,FLAREBLITZ,1,TACKLE,1,GROWL,6,QUICKATTACK,10,PECK,13,AGILITY,16,FLAIL,17,EMBER,25,ROOST,27,RAZORWIND,31,NATURALGIFT,39,FLAMECHARGE,44,ACROBATICS,49,MEFIRST,55,TAILWIND,60,STEELWING,64,BRAVEBIRD</t>
  </si>
  <si>
    <t>1,HARDEN,9,PROTECT</t>
  </si>
  <si>
    <t>1,POWDER,1,SLEEPPOWDER,1,POISONPOWDER,1,STUNSPORE,1,GUST,1,LIGHTSCREEN,12,STRUGGLEBUG,17,PSYBEAM,21,SUPERSONIC,25,DRAININGKISS,31,AROMATHERAPY,35,BUGBUZZ,41,SAFEGUARD,45,QUIVERDANCE,50,HURRICANE,55,POWDER</t>
  </si>
  <si>
    <t>1,HYPERBEAM,1,TACKLE,1,LEER,5,EMBER,8,WORKUP,11,HEADBUTT,15,NOBLEROAR,20,TAKEDOWN,23,FIREFANG,28,ENDEAVOR,33,ECHOEDVOICE,38,FLAMETHROWER,42,CRUNCH,48,HYPERVOICE,51,INCINERATE,57,OVERHEAT</t>
  </si>
  <si>
    <t>1,TACKLE,1,VINEWHIP,6,FAIRYWIND,10,LUCKYCHANT,15,RAZORLEAF,20,WISH,25,MAGICALLEAF,27,GRASSYTERRAIN,33,PETALBLIZZARD,38,AROMATHERAPY,43,MISTYTERRAIN,46,MOONBLAST,51,PETALDANCE,58,SOLARBEAM</t>
  </si>
  <si>
    <t>1,DISARMINGVOICE,1,LUCKYCHANT,1,WISH,1,MAGICALLEAF,1,FLOWERSHIELD,1,GRASSKNOT,1,GRASSYTERRAIN,1,PETALBLIZZARD,1,MISTYTERRAIN,1,MOONBLAST,1,PETALDANCE,1,AROMATHERAPY</t>
  </si>
  <si>
    <t>1,AERIALACE,1,TACKLE,1,GROWTH,7,VINEWHIP,9,TAILWHIP,12,LEECHSEED,13,RAZORLEAF,16,WORRYSEED,20,SYNTHESIS,22,TAKEDOWN,26,BULLDOZE,30,SEEDBOMB,34,BULKUP,40,DOUBLEEDGE,47,HORNLEECH,55,LEAFBLADE,58,MILKDRINK,60,EARTHQUAKE,65,AERIALACE</t>
  </si>
  <si>
    <t>1,ENTRAINMENT,1,HAMMERARM,1,TACKLE,1,LEER,7,ARMTHRUST,10,WORKUP,12,KARATECHOP,15,COMETPUNCH,20,SLASH,25,CIRCLETHROW,27,VITALTHROW,35,BODYSLAM,42,CRUNCH,45,ENTRAINMENT,48,PARTINGSHOT,52,SKYUPPERCUT,57,HAMMERARM,65,TAUNT,70,LOWSWEEP</t>
  </si>
  <si>
    <t>1,QUICKGUARD,1,MEANLOOK,1,HELPINGHAND,1,SCRATCH,1,LEER,5,COVET,9,CONFUSION,13,LIGHTSCREEN,17,PSYBEAM,19,FAKEOUT,22,DISARMINGVOICE,25,PSYSHOCK,28,CHARM,31,MIRACLEEYE,35,REFLECT,40,PSYCHIC,43,ROLEPLAY,45,IMPRISON,48,SUCKERPUNCH,50,MISTYTERRAIN,53,QUICKGUARD</t>
  </si>
  <si>
    <t>1,TACKLE,1,SWORDSDANCE,5,FURYCUTTER,8,METALSOUND,13,PURSUIT,18,AUTOTOMIZE,20,SHADOWSNEAK,22,AERIALACE,26,RETALIATE,29,SLASH,32,IRONDEFENSE,36,NIGHTSLASH,41,POWERTRICK,45,IRONHEAD,51,SACREDSWORD</t>
  </si>
  <si>
    <t>1,FURYCUTTER,1,PURSUIT,1,AUTOTOMIZE,1,SHADOWSNEAK,1,SLASH,1,IRONDEFENSE,1,NIGHTSLASH,1,POWERTRICK,1,IRONHEAD,1,HEADSMASH,1,SWORDSDANCE,1,AERIALACE,1,KINGSSHIELD,1,SACREDSWORD</t>
  </si>
  <si>
    <t>1,AROMATICMIST,1,HEALPULSE,1,SWEETSCENT,1,FAIRYWIND,6,SWEETKISS,8,ODORSLEUTH,13,ECHOEDVOICE,17,CALMMIND,21,DRAININGKISS,25,AROMATHERAPY,29,ATTRACT,31,MOONBLAST,35,CHARM,38,FLAIL,42,MISTYTERRAIN,44,SKILLSWAP,48,PSYCHIC,53,DISARMINGVOICE,57,REFLECT,64,PSYCHUP</t>
  </si>
  <si>
    <t>1,SWEETSCENT,1,TACKLE,5,FAIRYWIND,8,PLAYNICE,10,FAKETEARS,13,ROUND,17,COTTONSPORE,21,ENDEAVOR,26,AROMATHERAPY,31,DRAININGKISS,36,ENERGYBALL,41,COTTONGUARD,45,WISH,49,PLAYROUGH,58,LIGHTSCREEN,67,SAFEGUARD</t>
  </si>
  <si>
    <t>1,SUPERPOWER,1,REVERSAL,1,TACKLE,1,PECK,1,CONSTRICT,4,REFLECT,8,FOULPLAY,12,SWAGGER,13,PSYWAVE,15,TOPSYTURVY,18,HYPNOSIS,21,PSYBEAM,23,SWITCHEROO,27,PAYBACK,31,LIGHTSCREEN,35,PLUCK,39,PSYCHOCUT,43,SLASH,46,NIGHTSLASH,48,SUPERPOWER</t>
  </si>
  <si>
    <t>1,STONEEDGE,1,SKULLBASH,1,SHELLSMASH,1,SCRATCH,1,SANDATTACK,4,WATERGUN,7,WITHDRAW,10,FURYSWIPES,13,SLASH,18,MUDSLAP,20,CLAMP,24,ROCKPOLISH,28,ANCIENTPOWER,32,HONECLAWS,37,FURYCUTTER,44,NIGHTSLASH,48,RAZORSHELL,55,CROSSCHOP,60,STONEEDGE,65,SKULLBASH</t>
  </si>
  <si>
    <t>1,DRAGONTAIL,1,TWISTER,1,TACKLE,1,SMOKESCREEN,1,WATERGUN,5,FEINTATTACK,9,TAILWHIP,12,BUBBLE,15,ACID,19,CAMOUFLAGE,23,POISONTAIL,25,WATERPULSE,28,DOUBLETEAM,32,TOXIC,35,AQUATAIL,38,SLUDGEBOMB,42,HYDROPUMP,53,DRAGONPULSE,59,DRAGONTAIL,67,TWISTER</t>
  </si>
  <si>
    <t>1,HEALPULSE,1,DARKPULSE,1,DRAGONPULSE,1,AURASPHERE,1,SPLASH,1,WATERGUN,7,WATERSPORT,9,VICEGRIP,12,BUBBLE,16,FLAIL,20,BUBBLEBEAM,25,SWORDSDANCE,30,CRABHAMMER,34,WATERPULSE,42,SMACKDOWN,47,AQUAJET,53,MUDDYWATER,57,DARKPULSE,63,DRAGONPULSE,67,AURASPHERE</t>
  </si>
  <si>
    <t>1,EERIEIMPULSE,1,ELECTRIFY,1,RAZORWIND,1,QUICKATTACK,1,THUNDER,1,CHARGE,1,PARABOLICCHARGE</t>
  </si>
  <si>
    <t>1,HEADSMASH,1,TAILWHIP,1,TACKLE,6,ROAR,10,STOMP,12,BIDE,15,STEALTHROCK,17,BITE,20,CHARM,26,ANCIENTPOWER,30,DRAGONTAIL,34,CRUNCH,37,DRAGONCLAW,42,THRASH,47,EARTHQUAKE,53,HORNDRILL,58,HEADSMASH,68,ROCKSLIDE,75,GIGAIMPACT</t>
  </si>
  <si>
    <t>1,FREEZEDRY,1,GROWL,1,POWDERSNOW,5,THUNDERWAVE,10,ROCKTHROW,13,ICYWIND,15,TAKEDOWN,18,MIST,20,AURORABEAM,26,ANCIENTPOWER,30,ROUND,34,AVALANCHE,38,HAIL,43,NATUREPOWER,46,ENCORE,50,LIGHTSCREEN,56,ICEBEAM,63,HYPERBEAM,74,BLIZZARD,77,FREEZEDRY</t>
  </si>
  <si>
    <t>1,DISARMINGVOICE,1,TAILWHIP,1,TACKLE,1,HELPINGHAND,5,SANDATTACK,9,FAIRYWIND,13,QUICKATTACK,17,SWIFT,20,DRAININGKISS,25,SKILLSWAP,29,MISTYTERRAIN,33,LIGHTSCREEN,37,MOONBLAST,41,LASTRESORT,45,PSYCHUP</t>
  </si>
  <si>
    <t>1,TACKLE,1,HARDEN,5,ROCKTHROW,8,SHARPEN,12,SMACKDOWN,18,REFLECT,21,STEALTHROCK,27,GUARDSPLIT,31,ANCIENTPOWER,35,FLAIL,40,SKILLSWAP,46,POWERGEM,49,STONEEDGE,50,MOONBLAST,60,LIGHTSCREEN,70,SAFEGUARD</t>
  </si>
  <si>
    <t>1,TACKLE,1,BUBBLE,5,ABSORB,9,PROTECT,13,BIDE,18,DRAGONBREATH,25,RAINDANCE,28,FLAIL,32,BODYSLAM,38,MUDDYWATER,47,DRAGONPULSE</t>
  </si>
  <si>
    <t>1,OUTRAGE,1,FEINT,1,TACKLE,1,BUBBLE,5,ABSORB,9,PROTECT,13,BIDE,18,DRAGONBREATH,25,RAINDANCE,28,FLAIL,32,BODYSLAM,38,MUDDYWATER,47,DRAGONPULSE,50,AQUATAIL,55,POWERWHIP,63,OUTRAGE</t>
  </si>
  <si>
    <t>1,HORNLEECH,1,TACKLE,1,CONFUSERAY,5,ASTONISH,8,GROWTH,13,INGRAIN,19,FEINTATTACK,23,LEECHSEED,28,CURSE,31,WILLOWISP,35,FORESTSCURSE,39,DESTINYBOND,45,PHANTOMFORCE,49,WOODHAMMER,55,SHADOWCLAW,62,HORNLEECH</t>
  </si>
  <si>
    <t>1,EXPLOSION,1,PHANTOMFORCE,1,TRICK,1,ASTONISH,1,CONFUSERAY,4,SCARYFACE,6,TRICKORTREAT,11,WORRYSEED,16,RAZORLEAF,20,LEECHSEED,23,TRICKORTREAT,26,BULLETSEED,30,SHADOWSNEAK,36,SHADOWBALL,40,TRICKORTREAT,42,PAINSPLIT,48,SEEDBOMB,57,PHANTOMFORCE,63,TRICKORTREAT,70,SHADOWBALL,75,EXPLOSION</t>
  </si>
  <si>
    <t>1,IRONDEFENSE,1,CRUNCH,1,SKULLBASH,1,TACKLE,1,BITE,1,HARDEN,5,POWDERSNOW,10,ICYWIND,15,TAKEDOWN,20,SHARPEN,22,CURSE,26,ICEFANG,30,ICEBALL,35,RAPIDSPIN,42,AVALANCHE,46,BLIZZARD,51,RECOVER,56,DOUBLEEDGE,60,SKULLBASH,65,CRUNCH</t>
  </si>
  <si>
    <t>1,MOONLIGHT,1,BOOMBURST,1,DRAGONPULSE,1,HURRICANE,1,SCREECH,1,SUPERSONIC,1,TACKLE,5,LEECHLIFE,11,GUST,13,BITE,16,WINGATTACK,18,AGILITY,23,AIRCUTTER,27,ROOST,31,RAZORWIND,35,TAILWIND,40,WHIRLWIND,43,SUPERFANG,53,AIRSLASH,62,HURRICANE,70,DRAGONPULSE,75,BOOMBURST</t>
  </si>
  <si>
    <t>1,HEALPULSE,1,AROMATHERAPY,1,INGRAIN,1,TAKEDOWN,5,LIGHTSCREEN,10,AURORABEAM,18,GRAVITY,26,GEOMANCY,35,MOONBLAST,44,MEGAHORN,51,NIGHTSLASH,55,HORNLEECH,59,PSYCHUP,63,MISTYTERRAIN,72,NATUREPOWER,80,CLOSECOMBAT,88,GIGAIMPACT,93,OUTRAGE</t>
  </si>
  <si>
    <t>1,HURRICANE,1,RAZORWIND,1,TAUNT,1,ROOST,5,DOUBLETEAM,10,AIRSLASH,18,SNARL,26,OBLIVIONWING,35,DISABLE,44,DARKPULSE,51,FOULPLAY,55,PHANTOMFORCE,59,PSYCHIC,63,DRAGONRUSH,72,FOCUSBLAST,80,SUCKERPUNCH,88,HYPERBEAM,93,SKYATTACK</t>
  </si>
  <si>
    <t>1,GLARE,1,BULLDOZE,1,DRAGONBREATH,1,BITE,5,SAFEGUARD,10,DIG,18,BIND,26,LANDSWRATH,35,SANDSTORM,44,HAZE,51,CRUNCH,55,EARTHQUAKE,59,CAMOUFLAGE,63,DRAGONPULSE,72,DRAGONDANCE,80,COIL,88,EXTREMESPEED,93,OUTRAGE</t>
  </si>
  <si>
    <t>1,TACKLE,1,HARDEN,5,ROCKTHROW,8,SHARPEN,12,SMACKDOWN,18,REFLECT,21,STEALTHROCK,27,GUARDSPLIT,31,ANCIENTPOWER,35,FLAIL,40,SKILLSWAP,46,TRICKROOM,49,STONEEDGE,50,MOONBLAST,50,DIAMONDSTORM,60,LIGHTSCREEN,70,SAFEGUARD</t>
  </si>
  <si>
    <t>1,HYPERSPACEHOLE,1,TRICK,1,DESTINYBOND,1,ALLYSWITCH,1,CONFUSION,6,ASTONISH,10,MAGICCOAT,15,LIGHTSCREEN,19,PSYBEAM,25,SKILLSWAP,29,POWERSPLIT,29,GUARDSPLIT,35,PHANTOMFORCE,46,ZENHEADBUTT,50,WONDERROOM,50,TRICKROOM,55,SHADOWBALL,68,NASTYPLOT,75,PSYCHIC,85,HYPERSPACEHOLE</t>
  </si>
  <si>
    <t>1,STEAMERUPTION,1,FLAREBLITZ,1,TAKEDOWN,8,MIST,11,HAZE,15,FLAMECHARGE,21,WATERPULSE,28,STOMP,32,SCALD,40,WEATHERBALL,46,BODYSLAM,50,HYDROPUMP,58,FLAREBLITZ,65,OVERHEAT,76,EXPLOSION,85,STEAMERUPTION</t>
  </si>
  <si>
    <t>1,TACKLE,1,LEAFAGE,1,GROWL,1,PECK,4,GROWL,8,PECK,11,ASTONISH,15,RAZORLEAF,19,FORESIGHT,24,PLUCK,28,SYNTHESIS,33,FURYATTACK,37,SUCKERPUNCH,42,LEAFBLADE,46,FEATHERDANCE,51,BRAVEBIRD,55,NASTYPLOT</t>
  </si>
  <si>
    <t>1,SPIRITSHACKLE,1,UTURN,1,TACKLE,1,LEAFAGE,1,GROWL,1,PECK,4,GROWL,8,PECK,11,ASTONISH,15,RAZORLEAF,19,FORESIGHT,24,PLUCK,28,SYNTHESIS,33,FURYATTACK,38,SUCKERPUNCH,44,LEAFBLADE,49,FEATHERDANCE,55,BRAVEBIRD,60,NASTYPLOT</t>
  </si>
  <si>
    <t>1,SCRATCH,1,EMBER,1,LICK,4,GROWL,8,LICK,11,LEER,15,FIREFANG,19,ROAR,24,BITE,28,SWAGGER,33,FURYSWIPES,37,THRASH,42,FLAMETHROWER,46,SCARYFACE,51,FLAREBLITZ,55,OUTRAGE</t>
  </si>
  <si>
    <t>1,DARKESTLARIAT,1,BULKUP,1,THROATCHOP,1,SCRATCH,1,EMBER,1,GROWL,4,GROWL,8,LICK,11,LEER,15,FIREFANG,19,ROAR,24,BITE,28,SWAGGER,33,FURYSWIPES,38,THRASH,44,FLAMETHROWER,49,SCARYFACE,55,FLAREBLITZ,60,OUTRAGE,66,CROSSCHOP</t>
  </si>
  <si>
    <t>1,POUND,1,WATERGUN,1,GROWL,1,DISARMINGVOICE,4,GROWL,8,DISARMINGVOICE,11,BABYDOLLEYES,15,AQUAJET,19,ENCORE,24,BUBBLEBEAM,28,SING,33,DOUBLESLAP,37,HYPERVOICE,42,MOONBLAST,46,CAPTIVATE,51,HYDROPUMP,55,MISTYTERRAIN</t>
  </si>
  <si>
    <t>1,SPARKLINGARIA,1,POUND,1,WATERGUN,1,GROWL,1,DISARMINGVOICE,4,GROWL,9,DISARMINGVOICE,11,BABYDOLLEYES,15,AQUAJET,19,ENCORE,24,BUBBLEBEAM,28,SING,33,DOUBLESLAP,38,HYPERVOICE,44,MOONBLAST,49,CAPTIVATE,55,HYDROPUMP,60,MISTYTERRAIN</t>
  </si>
  <si>
    <t>1,ROCKBLAST,1,PECK,1,GROWL,1,ECHOEDVOICE,3,GROWL,7,ECHOEDVOICE,13,SUPERSONIC,16,PLUCK,21,ROOST,24,FURYATTACK,29,SCREECH,32,DRILLPECK,37,BULLETSEED,40,FEATHERDANCE,45,HYPERVOICE</t>
  </si>
  <si>
    <t>1,BEAKBLAST,1,ROCKBLAST,1,PECK,1,GROWL,1,ECHOEDVOICE,3,GROWL,7,ECHOEDVOICE,13,SUPERSONIC,16,PLUCK,21,ROOST,24,FURYATTACK,30,SCREECH,34,DRILLPECK,40,BULLETSEED,44,FEATHERDANCE,50,HYPERVOICE</t>
  </si>
  <si>
    <t>1,TACKLE,3,LEER,7,PURSUIT,10,SANDATTACK,13,ODORSLEUTH,16,BIDE,19,BITE,23,MUDSLAP,27,SUPERFANG,31,TAKEDOWN,35,SCARYFACE,39,CRUNCH,43,HYPERFANG,47,YAWN,51,THRASH,55,REST</t>
  </si>
  <si>
    <t>1,CHARGE,1,VICEGRIP,4,STRINGSHOT,7,MUDSLAP,10,BITE,13,BUGBITE,16,SPARK,19,ACROBATICS,25,CRUNCH,31,XSCISSOR,37,DIG,43,DISCHARGE,49,IRONDEFENSE</t>
  </si>
  <si>
    <t>1,THUNDERBOLT,1,AIRSLASH,1,CHARGE,1,VICEGRIP,1,STRINGSHOT,1,MUDSLAP,1,BITE,4,STRINGSHOT,7,MUDSLAP,10,BITE,13,BUGBITE,16,SPARK,19,ACROBATICS,25,GUILLOTINE,31,BUGBUZZ,37,DIG,41,ZAPCANNON,49,AGILITY</t>
  </si>
  <si>
    <t>1,ICEPUNCH,1,BUBBLE,5,ROCKSMASH,9,LEER,13,PURSUIT,17,BUBBLEBEAM,22,POWERUPPUNCH,25,DIZZYPUNCH,29,AVALANCHE,33,REVERSAL,37,ICEHAMMER,42,IRONDEFENSE,45,DYNAMICPUNCH,49,CLOSECOMBAT</t>
  </si>
  <si>
    <t>1,ABSORB,4,FAIRYWIND,7,STUNSPORE,10,STRUGGLEBUG,13,SILVERWIND,16,DRAININGKISS,21,SWEETSCENT,28,BUGBUZZ,35,DAZZLINGGLEAM,42,AROMATHERAPY,49,QUIVERDANCE</t>
  </si>
  <si>
    <t>1,ACCELEROCK,1,QUICKGUARD,1,QUICKATTACK,1,TACKLE,1,LEER,4,SANDATTACK,7,BITE,12,HOWL,15,ROCKTHROW,18,ODORSLEUTH,23,ROCKTOMB,26,ROAR,29,STEALTHROCK,34,ROCKSLIDE,37,SCARYFACE,40,CRUNCH,45,ROCKCLIMB,48,STONEEDGE</t>
  </si>
  <si>
    <t>1,BANEFULBUNKER,1,POISONSTING,5,PECK,9,BITE,13,TOXICSPIKES,17,WIDEGUARD,21,TOXIC,25,VENOSHOCK,29,SPIKECANNON,33,RECOVER,37,POISONJAB,44,VENOMDRENCH,51,PINMISSILE,58,LIQUIDATION</t>
  </si>
  <si>
    <t>1,MUDSLAP,3,MUDSPORT,8,ROTOTILLER,10,BULLDOZE,15,DOUBLEKICK,17,STOMP,22,BIDE,24,HIGHHORSEPOWER,29,IRONDEFENSE,34,HEAVYSLAM,42,COUNTER,47,EARTHQUAKE,55,MEGAKICK,60,SUPERPOWER</t>
  </si>
  <si>
    <t>1,WIDEGUARD,1,SOAK,1,BUBBLE,5,INFESTATION,8,SPIDERWEB,13,BUGBITE,16,BUBBLEBEAM,21,BITE,26,AQUARING,33,LEECHLIFE,38,CRUNCH,45,LUNGE,50,MIRRORCOAT,57,LIQUIDATION,62,ENTRAINMENT</t>
  </si>
  <si>
    <t>1,PETALBLIZZARD,1,XSCISSOR,1,FURYCUTTER,5,LEAFAGE,10,RAZORLEAF,14,GROWTH,19,INGRAIN,23,LEAFBLADE,28,SYNTHESIS,32,SLASH,40,SWEETSCENT,47,SOLARBLADE,55,SUNNYDAY</t>
  </si>
  <si>
    <t>1,ABSORB,4,ASTONISH,8,FLASH,11,MOONLIGHT,15,MEGADRAIN,18,SLEEPPOWDER,22,INGRAIN,26,CONFUSERAY,31,GIGADRAIN,35,STRENGTHSAP,40,SPORE,44,MOONBLAST,49,DREAMEATER</t>
  </si>
  <si>
    <t>1,CAPTIVATE,1,DISABLE,1,ENCORE,1,TORMENT,1,SWAGGER,1,POUND,1,POISONGAS,5,EMBER,8,SWEETSCENT,13,DRAGONRAGE,16,SMOG,21,DOUBLESLAP,24,FLAMEBURST,29,TOXIC,32,NASTYPLOT,39,VENOSHOCK,44,FLAMETHROWER,51,VENOMDRENCH,56,DRAGONPULSE</t>
  </si>
  <si>
    <t>1,TACKLE,1,LEER,5,BIDE,10,BABYDOLLEYES,14,BRUTALSWING,19,FLAIL,23,PAYBACK,30,TAKEDOWN,36,HAMMERARM,43,THRASH,49,PAINSPLIT,56,DOUBLEEDGE,62,SUPERPOWER</t>
  </si>
  <si>
    <t>1,DOUBLESLAP,1,SPLASH,5,PLAYNICE,9,RAPIDSPIN,13,RAZORLEAF,17,SWEETSCENT,21,MAGICALLEAF,25,TEETERDANCE,29,STOMP,33,AROMATICMIST,37,CAPTIVATE,41,AROMATHERAPY,45,LEAFSTORM</t>
  </si>
  <si>
    <t>1,TROPKICK,1,DOUBLESLAP,1,SPLASH,5,SWAGGER,9,RAPIDSPIN,13,RAZORLEAF,17,SWEETSCENT,21,MAGICALLEAF,25,TEETERDANCE,29,STOMP,33,AROMATICMIST,37,CAPTIVATE,41,AROMATHERAPY,45,LEAFSTORM,49,HIGHJUMPKICK</t>
  </si>
  <si>
    <t>1,FIRSTIMPRESSION,1,STRUGGLEBUG,1,SANDATTACK,4,FURYCUTTER,7,ROCKSMASH,10,BUGBITE,13,SPITE,16,SWORDSDANCE,21,SLASH,26,RAZORSHELL,31,SUCKERPUNCH,36,IRONDEFENSE,41,PINMISSILE,48,LIQUIDATION</t>
  </si>
  <si>
    <t>1,HARDEN,1,ABSORB,5,ASTONISH,9,SANDATTACK,14,SANDTOMB,18,MEGADRAIN,23,BULLDOZE,27,HYPNOSIS,32,IRONDEFENSE,36,GIGADRAIN,41,SHADOWBALL,47,EARTHPOWER,54,SHOREUP,60,SANDSTORM</t>
  </si>
  <si>
    <t>1,TACKLE,5,RAGE,10,PURSUIT,15,IMPRISON,20,AERIALACE,25,CRUSHCLAW,30,SCARYFACE,35,XSCISSOR,40,TAKEDOWN,45,METALSOUND,50,IRONHEAD,55,DOUBLEHIT,60,AIRSLASH,65,PUNISHMENT,70,RAZORWIND,75,TRIATTACK,80,DOUBLEEDGE,85,HEALBLOCK</t>
  </si>
  <si>
    <t>1,MULTIATTACK,1,HEALBLOCK,1,IMPRISON,1,IRONHEAD,1,POISONFANG,1,FIREFANG,1,ICEFANG,1,THUNDERFANG,1,TACKLE,5,RAGE,10,PURSUIT,15,BITE,20,AERIALACE,25,CRUSHCLAW,30,SCARYFACE,35,XSCISSOR,40,TAKEDOWN,45,METALSOUND,50,CRUNCH,55,DOUBLEHIT,60,AIRSLASH,65,PUNISHMENT,70,RAZORWIND,75,TRIATTACK,80,DOUBLEEDGE,85,PARTINGSHOT</t>
  </si>
  <si>
    <t>1,TACKLE,3,DEFENSECURL,8,ROLLOUT,10,CONFUSERAY,15,SWIFT,17,ANCIENTPOWER,22,SELFDESTRUCT,24,STEALTHROCK,29,TAKEDOWN,31,AUTOTOMIZE,36,COSMICPOWER,38,POWERGEM,43,DOUBLEEDGE,45,SHELLSMASH,50,EXPLOSION</t>
  </si>
  <si>
    <t>1,SWITCHEROO,1,ABSORB,1,GROWTH,1,RAPIDSPIN,1,ASTONISH,5,MEGADRAIN,9,WRAP,14,GYROBALL,18,METALSOUND,23,GIGADRAIN,27,WHIRLPOOL,32,ANCHORSHOT,36,SHADOWBALL,41,ENERGYBALL,45,SLAM,50,HEAVYSLAM,54,PHANTOMFORCE,59,POWERWHIP</t>
  </si>
  <si>
    <t>1,SKYUPPERCUT,1,AUTOTOMIZE,1,TACKLE,5,LEER,9,BIDE,13,PROTECT,17,DRAGONTAIL,21,SCARYFACE,25,HEADBUTT,29,WORKUP,33,SCREECH,38,IRONDEFENSE,43,DRAGONCLAW,48,NOBLEROAR,53,DRAGONDANCE,58,OUTRAGE</t>
  </si>
  <si>
    <t>1,CLANGINGSCALES,1,SKYUPPERCUT,1,BELLYDRUM,1,AUTOTOMIZE,1,TACKLE,5,LEER,9,BIDE,13,PROTECT,17,DRAGONTAIL,21,SCARYFACE,25,HEADBUTT,29,WORKUP,33,SCREECH,38,IRONDEFENSE,43,DRAGONCLAW,51,NOBLEROAR,59,DRAGONDANCE,67,OUTRAGE</t>
  </si>
  <si>
    <t>1,ELECTRICTERRAIN,1,BRAVEBIRD,1,POWERSWAP,1,MEANLOOK,1,QUICKATTACK,1,FALSESWIPE,1,WITHDRAW,1,THUNDERSHOCK,8,SPARK,14,SHOCKWAVE,20,SCREECH,26,CHARGE,32,WILDCHARGE,38,MIRRORMOVE,43,NATURESMADNESS,48,DISCHARGE,53,AGILITY,58,ELECTROBALL</t>
  </si>
  <si>
    <t>1,PSYCHICTERRAIN,1,AROMATICMIST,1,AROMATHERAPY,1,MEANLOOK,1,DRAININGKISS,1,ASTONISH,1,WITHDRAW,1,CONFUSION,8,PSYWAVE,14,PSYBEAM,20,SWEETSCENT,26,SKILLSWAP,32,PSYSHOCK,38,TICKLE,43,NATURESMADNESS,48,EXTRASENSORY,53,FLATTER,58,MOONBLAST</t>
  </si>
  <si>
    <t>1,GRASSYTERRAIN,1,WOODHAMMER,1,SUPERPOWER,1,MEANLOOK,1,DISABLE,1,WHIRLWIND,1,WITHDRAW,1,LEAFAGE,8,HORNATTACK,14,GIGADRAIN,20,SCARYFACE,26,LEECHSEED,32,HORNLEECH,38,ROTOTILLER,43,NATURESMADNESS,48,ZENHEADBUTT,53,MEGAHORN,58,SKULLBASH</t>
  </si>
  <si>
    <t>1,MISTYTERRAIN,1,MOONBLAST,1,HEALPULSE,1,MEANLOOK,1,HAZE,1,MIST,1,WITHDRAW,1,WATERGUN,8,WATERPULSE,14,WHIRLPOOL,20,SOAK,26,REFRESH,32,BRINE,38,DEFOG,43,NATURESMADNESS,48,MUDDYWATER,53,AQUARING,58,HYDROPUMP</t>
  </si>
  <si>
    <t>1,SPLASH,23,TELEPORT</t>
  </si>
  <si>
    <t>1,COSMICPOWER,1,TELEPORT</t>
  </si>
  <si>
    <t>1,SUNSTEELSTRIKE,1,COSMICPOWER,1,WAKEUPSLAP,1,TELEPORT,1,METALCLAW,7,IRONHEAD,13,METALSOUND,19,ZENHEADBUTT,23,FLASHCANNON,31,MORNINGSUN,37,CRUNCH,43,METALBURST,47,SOLARBEAM,59,NOBLEROAR,61,FLAREBLITZ,67,WIDEGUARD,73,GIGAIMPACT</t>
  </si>
  <si>
    <t>1,MOONGEISTBEAM,1,COSMICPOWER,1,HYPNOSIS,1,TELEPORT,1,CONFUSION,7,NIGHTSHADE,13,CONFUSERAY,19,AIRSLASH,23,SHADOWBALL,31,MOONLIGHT,37,NIGHTDAZE,43,MAGICCOAT,47,MOONBLAST,59,DREAMEATER,61,PHANTOMFORCE,67,WIDEGUARD,73,HYPERBEAM</t>
  </si>
  <si>
    <t>1,POWERSPLIT,1,GUARDSPLIT,1,TICKLE,1,ACID,1,CONSTRICT,1,POUND,7,CLEARSMOG,13,PSYWAVE,19,HEADBUTT,23,VENOSHOCK,29,TOXICSPIKES,31,SAFEGUARD,37,POWERGEM,43,MIRRORCOAT,47,ACIDSPRAY,53,VENOMDRENCH,59,STEALTHROCK,67,WONDERROOM,73,HEADSMASH</t>
  </si>
  <si>
    <t>1,FELLSTINGER,1,THUNDERPUNCH,1,ICEPUNCH,1,REVERSAL,1,HARDEN,1,POWERUPPUNCH,1,FOCUSENERGY,7,COMETPUNCH,13,BULKUP,19,VITALTHROW,23,ENDURE,29,LEECHLIFE,31,TAUNT,37,MEGAPUNCH,43,COUNTER,47,HAMMERARM,53,LUNGE,59,DYNAMICPUNCH,67,SUPERPOWER,73,FOCUSPUNCH</t>
  </si>
  <si>
    <t>1,QUIVERDANCE,1,QUICKGUARD,1,LOWKICK,1,RAPIDSPIN,1,LEER,1,DOUBLEKICK,7,SWIFT,13,STOMP,19,FEINT,23,SILVERWIND,29,BOUNCE,31,JUMPKICK,47,LUNGE,53,BUGBUZZ,59,MEFIRST,67,HIGHJUMPKICK,73,SPEEDSWAP</t>
  </si>
  <si>
    <t>1,TAILGLOW,1,SPARK,1,CHARGE,1,WRAP,1,THUNDERSHOCK,7,THUNDERWAVE,13,SHOCKWAVE,19,INGRAIN,23,THUNDERPUNCH,29,EERIEIMPULSE,31,SIGNALBEAM,37,THUNDERBOLT,43,HYPNOSIS,47,DISCHARGE,53,ELECTRICTERRAIN,59,POWERWHIP,67,IONDELUGE,73,ZAPCANNON</t>
  </si>
  <si>
    <t>1,WIDEGUARD,1,AIRSLASH,1,INGRAIN,1,ABSORB,1,HARDEN,1,TACKLE,7,SMACKDOWN,13,MEGADRAIN,19,LEECHSEED,23,METALSOUND,29,IRONHEAD,31,GIGADRAIN,37,FLASHCANNON,43,AUTOTOMIZE,47,SEEDBOMB,53,SKULLBASH,59,IRONDEFENSE,67,HEAVYSLAM,73,DOUBLEEDGE</t>
  </si>
  <si>
    <t>1,SACREDSWORD,1,DEFOG,1,VACUUMWAVE,1,AIRCUTTER,1,FURYCUTTER,1,CUT,7,FALSESWIPE,13,RAZORLEAF,19,SYNTHESIS,23,AERIALACE,29,LASERFOCUS,31,NIGHTSLASH,37,SWORDSDANCE,43,LEAFBLADE,47,XSCISSOR,53,DETECT,59,AIRSLASH,67,PSYCHOCUT,73,GUILLOTINE</t>
  </si>
  <si>
    <t>1,BELCH,1,WIDEGUARD,1,SWALLOW,1,STOCKPILE,1,DRAGONRAGE,1,BITE,7,STOMP,13,BRUTALSWING,19,STEAMROLLER,23,DRAGONTAIL,29,IRONTAIL,31,STOMPINGTANTRUM,37,CRUNCH,43,HAMMERARM,47,THRASH,53,GASTROACID,59,HEAVYSLAM,67,WRINGOUT,73,DRAGONRUSH</t>
  </si>
  <si>
    <t>1,MOONLIGHT,1,MORNINGSUN,1,CHARGEBEAM,1,MIRRORSHOT,1,METALCLAW,1,CONFUSION,7,SLASH,13,STOREDPOWER,19,ROCKBLAST,23,NIGHTSLASH,31,GRAVITY,37,PSYCHOCUT,43,POWERGEM,47,AUTOTOMIZE,53,STEALTHROCK,59,IRONDEFENSE,67,WRINGOUT,73,PRISMATICLASER</t>
  </si>
  <si>
    <t>1,CRAFTYSHIELD,1,GEARUP,1,SHIFTGEAR,1,IRONHEAD,1,HELPINGHAND,1,SONICBOOM,1,DEFENSECURL,1,PSYBEAM,9,LUCKYCHANT,17,AURORABEAM,25,MIRRORSHOT,33,MINDREADER,41,FLASHCANNON,49,FLEURCANNON,57,IRONDEFENSE,65,PAINSPLIT,73,SYNCHRONOISE,81,AURASPHERE,89,HEARTSWAP,97,TRUMPCARD</t>
  </si>
  <si>
    <t>1,LASERFOCUS,1,ASSURANCE,1,FIREPUNCH,1,THUNDERPUNCH,1,ICEPUNCH,1,DRAINPUNCH,1,COUNTER,1,PURSUIT,1,SHADOWSNEAK,5,FORCEPALM,11,FEINT,15,ROLLINGKICK,20,COPYCAT,26,SHADOWPUNCH,30,ROLEPLAY,35,JUMPKICK,41,PSYCHUP,45,SPECTRALTHIEF,50,CLOSECOMBAT,56,SUCKERPUNCH,60,ENDEAVOR</t>
  </si>
  <si>
    <t>1,ACID,1,DRAGONPULSE,1,GROWL,1,HELPINGHAND,1,PECK,7,FURYATTACK,13,VENOSHOCK,19,CHARM,23,VENOMDRENCH,31,NASTYPLOT,37,POISONJAB,41,TOXIC,47,FELLSTINGER,</t>
  </si>
  <si>
    <t>1,ACID,1,AIRCUTTER,1,DRAGONPULSE,1,GROWL,1,HELPINGHAND,1,PECK,7,FURYATTACK,13,VENOSHOCK,19,CHARM,23,VENOMDRENCH,31,NASTYPLOT,37,POISONJAB,41,TOXIC,47,FELLSTINGER,53,AIRSLASH,61,DRAGONPULSE</t>
  </si>
  <si>
    <t>1,PROTECT,1,TACKLE,5,ROCKSLIDE,11,STEALTHROCK,17,BIDE,19,TAKEDOWN,23,ROCKTHROW,31,AUTOTOMIZE,37,IRONDEFENSE,43,IRONHEAD,47,ROCKBLAST,53,WIDEGUARD,61,DOUBLEEDGE</t>
  </si>
  <si>
    <t>1,ASTONISH,1,EMBER,7,MAGICCOAT,13,STOREDPOWER,17,FLAMEBURST,23,NIGHTSHADE,29,LIGHTSCREEN,31,CALMMIND,37,FIREBLAST,41,SHADOWBALL,47,TRICK,59,MINDBLOWN</t>
  </si>
  <si>
    <t>1,SCRATCH,1,SPARK,5,HONECLAWS,8,QUICKATTACK,12,FURYSWIPES,15,VOLTSWITCH,19,SNARL,22,FAKEOUT,26,CHARGE,29,THUNDERPUNCH,33,SLASH,36,WILDCHARGE,40,QUICKGUARD,43,PLASMAFISTS,47,CLOSECOMBAT,50,DISCHARGE</t>
  </si>
  <si>
    <t>1,GLARE,1,BULLDOZE,1,DRAGONBREATH,1,BITE,5,SAFEGUARD,10,DIG,18,BIND,26,LANDSWRATH,35,SANDSTORM,44,HAZE,51,CRUNCH,55,EARTHQUAKE,59,CAMOUFLAGE,63,DRAGONPULSE,72,COIL,80,OUTRAGE</t>
  </si>
  <si>
    <t>1,TACKLE,3,GROWL,7,LEECHSEED,9,VINEWHIP,13,POISONPOWDER,13,SLEEPPOWDER,15,TAKEDOWN,19,RAZORLEAF,21,SWEETSCENT,25,GROWTH,27,DOUBLEEDGE,31,WORRYSEED,33,SYNTHESIS,37,SEEDBOMB</t>
  </si>
  <si>
    <t>AMNESIA,CHARM,CURSE,ENDURE,GIGADRAIN,GRASSWHISTLE,GRASSYTERRAIN,INGRAIN,LEAFSTORM,MAGICALLEAF,NATUREPOWER,PETALDANCE,POWERWHIP,SKULLBASH,SLUDGE</t>
  </si>
  <si>
    <t>1,SCRATCH,1,GROWL,7,EMBER,10,SMOKESCREEN,16,DRAGONRAGE,19,SCARYFACE,25,FIREFANG,28,FLAMEBURST,34,SLASH,37,FLAMETHROWER,43,FIRESPIN,46,INFERNO</t>
  </si>
  <si>
    <t>AIRCUTTER,ANCIENTPOWER,BEATUP,BELLYDRUM,BITE,CRUNCH,DRAGONDANCE,DRAGONPULSE,DRAGONRUSH,FLAREBLITZ,FOCUSPUNCH,METALCLAW,OUTRAGE</t>
  </si>
  <si>
    <t>1,TACKLE,4,TAILWHIP,7,WATERGUN,10,WITHDRAW,13,BUBBLE,16,BITE,19,RAPIDSPIN,22,PROTECT,25,WATERPULSE,28,AQUATAIL,31,SKULLBASH,34,IRONDEFENSE,37,RAINDANCE,40,HYDROPUMP</t>
  </si>
  <si>
    <t>AQUAJET,AQUARING,AURASPHERE,BRINE,DRAGONPULSE,FAKEOUT,FLAIL,FORESIGHT,HAZE,MIRRORCOAT,MIST,MUDDYWATER,MUDSPORT,REFRESH,WATERSPOUT,YAWN</t>
  </si>
  <si>
    <t>1,TACKLE,5,SANDATTACK,9,GUST,13,QUICKATTACK,17,WHIRLWIND,21,TWISTER,25,FEATHERDANCE,29,AGILITY,33,WINGATTACK,37,ROOST,41,TAILWIND,45,MIRRORMOVE,49,AIRSLASH,53,HURRICANE</t>
  </si>
  <si>
    <t>AIRCUTTER,AIRSLASH,BRAVEBIRD,DEFOG,FEINTATTACK,FORESIGHT,PURSUIT,STEELWING,UPROAR</t>
  </si>
  <si>
    <t>1,TACKLE,1,TAILWHIP,4,QUICKATTACK,7,FOCUSENERGY,10,BITE,13,PURSUIT,16,HYPERFANG,19,SUCKERPUNCH,22,CRUNCH,25,ASSURANCE,28,SUPERFANG,31,DOUBLEEDGE,34,ENDEAVOR</t>
  </si>
  <si>
    <t>BITE,FINALGAMBIT,FLAMEWHEEL,FURYSWIPES,LASTRESORT,MEFIRST,REVENGE,REVERSAL,SCREECH,UPROAR</t>
  </si>
  <si>
    <t>1,PECK,1,GROWL,5,LEER,9,FURYATTACK,13,PURSUIT,17,AERIALACE,21,MIRRORMOVE,25,AGILITY,29,ASSURANCE,33,ROOST,37,DRILLPECK</t>
  </si>
  <si>
    <t>ASTONISH,FEATHERDANCE,FEINTATTACK,QUICKATTACK,RAZORWIND,SCARYFACE,SKYATTACK,STEELWING,TRIATTACK,UPROAR,WHIRLWIND</t>
  </si>
  <si>
    <t>1,WRAP,1,LEER,4,POISONSTING,9,BITE,12,GLARE,17,SCREECH,20,ACID,25,STOCKPILE,25,SWALLOW,25,SPITUP,28,ACIDSPRAY,33,MUDBOMB,36,GASTROACID,38,BELCH,41,HAZE,44,COIL,49,GUNKSHOT</t>
  </si>
  <si>
    <t>BEATUP,DISABLE,IRONTAIL,POISONFANG,POISONTAIL,PURSUIT,SCARYFACE,SLAM,SNATCH,SPITE,SUCKERPUNCH,SWITCHEROO</t>
  </si>
  <si>
    <t>1,SCRATCH,1,DEFENSECURL,3,SANDATTACK,5,POISONSTING,7,ROLLOUT,9,RAPIDSPIN,11,FURYCUTTER,14,MAGNITUDE,17,SWIFT,20,FURYSWIPES,23,SANDTOMB,26,SLASH,30,DIG,34,GYROBALL,38,SWORDSDANCE,42,SANDSTORM,46,EARTHQUAKE</t>
  </si>
  <si>
    <t>CHIPAWAY,CRUSHCLAW,ENDURE,FLAIL,METALCLAW,MUDSHOT,NIGHTSLASH,RAPIDSPIN,ROCKCLIMB,ROTOTILLER</t>
  </si>
  <si>
    <t>1,GROWL,1,SCRATCH,7,TAILWHIP,9,DOUBLEKICK,13,POISONSTING,19,FURYSWIPES,21,BITE,25,HELPINGHAND,31,TOXICSPIKES,33,FLATTER,37,CRUNCH,43,CAPTIVATE,45,POISONFANG</t>
  </si>
  <si>
    <t>BEATUP,CHARM,CHIPAWAY,DISABLE,ENDURE,FOCUSENERGY,IRONTAIL,POISONTAIL,PURSUIT,SKULLBASH,SUPERSONIC,TAKEDOWN,VENOMDRENCH</t>
  </si>
  <si>
    <t>1,LEER,1,PECK,7,FOCUSENERGY,9,DOUBLEKICK,13,POISONSTING,19,FURYATTACK,21,HORNATTACK,25,HELPINGHAND,31,TOXICSPIKES,33,FLATTER,37,POISONJAB,43,CAPTIVATE,45,HORNDRILL</t>
  </si>
  <si>
    <t>AMNESIA,BEATUP,CHIPAWAY,CONFUSION,DISABLE,ENDURE,HEADSMASH,IRONTAIL,POISONTAIL,SUCKERPUNCH,SUPERSONIC,TAKEDOWN,VENOMDRENCH</t>
  </si>
  <si>
    <t>1,EMBER,4,TAILWHIP,7,ROAR,9,BABYDOLLEYES,10,QUICKATTACK,12,CONFUSERAY,15,FIRESPIN,18,PAYBACK,20,WILLOWISP,23,FEINTATTACK,26,HEX,28,FLAMEBURST,31,EXTRASENSORY,34,SAFEGUARD,36,FLAMETHROWER,39,IMPRISON,42,FIREBLAST,44,GRUDGE,47,CAPTIVATE,50,INFERNO</t>
  </si>
  <si>
    <t>CAPTIVATE,DISABLE,EXTRASENSORY,FEINTATTACK,FLAIL,FLAREBLITZ,HEATWAVE,HEX,HOWL,HYPNOSIS,POWERSWAP,SECRETPOWER,SPITE,TAILSLAP</t>
  </si>
  <si>
    <t>1,LEECHLIFE,5,SUPERSONIC,7,ASTONISH,11,BITE,13,WINGATTACK,17,CONFUSERAY,19,AIRCUTTER,23,SWIFT,25,POISONFANG,29,MEANLOOK,31,ACROBATICS,35,HAZE,37,VENOSHOCK,41,AIRSLASH,43,QUICKGUARD</t>
  </si>
  <si>
    <t>BRAVEBIRD,CURSE,DEFOG,FEINTATTACK,GIGADRAIN,GUST,HYPNOSIS,NASTYPLOT,PURSUIT,QUICKATTACK,STEELWING,VENOMDRENCH,WHIRLWIND,ZENHEADBUTT</t>
  </si>
  <si>
    <t>1,ABSORB,5,SWEETSCENT,9,ACID,13,POISONPOWDER,14,STUNSPORE,15,SLEEPPOWDER,19,MEGADRAIN,23,LUCKYCHANT,27,MOONLIGHT,31,GIGADRAIN,35,TOXIC,39,NATURALGIFT,43,MOONBLAST,47,GRASSYTERRAIN,51,PETALDANCE</t>
  </si>
  <si>
    <t>AFTERYOU,CHARM,FLAIL,INGRAIN,NATUREPOWER,RAZORLEAF,SECRETPOWER,SYNTHESIS,TEETERDANCE,TICKLE</t>
  </si>
  <si>
    <t>1,SCRATCH,6,STUNSPORE,6,POISONPOWDER,11,LEECHLIFE,17,FURYCUTTER,22,SPORE,27,SLASH,33,GROWTH,38,GIGADRAIN,43,AROMATHERAPY,49,RAGEPOWDER,54,XSCISSOR</t>
  </si>
  <si>
    <t>AGILITY,BUGBITE,CROSSPOISON,ENDURE,FELLSTINGER,FLAIL,LEECHSEED,METALCLAW,NATURALGIFT,PSYBEAM,PURSUIT,ROTOTILLER,SCREECH,SWEETSCENT,WIDEGUARD</t>
  </si>
  <si>
    <t>1,TACKLE,1,DISABLE,1,FORESIGHT,5,SUPERSONIC,11,CONFUSION,13,POISONPOWDER,17,LEECHLIFE,23,STUNSPORE,25,PSYBEAM,29,SLEEPPOWDER,35,SIGNALBEAM,37,ZENHEADBUTT,41,POISONFANG,47,PSYCHIC</t>
  </si>
  <si>
    <t>AGILITY,BATONPASS,BUGBITE,GIGADRAIN,MORNINGSUN,RAGEPOWDER,SCREECH,SECRETPOWER,SIGNALBEAM,SKILLSWAP,TOXICSPIKES</t>
  </si>
  <si>
    <t>1,SCRATCH,1,SANDATTACK,4,GROWL,7,ASTONISH,12,MUDSLAP,15,MAGNITUDE,18,BULLDOZE,23,SUCKERPUNCH,26,MUDBOMB,29,EARTHPOWER,34,DIG,37,SLASH,40,EARTHQUAKE,45,FISSURE</t>
  </si>
  <si>
    <t>ANCIENTPOWER,ASTONISH,BEATUP,ENDURE,FEINTATTACK,FINALGAMBIT,HEADBUTT,MEMENTO,MUDBOMB,PURSUIT,REVERSAL,SCREECH,UPROAR</t>
  </si>
  <si>
    <t>1,SCRATCH,1,GROWL,6,BITE,9,FAKEOUT,14,FURYSWIPES,17,SCREECH,22,FEINTATTACK,25,TAUNT,30,PAYDAY,33,SLASH,38,NASTYPLOT,41,ASSURANCE,46,CAPTIVATE,49,NIGHTSLASH,50,FEINT</t>
  </si>
  <si>
    <t>AMNESIA,ASSIST,CHARM,FLAIL,FOULPLAY,HYPNOSIS,IRONTAIL,LASTRESORT,ODORSLEUTH,PUNISHMENT,SNATCH,SPITE,TAILWHIP</t>
  </si>
  <si>
    <t>1,WATERSPORT,1,SCRATCH,4,TAILWHIP,8,WATERGUN,11,CONFUSION,15,FURYSWIPES,18,WATERPULSE,22,DISABLE,25,SCREECH,29,AQUATAIL,32,ZENHEADBUTT,36,SOAK,39,PSYCHUP,43,AMNESIA,46,HYDROPUMP,50,WONDERROOM</t>
  </si>
  <si>
    <t>CLEARSMOG,CONFUSERAY,CROSSCHOP,ENCORE,FORESIGHT,FUTURESIGHT,HYPNOSIS,MUDBOMB,PSYBEAM,REFRESH,SECRETPOWER,SIMPLEBEAM,SLEEPTALK,SYNCHRONOISE,YAWN</t>
  </si>
  <si>
    <t>1,COVET,1,SCRATCH,1,LOWKICK,1,LEER,1,FOCUSENERGY,9,FURYSWIPES,13,KARATECHOP,17,SEISMICTOSS,21,SCREECH,25,ASSURANCE,33,SWAGGER,37,CROSSCHOP,41,THRASH,45,PUNISHMENT,49,CLOSECOMBAT,53,FINALGAMBIT</t>
  </si>
  <si>
    <t>BEATUP,CLOSECOMBAT,ENCORE,FOCUSPUNCH,FORESIGHT,MEDITATE,NIGHTSLASH,REVENGE,REVERSAL,SLEEPTALK,SMELLINGSALT</t>
  </si>
  <si>
    <t>1,BITE,1,ROAR,6,EMBER,8,LEER,10,ODORSLEUTH,12,HELPINGHAND,17,FLAMEWHEEL,19,REVERSAL,21,FIREFANG,23,TAKEDOWN,28,FLAMEBURST,30,AGILITY,32,RETALIATE,34,FLAMETHROWER,39,CRUNCH,41,HEATWAVE,43,OUTRAGE,45,FLAREBLITZ</t>
  </si>
  <si>
    <t>BODYSLAM,CLOSECOMBAT,COVET,CRUNCH,DOUBLEEDGE,DOUBLEKICK,FIRESPIN,FLAREBLITZ,HEATWAVE,HOWL,IRONTAIL,MORNINGSUN,THRASH</t>
  </si>
  <si>
    <t>1,WATERSPORT,5,WATERGUN,8,HYPNOSIS,11,BUBBLE,15,DOUBLESLAP,18,RAINDANCE,21,BODYSLAM,25,BUBBLEBEAM,28,MUDSHOT,31,BELLYDRUM,35,WAKEUPSLAP,38,HYDROPUMP,41,MUDBOMB</t>
  </si>
  <si>
    <t>BUBBLEBEAM,ENCORE,ENDEAVOR,ENDURE,HAZE,ICEBALL,MINDREADER,MIST,MUDSHOT,REFRESH,SPLASH,WATERPULSE,WATERSPORT</t>
  </si>
  <si>
    <t>1,TELEPORT</t>
  </si>
  <si>
    <t>ALLYSWITCH,BARRIER,ENCORE,FIREPUNCH,GUARDSPLIT,GUARDSWAP,ICEPUNCH,KNOCKOFF,POWERTRICK,PSYCHOSHIFT,SKILLSWAP,THUNDERPUNCH</t>
  </si>
  <si>
    <t>1,LOWKICK,1,LEER,3,FOCUSENERGY,7,KARATECHOP,9,FORESIGHT,13,LOWSWEEP,15,SEISMICTOSS,19,REVENGE,21,KNOCKOFF,25,VITALTHROW,27,WAKEUPSLAP,31,DUALCHOP,33,SUBMISSION,37,BULKUP,39,CROSSCHOP,43,SCARYFACE,45,DYNAMICPUNCH</t>
  </si>
  <si>
    <t>BULLETPUNCH,CLOSECOMBAT,ENCORE,FIREPUNCH,HEAVYSLAM,ICEPUNCH,KNOCKOFF,MEDITATE,POWERTRICK,QUICKGUARD,ROLLINGKICK,SMELLINGSALT,THUNDERPUNCH,TICKLE</t>
  </si>
  <si>
    <t>7,GROWTH,11,WRAP,13,SLEEPPOWDER,15,POISONPOWDER,17,STUNSPORE,23,ACID,27,KNOCKOFF,29,SWEETSCENT,35,GASTROACID,39,RAZORLEAF,41,SLAM,47,WRINGOUT</t>
  </si>
  <si>
    <t>ACIDSPRAY,BELCH,BULLETSEED,CLEARSMOG,ENCORE,GIGADRAIN,INGRAIN,LEECHLIFE,MAGICALLEAF,NATURALGIFT,POWERWHIP,SYNTHESIS,TICKLE,WEATHERBALL,WORRYSEED</t>
  </si>
  <si>
    <t>1,POISONSTING,4,SUPERSONIC,7,CONSTRICT,10,ACID,13,TOXICSPIKES,16,WATERPULSE,19,WRAP,22,ACIDSPRAY,25,BUBBLEBEAM,28,BARRIER,31,POISONJAB,34,BRINE,37,SCREECH,40,HEX,43,SLUDGEWAVE,46,HYDROPUMP,49,WRINGOUT</t>
  </si>
  <si>
    <t>ACUPRESSURE,AQUARING,AURORABEAM,BUBBLE,CONFUSERAY,HAZE,KNOCKOFF,MIRRORCOAT,MUDDYWATER,RAPIDSPIN,TICKLE</t>
  </si>
  <si>
    <t>1,TACKLE,1,DEFENSECURL,4,MUDSPORT,6,ROCKPOLISH,10,ROLLOUT,12,MAGNITUDE,16,ROCKTHROW,18,SMACKDOWN,22,BULLDOZE,24,SELFDESTRUCT,28,STEALTHROCK,30,ROCKBLAST,34,EARTHQUAKE,36,EXPLOSION,40,DOUBLEEDGE,42,STONEEDGE</t>
  </si>
  <si>
    <t>AUTOTOMIZE,BLOCK,CURSE,ENDURE,FLAIL,FOCUSPUNCH,HAMMERARM,MEGAPUNCH,ROCKCLIMB,WIDEGUARD</t>
  </si>
  <si>
    <t>1,GROWL,1,TACKLE,4,TAILWHIP,9,EMBER,13,FLAMEWHEEL,17,STOMP,21,FLAMECHARGE,25,FIRESPIN,29,TAKEDOWN,33,INFERNO,37,AGILITY,41,FIREBLAST,45,BOUNCE,49,FLAREBLITZ</t>
  </si>
  <si>
    <t>ALLYSWITCH,CAPTIVATE,CHARM,DOUBLEEDGE,DOUBLEKICK,FLAMEWHEEL,HORNDRILL,HYPNOSIS,LOWKICK,MORNINGSUN,THRASH</t>
  </si>
  <si>
    <t>1,CURSE,1,YAWN,1,TACKLE,5,GROWL,9,WATERGUN,14,CONFUSION,19,DISABLE,23,HEADBUTT,28,WATERPULSE,32,ZENHEADBUTT,36,SLACKOFF,41,AMNESIA,45,PSYCHIC,49,RAINDANCE,54,PSYCHUP,58,HEALPULSE</t>
  </si>
  <si>
    <t>BELCH,BELLYDRUM,BLOCK,FUTURESIGHT,MEFIRST,MUDSPORT,SLEEPTALK,SNORE,STOMP,WONDERROOM,ZENHEADBUTT</t>
  </si>
  <si>
    <t>1,BRAVEBIRD,1,POISONJAB,1,PECK,1,SANDATTACK,1,LEER,1,FURYCUTTER,7,FURYATTACK,9,AERIALACE,13,KNOCKOFF,19,SLASH,21,AIRCUTTER,25,SWORDSDANCE,31,AGILITY,33,NIGHTSLASH,37,ACROBATICS,43,FEINT,45,FALSESWIPE,49,AIRSLASH,55,BRAVEBIRD</t>
  </si>
  <si>
    <t>COVET,CURSE,FEATHERDANCE,FLAIL,FORESIGHT,GUST,LEAFBLADE,MIRRORMOVE,MUDSLAP,NIGHTSLASH,QUICKATTACK,REVENGE,ROOST,SIMPLEBEAM,STEELWING,TRUMPCARD</t>
  </si>
  <si>
    <t>1,PECK,1,GROWL,5,QUICKATTACK,9,RAGE,13,FURYATTACK,17,PURSUIT,21,PLUCK,25,DOUBLEHIT,29,ACUPRESSURE,33,AGILITY,37,DRILLPECK,41,UPROAR,45,ENDEAVOR,49,THRASH</t>
  </si>
  <si>
    <t>ASSURANCE,BRAVEBIRD,ENDEAVOR,FEINTATTACK,FLAIL,HAZE,MIRRORMOVE,NATURALGIFT,QUICKATTACK,SUPERSONIC</t>
  </si>
  <si>
    <t>1,HEADBUTT,3,GROWL,7,WATERSPORT,11,ICYWIND,13,ENCORE,17,ICESHARD,21,REST,23,AQUARING,27,AURORABEAM,31,AQUAJET,33,BRINE,37,TAKEDOWN,41,DIVE,43,AQUATAIL,47,ICEBEAM,51,SAFEGUARD,53,HAIL</t>
  </si>
  <si>
    <t>BELCH,DISABLE,ENCORE,ENTRAINMENT,FAKEOUT,HORNDRILL,ICICLESPEAR,IRONTAIL,LICK,PERISHSONG,SIGNALBEAM,SLAM,SLEEPTALK,SPITUP,STOCKPILE,SWALLOW,WATERPULSE</t>
  </si>
  <si>
    <t>1,POUND,1,POISONGAS,4,HARDEN,7,MUDSLAP,12,DISABLE,15,SLUDGE,18,MUDBOMB,21,MINIMIZE,26,FLING,29,SLUDGEBOMB,32,SLUDGEWAVE,37,SCREECH,40,GUNKSHOT,43,ACIDARMOR,46,BELCH,48,MEMENTO</t>
  </si>
  <si>
    <t>ACIDSPRAY,CURSE,HAZE,IMPRISON,LICK,MEANLOOK,SCARYFACE,SHADOWPUNCH,SHADOWSNEAK,SPITUP,STOCKPILE,SWALLOW</t>
  </si>
  <si>
    <t>1,TACKLE,4,WITHDRAW,8,SUPERSONIC,13,ICICLESPEAR,16,PROTECT,20,LEER,25,CLAMP,28,ICESHARD,32,RAZORSHELL,37,AURORABEAM,40,WHIRLPOOL,44,BRINE,49,IRONDEFENSE,52,ICEBEAM,56,SHELLSMASH,61,HYDROPUMP</t>
  </si>
  <si>
    <t>AQUARING,AVALANCHE,BARRIER,BUBBLEBEAM,ICICLESPEAR,MUDSHOT,RAPIDSPIN,ROCKBLAST,SCREECH,TAKEDOWN,TWINEEDLE,WATERPULSE</t>
  </si>
  <si>
    <t>1,HYPNOSIS,1,LICK,5,SPITE,8,MEANLOOK,12,CURSE,15,NIGHTSHADE,19,CONFUSERAY,22,SUCKERPUNCH,26,PAYBACK,29,SHADOWBALL,33,DREAMEATER,36,DARKPULSE,40,DESTINYBOND,43,HEX,47,NIGHTMARE</t>
  </si>
  <si>
    <t>ASTONISH,CLEARSMOG,DISABLE,FIREPUNCH,GRUDGE,HAZE,ICEPUNCH,PERISHSONG,PSYWAVE,REFLECTTYPE,SCARYFACE,SMOG,THUNDERPUNCH</t>
  </si>
  <si>
    <t>1,MUDSPORT,1,TACKLE,1,HARDEN,1,BIND,4,CURSE,7,ROCKTHROW,10,ROCKTOMB,13,RAGE,16,STEALTHROCK,19,ROCKPOLISH,20,GYROBALL,22,SMACKDOWN,25,DRAGONBREATH,28,SLAM,31,SCREECH,34,ROCKSLIDE,37,SANDTOMB,40,IRONTAIL,43,DIG,46,STONEEDGE,49,DOUBLEEDGE,52,SANDSTORM</t>
  </si>
  <si>
    <t>BLOCK,DEFENSECURL,FLAIL,HEAVYSLAM,ROCKBLAST,ROCKCLIMB,ROLLOUT,ROTOTILLER,STEALTHROCK</t>
  </si>
  <si>
    <t>1,POUND,1,HYPNOSIS,5,DISABLE,9,CONFUSION,13,HEADBUTT,17,POISONGAS,21,MEDITATE,25,PSYBEAM,29,HEADBUTT,33,PSYCHUP,37,SYNCHRONOISE,41,ZENHEADBUTT,45,SWAGGER,49,PSYCHIC,53,NASTYPLOT,57,PSYSHOCK,61,FUTURESIGHT</t>
  </si>
  <si>
    <t>ASSIST,BARRIER,FIREPUNCH,FLATTER,GUARDSWAP,ICEPUNCH,NASTYPLOT,PSYCHOCUT,ROLEPLAY,SECRETPOWER,SKILLSWAP,THUNDERPUNCH</t>
  </si>
  <si>
    <t>1,MUDSPORT,1,BUBBLE,5,VICEGRIP,9,LEER,11,HARDEN,15,BUBBLEBEAM,19,MUDSHOT,21,METALCLAW,25,STOMP,29,PROTECT,31,GUILLOTINE,35,SLAM,39,BRINE,41,CRABHAMMER,45,FLAIL</t>
  </si>
  <si>
    <t>AGILITY,ALLYSWITCH,AMNESIA,ANCIENTPOWER,BIDE,CHIPAWAY,ENDURE,FLAIL,HAZE,KNOCKOFF,SLAM,TICKLE</t>
  </si>
  <si>
    <t>1,BARRAGE,1,UPROAR,1,HYPNOSIS,7,REFLECT,11,LEECHSEED,17,BULLETSEED,19,STUNSPORE,21,POISONPOWDER,23,SLEEPPOWDER,27,CONFUSION,33,WORRYSEED,37,NATURALGIFT,43,SOLARBEAM,47,EXTRASENSORY,50,BESTOW</t>
  </si>
  <si>
    <t>ANCIENTPOWER,BLOCK,CURSE,GIGADRAIN,GRASSYTERRAIN,INGRAIN,LEAFSTORM,LUCKYCHANT,MOONLIGHT,NATURALGIFT,NATUREPOWER,POWERSWAP,SKILLSWAP,SYNTHESIS</t>
  </si>
  <si>
    <t>1,GROWL,3,TAILWHIP,7,BONECLUB,11,HEADBUTT,13,LEER,17,FOCUSENERGY,21,BONEMERANG,23,RAGE,27,FALSESWIPE,31,THRASH,33,FLING,37,BONERUSH,41,ENDEAVOR,43,DOUBLEEDGE,47,RETALIATE</t>
  </si>
  <si>
    <t>ANCIENTPOWER,BELLYDRUM,CHIPAWAY,DETECT,DOUBLEKICK,ENDURE,IRONHEAD,PERISHSONG,SCREECH,SKULLBASH</t>
  </si>
  <si>
    <t>1,LICK,5,SUPERSONIC,9,DEFENSECURL,13,KNOCKOFF,17,WRAP,21,STOMP,25,DISABLE,29,SLAM,33,ROLLOUT,37,CHIPAWAY,41,MEFIRST,45,REFRESH,49,SCREECH,53,POWERWHIP,57,WRINGOUT</t>
  </si>
  <si>
    <t>AMNESIA,BELCH,BELLYDRUM,BODYSLAM,CURSE,HAMMERARM,MAGNITUDE,MUDDYWATER,SLEEPTALK,SMELLINGSALT,SNORE,ZENHEADBUTT</t>
  </si>
  <si>
    <t>1,POISONGAS,1,TACKLE,4,SMOG,7,SMOKESCREEN,12,ASSURANCE,15,CLEARSMOG,18,SLUDGE,23,SELFDESTRUCT,26,HAZE,29,GYROBALL,34,SLUDGEBOMB,37,EXPLOSION,40,DESTINYBOND,42,BELCH,45,MEMENTO</t>
  </si>
  <si>
    <t>CURSE,DESTINYBOND,GRUDGE,PAINSPLIT,PSYBEAM,PSYWAVE,SCREECH,SPITE,SPITUP,STOCKPILE,SWALLOW,TOXICSPIKES</t>
  </si>
  <si>
    <t>1,HORNATTACK,1,TAILWHIP,5,FURYATTACK,9,SCARYFACE,13,SMACKDOWN,17,STOMP,21,BULLDOZE,25,CHIPAWAY,29,ROCKBLAST,33,DRILLRUN,37,TAKEDOWN,41,STONEEDGE,45,EARTHQUAKE,49,MEGAHORN,53,HORNDRILL</t>
  </si>
  <si>
    <t>CRUNCH,CRUSHCLAW,CURSE,DRAGONRUSH,FIREFANG,GUARDSPLIT,ICEFANG,IRONTAIL,MAGNITUDE,METALBURST,REVERSAL,ROCKCLIMB,ROTOTILLER,SKULLBASH,THUNDERFANG</t>
  </si>
  <si>
    <t>AROMATHERAPY,ENDURE,GRAVITY,HEALBELL,HELPINGHAND,METRONOME,MUDBOMB,NATURALGIFT,PRESENT,SEISMICTOSS</t>
  </si>
  <si>
    <t>1,INGRAIN,1,CONSTRICT,4,SLEEPPOWDER,7,VINEWHIP,10,ABSORB,14,POISONPOWDER,17,BIND,20,GROWTH,23,MEGADRAIN,27,KNOCKOFF,30,STUNSPORE,33,NATURALGIFT,36,GIGADRAIN,38,ANCIENTPOWER,41,SLAM,44,TICKLE,46,WRINGOUT,48,GRASSYTERRAIN,50,POWERWHIP</t>
  </si>
  <si>
    <t>AMNESIA,CONFUSION,ENDEAVOR,FLAIL,GIGADRAIN,LEAFSTORM,LEECHSEED,MEGADRAIN,NATURALGIFT,NATUREPOWER,POWERSWAP,RAGEPOWDER</t>
  </si>
  <si>
    <t>1,COMETPUNCH,1,LEER,7,FAKEOUT,10,TAILWHIP,13,BITE,19,DOUBLEHIT,22,RAGE,25,MEGAPUNCH,31,CHIPAWAY,34,DIZZYPUNCH,37,CRUNCH,43,ENDURE,46,OUTRAGE,49,SUCKERPUNCH,50,REVERSAL</t>
  </si>
  <si>
    <t>CIRCLETHROW,CRUSHCLAW,DISABLE,DOUBLEEDGE,ENDEAVOR,FOCUSENERGY,FOCUSPUNCH,FORESIGHT,HAMMERARM,STOMP,TRUMPCARD,UPROAR</t>
  </si>
  <si>
    <t>1,BUBBLE,5,SMOKESCREEN,9,LEER,13,WATERGUN,17,TWISTER,21,BUBBLEBEAM,26,FOCUSENERGY,31,BRINE,36,AGILITY,41,DRAGONPULSE,46,DRAGONDANCE,52,HYDROPUMP</t>
  </si>
  <si>
    <t>AURORABEAM,CLEARSMOG,DISABLE,DRAGONBREATH,DRAGONRAGE,FLAIL,MUDDYWATER,OCTAZOOKA,OUTRAGE,RAZORWIND,SIGNALBEAM,SPLASH,WATERPULSE</t>
  </si>
  <si>
    <t>1,PECK,1,TAILWHIP,1,WATERSPORT,5,SUPERSONIC,8,HORNATTACK,13,FLAIL,16,WATERPULSE,21,AQUARING,24,FURYATTACK,29,AGILITY,32,WATERFALL,37,HORNDRILL,40,SOAK,45,MEGAHORN</t>
  </si>
  <si>
    <t>AQUATAIL,BODYSLAM,HAZE,HYDROPUMP,MUDSHOT,MUDSLAP,MUDSPORT,PSYBEAM,SIGNALBEAM,SKULLBASH,SLEEPTALK</t>
  </si>
  <si>
    <t>1,MISTYTERRAIN,1,MAGICALLEAF,1,QUICKGUARD,1,WIDEGUARD,1,POWERSWAP,1,GUARDSWAP,1,BARRIER,1,CONFUSION,4,COPYCAT,8,MEDITATE,11,DOUBLESLAP,15,MIMIC,15,PSYWAVE,18,ENCORE,22,LIGHTSCREEN,22,REFLECT,25,PSYBEAM,29,SUBSTITUTE,32,RECYCLE,36,TRICK,39,PSYCHIC,43,ROLEPLAY,46,BATONPASS,50,SAFEGUARD</t>
  </si>
  <si>
    <t>CONFUSERAY,FAKEOUT,FUTURESIGHT,HYPNOSIS,ICYWIND,MAGICROOM,MIMIC,NASTYPLOT,POWERSPLIT,TEETERDANCE,TRICK,WAKEUPSLAP</t>
  </si>
  <si>
    <t>1,VACUUMWAVE,1,QUICKATTACK,1,LEER,5,FOCUSENERGY,9,PURSUIT,13,FALSESWIPE,17,AGILITY,21,WINGATTACK,25,FURYCUTTER,29,SLASH,33,RAZORWIND,37,DOUBLETEAM,41,XSCISSOR,45,NIGHTSLASH,49,DOUBLEHIT,50,AIRSLASH,57,SWORDSDANCE,61,FEINT</t>
  </si>
  <si>
    <t>BATONPASS,BUGBUZZ,DEFOG,ENDURE,NIGHTSLASH,QUICKGUARD,RAZORWIND,REVERSAL,SILVERWIND,STEELWING</t>
  </si>
  <si>
    <t>1,VICEGRIP,1,FOCUSENERGY,4,BIND,8,SEISMICTOSS,11,HARDEN,15,REVENGE,18,VITALTHROW,22,DOUBLEHIT,26,BRICKBREAK,29,SUBMISSION,33,XSCISSOR,36,STORMTHROW,40,SWORDSDANCE,43,THRASH,47,SUPERPOWER,50,GUILLOTINE</t>
  </si>
  <si>
    <t>BUGBITE,CLOSECOMBAT,FEINT,FEINTATTACK,FLAIL,FURYATTACK,MEFIRST,QUICKATTACK,SUPERPOWER</t>
  </si>
  <si>
    <t>1,SING,1,GROWL,1,WATERGUN,4,MIST,7,CONFUSERAY,10,ICESHARD,14,WATERPULSE,18,BODYSLAM,22,RAINDANCE,27,PERISHSONG,32,ICEBEAM,37,BRINE,43,SAFEGUARD,47,HYDROPUMP,50,SHEERCOLD</t>
  </si>
  <si>
    <t>ANCIENTPOWER,AVALANCHE,CURSE,DRAGONDANCE,DRAGONPULSE,FISSURE,FORESIGHT,FREEZEDRY,FUTURESIGHT,HORNDRILL,REFRESH,SLEEPTALK,TICKLE,WHIRLPOOL</t>
  </si>
  <si>
    <t>1,HELPINGHAND,1,GROWL,1,TACKLE,1,TAILWHIP,5,SANDATTACK,9,BABYDOLLEYES,10,SWIFT,13,QUICKATTACK,17,BITE,20,REFRESH,23,COVET,25,TAKEDOWN,29,CHARM,33,BATONPASS,37,DOUBLEEDGE,41,LASTRESORT,45,TRUMPCARD</t>
  </si>
  <si>
    <t>CAPTIVATE,CHARM,COVET,CURSE,DETECT,ENDURE,FAKETEARS,FLAIL,NATURALGIFT,STOREDPOWER,SYNCHRONOISE,TICKLE,WISH,YAWN</t>
  </si>
  <si>
    <t>1,CONSTRICT,1,WITHDRAW,7,BITE,10,WATERGUN,16,ROLLOUT,19,LEER,25,MUDSHOT,28,BRINE,34,PROTECT,37,ANCIENTPOWER,43,TICKLE,46,ROCKBLAST,50,SHELLSMASH,55,HYDROPUMP</t>
  </si>
  <si>
    <t>AURORABEAM,BIDE,BUBBLEBEAM,HAZE,KNOCKOFF,MUDDYWATER,REFLECTTYPE,SLAM,SPIKES,SUPERSONIC,TOXICSPIKES,WATERPULSE,WHIRLPOOL,WRINGOUT</t>
  </si>
  <si>
    <t>1,SCRATCH,1,HARDEN,6,ABSORB,11,LEER,16,MUDSHOT,21,SANDATTACK,26,ENDURE,31,AQUAJET,36,MEGADRAIN,41,METALSOUND,46,ANCIENTPOWER,50,WRINGOUT</t>
  </si>
  <si>
    <t>AURORABEAM,BUBBLEBEAM,CONFUSERAY,FLAIL,FORESIGHT,GIGADRAIN,ICYWIND,KNOCKOFF,MUDSHOT,RAPIDSPIN,SCREECH,TAKEDOWN</t>
  </si>
  <si>
    <t>1,IRONHEAD,1,ICEFANG,1,FIREFANG,1,THUNDERFANG,1,WINGATTACK,1,SUPERSONIC,1,BITE,1,SCARYFACE,9,ROAR,17,AGILITY,25,ANCIENTPOWER,33,CRUNCH,41,TAKEDOWN,49,SKYDROP,57,IRONHEAD,65,HYPERBEAM,73,ROCKSLIDE,81,GIGAIMPACT</t>
  </si>
  <si>
    <t>ASSURANCE,CURSE,DRAGONBREATH,FORESIGHT,PURSUIT,ROOST,STEELWING,TAILWIND,WHIRLWIND,WIDEGUARD</t>
  </si>
  <si>
    <t>1,TACKLE,4,DEFENSECURL,9,AMNESIA,12,LICK,17,CHIPAWAY,20,YAWN,25,BODYSLAM,28,REST,28,SNORE,33,SLEEPTALK,36,ROLLOUT,41,BLOCK,44,BELLYDRUM,49,CRUNCH,50,HEAVYSLAM,57,GIGAIMPACT</t>
  </si>
  <si>
    <t>AFTERYOU,BELCH,CHARM,CURSE,DOUBLEEDGE,FISSURE,LICK,NATURALGIFT,PURSUIT,WHIRLWIND</t>
  </si>
  <si>
    <t>1,WRAP,1,LEER,5,THUNDERWAVE,11,TWISTER,15,DRAGONRAGE,21,SLAM,25,AGILITY,31,DRAGONTAIL,35,AQUATAIL,41,DRAGONRUSH,45,SAFEGUARD,51,DRAGONDANCE,55,OUTRAGE,61,HYPERBEAM</t>
  </si>
  <si>
    <t>AQUAJET,DRAGONBREATH,DRAGONDANCE,DRAGONPULSE,DRAGONRUSH,EXTREMESPEED,HAZE,IRONTAIL,MIST,SUPERSONIC,WATERPULSE</t>
  </si>
  <si>
    <t>1,TACKLE,1,GROWL,6,RAZORLEAF,9,POISONPOWDER,12,SYNTHESIS,17,REFLECT,20,MAGICALLEAF,23,NATURALGIFT,28,SWEETSCENT,31,LIGHTSCREEN,34,BODYSLAM,39,SAFEGUARD,42,AROMATHERAPY,45,SOLARBEAM</t>
  </si>
  <si>
    <t>ANCIENTPOWER,AROMATHERAPY,BODYSLAM,FLAIL,GRASSWHISTLE,GRASSYTERRAIN,HEALPULSE,INGRAIN,LEAFSTORM,LEECHSEED,NATUREPOWER,REFRESH,VINEWHIP,WRINGOUT</t>
  </si>
  <si>
    <t>1,TACKLE,1,LEER,6,SMOKESCREEN,10,EMBER,13,QUICKATTACK,19,FLAMEWHEEL,22,DEFENSECURL,28,FLAMECHARGE,31,SWIFT,37,LAVAPLUME,40,FLAMETHROWER,46,INFERNO,49,ROLLOUT,55,DOUBLEEDGE,58,ERUPTION</t>
  </si>
  <si>
    <t>COVET,CRUSHCLAW,DOUBLEEDGE,DOUBLEKICK,EXTRASENSORY,FLAMEBURST,FLAREBLITZ,FORESIGHT,FURYSWIPES,HOWL,NATUREPOWER,QUICKATTACK,REVERSAL,THRASH</t>
  </si>
  <si>
    <t>1,SCRATCH,1,LEER,6,WATERGUN,8,RAGE,13,BITE,15,SCARYFACE,20,ICEFANG,22,FLAIL,27,CRUNCH,29,CHIPAWAY,34,SLASH,36,SCREECH,41,THRASH,43,AQUATAIL,48,SUPERPOWER,50,HYDROPUMP</t>
  </si>
  <si>
    <t>ANCIENTPOWER,AQUAJET,BLOCK,CRUNCH,DRAGONDANCE,FAKETEARS,FLATTER,HYDROPUMP,ICEPUNCH,METALCLAW,MUDSPORT,THRASH,WATERPULSE,WATERSPORT</t>
  </si>
  <si>
    <t>1,SCRATCH,1,FORESIGHT,4,DEFENSECURL,7,QUICKATTACK,13,FURYSWIPES,16,HELPINGHAND,19,FOLLOWME,25,SLAM,28,REST,31,SUCKERPUNCH,36,AMNESIA,39,BATONPASS,42,MEFIRST,47,HYPERVOICE</t>
  </si>
  <si>
    <t>ASSIST,CAPTIVATE,CHARM,COVET,DOUBLEEDGE,FOCUSENERGY,IRONTAIL,LASTRESORT,NATURALGIFT,PURSUIT,REVERSAL,SLASH,TRICK</t>
  </si>
  <si>
    <t>1,TACKLE,1,GROWL,1,FORESIGHT,5,HYPNOSIS,9,PECK,13,UPROAR,17,REFLECT,21,CONFUSION,25,ECHOEDVOICE,29,TAKEDOWN,33,AIRSLASH,37,ZENHEADBUTT,41,SYNCHRONOISE,45,EXTRASENSORY,49,PSYCHOSHIFT,53,ROOST,57,DREAMEATER</t>
  </si>
  <si>
    <t>AGILITY,DEFOG,FEATHERDANCE,FEINTATTACK,MIRRORMOVE,NIGHTSHADE,SKYATTACK,SUPERSONIC,WHIRLWIND,WINGATTACK</t>
  </si>
  <si>
    <t>1,TACKLE,6,SUPERSONIC,9,COMETPUNCH,14,LIGHTSCREEN,14,REFLECT,14,SAFEGUARD,17,MACHPUNCH,22,BATONPASS,25,SILVERWIND,30,AGILITY,33,SWIFT,38,DOUBLEEDGE,41,BUGBUZZ</t>
  </si>
  <si>
    <t>BIDE,BUGBITE,BUGBUZZ,DIZZYPUNCH,DRAINPUNCH,ENCORE,FOCUSPUNCH,KNOCKOFF,PSYBEAM,SCREECH,SILVERWIND,TAILWIND</t>
  </si>
  <si>
    <t>1,POISONSTING,1,STRINGSHOT,5,SCARYFACE,8,CONSTRICT,12,LEECHLIFE,15,NIGHTSHADE,19,SHADOWSNEAK,22,FURYSWIPES,26,SUCKERPUNCH,29,SPIDERWEB,33,AGILITY,36,PINMISSILE,40,PSYCHIC,43,POISONJAB,47,CROSSPOISON,50,STICKYWEB</t>
  </si>
  <si>
    <t>BATONPASS,DISABLE,ELECTROWEB,MEGAHORN,NIGHTSLASH,PSYBEAM,PURSUIT,RAGEPOWDER,SIGNALBEAM,SONICBOOM,TOXICSPIKES,TWINEEDLE</t>
  </si>
  <si>
    <t>1,BUBBLE,1,SUPERSONIC,6,THUNDERWAVE,9,ELECTROBALL,12,WATERGUN,17,CONFUSERAY,20,BUBBLEBEAM,23,SPARK,28,SIGNALBEAM,31,FLAIL,34,DISCHARGE,39,TAKEDOWN,42,AQUARING,45,HYDROPUMP,47,IONDELUGE,50,CHARGE</t>
  </si>
  <si>
    <t>AGILITY,AMNESIA,BRINE,FLAIL,MIST,PSYBEAM,SCREECH,SHOCKWAVE,SOAK,WATERPULSE,WHIRLPOOL</t>
  </si>
  <si>
    <t>1,THUNDERSHOCK,1,CHARM,5,TAILWHIP,10,SWEETKISS,13,NASTYPLOT,18,THUNDERWAVE</t>
  </si>
  <si>
    <t>BESTOW,BIDE,CHARGE,DISARMINGVOICE,DOUBLESLAP,ENCORE,ENDURE,FAKEOUT,FLAIL,LUCKYCHANT,PRESENT,REVERSAL,THUNDERPUNCH,TICKLE,WISH</t>
  </si>
  <si>
    <t>1,POUND,1,CHARM,4,ENCORE,7,SING,10,SWEETKISS,13,COPYCAT,16,MAGICALLEAF</t>
  </si>
  <si>
    <t>AMNESIA,AROMATHERAPY,BELLYDRUM,COVET,FAKETEARS,HEALPULSE,METRONOME,MIMIC,MISTYTERRAIN,PRESENT,SPLASH,STOREDPOWER,TICKLE,WISH</t>
  </si>
  <si>
    <t>1,SING,1,CHARM,3,DEFENSECURL,5,POUND,9,SWEETKISS,11,COPYCAT</t>
  </si>
  <si>
    <t>CAPTIVATE,COVET,FAKETEARS,FEINTATTACK,GRAVITY,HEALPULSE,LASTRESORT,MISTYTERRAIN,PERISHSONG,PRESENT,PUNISHMENT,SLEEPTALK,WISH</t>
  </si>
  <si>
    <t>1,GROWL,1,CHARM,5,METRONOME,9,SWEETKISS,13,YAWN,17,ENCORE,21,FOLLOWME,25,BESTOW,29,WISH,33,ANCIENTPOWER,37,SAFEGUARD,41,BATONPASS,45,DOUBLEEDGE,49,LASTRESORT,53,AFTERYOU</t>
  </si>
  <si>
    <t>EXTRASENSORY,FORESIGHT,FUTURESIGHT,LUCKYCHANT,MIRRORMOVE,MORNINGSUN,NASTYPLOT,PECK,PRESENT,PSYCHOSHIFT,SECRETPOWER,STOREDPOWER</t>
  </si>
  <si>
    <t>1,PECK,1,LEER,6,NIGHTSHADE,9,TELEPORT,12,LUCKYCHANT,17,STOREDPOWER,20,OMINOUSWIND,23,CONFUSERAY,28,WISH,33,PSYCHIC,36,MIRACLEEYE,39,PSYCHOSHIFT,44,FUTURESIGHT,47,POWERSWAP,47,GUARDSWAP,50,MEFIRST</t>
  </si>
  <si>
    <t>ALLYSWITCH,DRILLPECK,FEATHERDANCE,FEINTATTACK,HAZE,QUICKATTACK,REFRESH,ROOST,SIMPLEBEAM,SKILLSWAP,STEELWING,SUCKERPUNCH,SYNCHRONOISE,ZENHEADBUTT</t>
  </si>
  <si>
    <t>1,TACKLE,1,GROWL,4,THUNDERWAVE,8,THUNDERSHOCK,11,COTTONSPORE,15,CHARGE,18,TAKEDOWN,22,ELECTROBALL,25,CONFUSERAY,29,POWERGEM,32,DISCHARGE,36,COTTONGUARD,39,SIGNALBEAM,43,LIGHTSCREEN,46,THUNDER</t>
  </si>
  <si>
    <t>AFTERYOU,AGILITY,BODYSLAM,CHARGE,EERIEIMPULSE,ELECTRICTERRAIN,FLATTER,IRONTAIL,ODORSLEUTH,SANDATTACK,SCREECH,TAKEDOWN</t>
  </si>
  <si>
    <t>1,TACKLE,1,WATERGUN,2,TAILWHIP,5,WATERSPORT,7,BUBBLE,10,DEFENSECURL,10,ROLLOUT,13,BUBBLEBEAM,16,HELPINGHAND,20,AQUATAIL,23,PLAYROUGH,28,AQUARING,31,RAINDANCE,37,DOUBLEEDGE,40,SUPERPOWER,47,HYDROPUMP</t>
  </si>
  <si>
    <t>AMNESIA,AQUAJET,BELLYDRUM,BODYSLAM,CAMOUFLAGE,FUTURESIGHT,MUDDYWATER,PERISHSONG,PRESENT,REFRESH,SUPERPOWER,SUPERSONIC,WATERSPORT</t>
  </si>
  <si>
    <t>1,WOODHAMMER,1,COPYCAT,1,FLAIL,1,LOWKICK,1,ROCKTHROW,5,FLAIL,8,LOWKICK,12,ROCKTHROW,15,MIMIC,15,SLAM,19,FEINTATTACK,22,ROCKTOMB,26,BLOCK,29,ROCKSLIDE,36,SUCKERPUNCH,40,DOUBLEEDGE,43,STONEEDGE,47,HAMMERARM</t>
  </si>
  <si>
    <t>CURSE,DEFENSECURL,ENDURE,HARDEN,HEADBUTT,ROLLOUT,SANDTOMB,SELFDESTRUCT,STEALTHROCK</t>
  </si>
  <si>
    <t>1,SPLASH,4,SYNTHESIS,6,TAILWHIP,8,TACKLE,10,FAIRYWIND,12,POISONPOWDER,14,STUNSPORE,16,SLEEPPOWDER,19,BULLETSEED,22,LEECHSEED,25,MEGADRAIN,28,ACROBATICS,31,RAGEPOWDER,34,COTTONSPORE,37,UTURN,40,WORRYSEED,43,GIGADRAIN,46,BOUNCE,49,MEMENTO</t>
  </si>
  <si>
    <t>AMNESIA,AROMATHERAPY,CONFUSION,COTTONGUARD,DOUBLEEDGE,ENCORE,ENDURE,GRASSYTERRAIN,HELPINGHAND,SEEDBOMB,WORRYSEED</t>
  </si>
  <si>
    <t>1,SCRATCH,1,TAILWHIP,4,SANDATTACK,8,ASTONISH,11,BATONPASS,15,TICKLE,18,FURYSWIPES,22,SWIFT,25,SCREECH,29,AGILITY,32,DOUBLEHIT,36,FLING,39,NASTYPLOT,43,LASTRESORT</t>
  </si>
  <si>
    <t>AGILITY,BEATUP,BOUNCE,COVET,DOUBLESLAP,FAKEOUT,PURSUIT,QUICKGUARD,REVENGE,SCREECH,SLAM,SPITE,SWITCHEROO</t>
  </si>
  <si>
    <t>1,ABSORB,1,GROWTH,4,INGRAIN,7,GRASSWHISTLE,10,MEGADRAIN,13,LEECHSEED,16,RAZORLEAF,19,WORRYSEED,22,GIGADRAIN,25,ENDEAVOR,28,SYNTHESIS,31,NATURALGIFT,34,SOLARBEAM,37,DOUBLEEDGE,40,SUNNYDAY,43,SEEDBOMB</t>
  </si>
  <si>
    <t>BIDE,CURSE,ENCORE,ENDURE,GRASSWHISTLE,GRASSYTERRAIN,HELPINGHAND,INGRAIN,LEECHSEED,MORNINGSUN,NATURALGIFT,NATUREPOWER,SWEETSCENT</t>
  </si>
  <si>
    <t>1,TACKLE,1,FORESIGHT,6,QUICKATTACK,11,DOUBLETEAM,14,SONICBOOM,17,DETECT,22,SUPERSONIC,27,UPROAR,30,PURSUIT,33,ANCIENTPOWER,38,HYPNOSIS,43,WINGATTACK,46,SCREECH,49,UTURN,54,AIRSLASH,57,BUGBUZZ</t>
  </si>
  <si>
    <t>DOUBLEEDGE,FEINT,FEINTATTACK,LEECHLIFE,PURSUIT,REVERSAL,SECRETPOWER,SIGNALBEAM,SILVERWIND,WHIRLWIND</t>
  </si>
  <si>
    <t>1,WATERGUN,1,TAILWHIP,5,MUDSPORT,9,MUDSHOT,15,SLAM,19,MUDBOMB,23,AMNESIA,29,YAWN,33,EARTHQUAKE,37,RAINDANCE,43,MIST,43,HAZE,47,MUDDYWATER</t>
  </si>
  <si>
    <t>ACIDSPRAY,AFTERYOU,ANCIENTPOWER,BODYSLAM,CURSE,DOUBLEKICK,EERIEIMPULSE,ENCORE,GUARDSWAP,MUDSPORT,RECOVER,SLEEPTALK,SPITUP,STOCKPILE,SWALLOW</t>
  </si>
  <si>
    <t>1,PECK,1,ASTONISH,5,PURSUIT,11,HAZE,15,WINGATTACK,21,NIGHTSHADE,25,ASSURANCE,31,TAUNT,35,FEINTATTACK,41,MEANLOOK,45,FOULPLAY,50,TAILWIND,55,SUCKERPUNCH,61,TORMENT,65,QUASH</t>
  </si>
  <si>
    <t>ASSURANCE,BRAVEBIRD,CONFUSERAY,DRILLPECK,FEATHERDANCE,FEINTATTACK,FLATTER,MIRRORMOVE,PERISHSONG,PSYCHOSHIFT,ROOST,SCREECH,SKYATTACK,WHIRLWIND,WINGATTACK</t>
  </si>
  <si>
    <t>1,GROWL,1,PSYWAVE,5,SPITE,10,ASTONISH,14,CONFUSERAY,19,MEANLOOK,23,HEX,28,PSYBEAM,32,PAINSPLIT,37,PAYBACK,41,SHADOWBALL,46,PERISHSONG,50,GRUDGE,55,POWERGEM</t>
  </si>
  <si>
    <t>CURSE,DESTINYBOND,IMPRISON,MEFIRST,MEMENTO,NASTYPLOT,OMINOUSWIND,SCREECH,SHADOWSNEAK,SKILLSWAP,SPITE,SUCKERPUNCH,WONDERROOM</t>
  </si>
  <si>
    <t>1,POWERSWAP,1,GUARDSWAP,1,ASTONISH,1,TACKLE,1,GROWL,1,CONFUSION,5,ODORSLEUTH,10,ASSURANCE,14,STOMP,19,PSYBEAM,23,AGILITY,28,DOUBLEHIT,32,ZENHEADBUTT,37,CRUNCH,41,BATONPASS,46,NASTYPLOT,50,PSYCHIC</t>
  </si>
  <si>
    <t>AMNESIA,BEATUP,DOUBLEKICK,FORESIGHT,FUTURESIGHT,MAGICCOAT,MEANLOOK,MIRRORCOAT,RAZORWIND,SECRETPOWER,SKILLSWAP,TAKEDOWN,WISH</t>
  </si>
  <si>
    <t>1,TACKLE,1,PROTECT,6,SELFDESTRUCT,9,BUGBITE,12,TAKEDOWN,17,RAPIDSPIN,20,BIDE,23,NATURALGIFT,28,SPIKES,31,PAYBACK,34,EXPLOSION,39,IRONDEFENSE,42,GYROBALL,45,DOUBLEEDGE</t>
  </si>
  <si>
    <t>DOUBLEEDGE,ENDURE,FLAIL,PINMISSILE,POWERTRICK,REVENGE,SANDTOMB,STEALTHROCK,SWIFT,TOXICSPIKES</t>
  </si>
  <si>
    <t>1,RAGE,1,DEFENSECURL,4,ROLLOUT,7,SPITE,10,PURSUIT,13,SCREECH,16,YAWN,19,ANCIENTPOWER,22,TAKEDOWN,25,ROOST,28,GLARE,31,DIG,34,DOUBLEEDGE,37,COIL,40,ENDURE,43,DRILLRUN,46,ENDEAVOR,49,FLAIL</t>
  </si>
  <si>
    <t>AGILITY,ANCIENTPOWER,ASTONISH,BIDE,BITE,CURSE,HEADBUTT,HEX,MAGICCOAT,SECRETPOWER,SLEEPTALK,SNORE,TRUMPCARD</t>
  </si>
  <si>
    <t>1,POISONSTING,4,SANDATTACK,7,HARDEN,10,KNOCKOFF,13,QUICKATTACK,16,FURYCUTTER,19,FEINTATTACK,22,ACROBATICS,27,SLASH,30,UTURN,35,SCREECH,40,XSCISSOR,45,SKYUPPERCUT,50,SWORDSDANCE,55,GUILLOTINE</t>
  </si>
  <si>
    <t>AGILITY,BATONPASS,CROSSPOISON,DOUBLEEDGE,FEINT,METALCLAW,NIGHTSLASH,POISONTAIL,POWERTRICK,RAZORWIND,ROCKCLIMB,SANDTOMB,WINGATTACK</t>
  </si>
  <si>
    <t>1,ICEFANG,1,FIREFANG,1,THUNDERFANG,1,TACKLE,1,SCARYFACE,1,TAILWHIP,1,CHARM,7,BITE,13,LICK,19,HEADBUTT,25,ROAR,31,RAGE,37,PLAYROUGH,43,PAYBACK,49,CRUNCH</t>
  </si>
  <si>
    <t>CLOSECOMBAT,CRUNCH,DOUBLEEDGE,FAKETEARS,FEINTATTACK,FIREFANG,FOCUSPUNCH,HEALBELL,ICEFANG,METRONOME,MIMIC,PRESENT,SMELLINGSALT,SNORE,THUNDERFANG</t>
  </si>
  <si>
    <t>1,FELLSTINGER,1,HYDROPUMP,1,DESTINYBOND,1,WATERGUN,1,SPIKES,1,TACKLE,1,POISONSTING,9,HARDEN,9,MINIMIZE,13,BUBBLE,17,ROLLOUT,21,TOXICSPIKES,25,STOCKPILE,25,SPITUP,29,REVENGE,33,BRINE,37,PINMISSILE,41,TAKEDOWN,45,AQUATAIL,49,POISONJAB,53,DESTINYBOND,57,HYDROPUMP,60,FELLSTINGER</t>
  </si>
  <si>
    <t>ACIDSPRAY,AQUAJET,ASTONISH,BRINE,BUBBLEBEAM,FLAIL,HAZE,SIGNALBEAM,SUPERSONIC,WATERPULSE</t>
  </si>
  <si>
    <t>1,STICKYWEB,1,WITHDRAW,1,CONSTRICT,1,BIDE,1,ROLLOUT,5,ENCORE,9,WRAP,12,STRUGGLEBUG,16,SAFEGUARD,20,REST,23,ROCKTHROW,27,GASTROACID,31,POWERTRICK,34,SHELLSMASH,38,ROCKSLIDE,42,BUGBITE,45,POWERSPLIT,45,GUARDSPLIT,49,STONEEDGE,53,STICKYWEB</t>
  </si>
  <si>
    <t>ACID,ACUPRESSURE,FINALGAMBIT,HELPINGHAND,KNOCKOFF,MUDSLAP,ROCKBLAST,SANDTOMB,SWEETSCENT</t>
  </si>
  <si>
    <t>1,ARMTHRUST,1,BULLETSEED,1,NIGHTSLASH,1,TACKLE,1,LEER,1,HORNATTACK,1,ENDURE,7,FEINT,10,AERIALACE,16,CHIPAWAY,25,FURYATTACK,28,BRICKBREAK,31,PINMISSILE,34,TAKEDOWN,37,MEGAHORN,43,CLOSECOMBAT,46,REVERSAL</t>
  </si>
  <si>
    <t>BIDE,DOUBLEEDGE,FLAIL,FOCUSPUNCH,HARDEN,MEGAHORN,PURSUIT,REVENGE,ROCKBLAST,SEISMICTOSS</t>
  </si>
  <si>
    <t>1,SCRATCH,1,LEER,1,TAUNT,8,QUICKATTACK,10,FEINTATTACK,14,ICYWIND,16,FURYSWIPES,20,AGILITY,22,METALCLAW,25,HONECLAWS,28,BEATUP,32,SCREECH,35,SLASH,40,SNATCH,44,PUNISHMENT,47,ICESHARD</t>
  </si>
  <si>
    <t>ASSIST,AVALANCHE,BITE,CRUSHCLAW,DOUBLEHIT,FAKEOUT,FEINT,FORESIGHT,ICEPUNCH,ICESHARD,ICICLECRASH,PUNISHMENT,PURSUIT,SPITE</t>
  </si>
  <si>
    <t>1,FLING,1,COVET,1,SCRATCH,1,BABYDOLLEYES,1,LICK,1,FAKETEARS,8,FURYSWIPES,15,FEINTATTACK,22,SWEETSCENT,25,PLAYNICE,29,SLASH,36,CHARM,43,REST,43,SNORE,50,THRASH,57,FLING</t>
  </si>
  <si>
    <t>BELLYDRUM,CHIPAWAY,CLOSECOMBAT,CROSSCHOP,CRUNCH,DOUBLEEDGE,FAKETEARS,METALCLAW,NIGHTSLASH,PLAYROUGH,SEISMICTOSS,SLEEPTALK,TAKEDOWN,YAWN</t>
  </si>
  <si>
    <t>1,YAWN,1,SMOG,6,EMBER,8,ROCKTHROW,13,HARDEN,15,INCINERATE,20,CLEARSMOG,22,ANCIENTPOWER,27,FLAMEBURST,29,ROCKSLIDE,34,LAVAPLUME,36,AMNESIA,41,BODYSLAM,43,RECOVER,48,FLAMETHROWER,50,EARTHPOWER</t>
  </si>
  <si>
    <t>ACIDARMOR,CURSE,EARTHPOWER,GUARDSWAP,HEATWAVE,INFERNO,MEMENTO,ROLLOUT,SMOKESCREEN,SPITUP,STOCKPILE,SWALLOW</t>
  </si>
  <si>
    <t>1,TACKLE,1,ODORSLEUTH,5,MUDSPORT,8,POWDERSNOW,11,MUDSLAP,14,ENDURE,18,MUDBOMB,21,ICYWIND,24,ICESHARD,28,TAKEDOWN,35,MIST,37,EARTHQUAKE,40,FLAIL,44,BLIZZARD,48,AMNESIA</t>
  </si>
  <si>
    <t>ANCIENTPOWER,AVALANCHE,BITE,BODYSLAM,CURSE,DOUBLEEDGE,FISSURE,FREEZEDRY,ICICLECRASH,ICICLESPEAR,MUDSHOT,STEALTHROCK,TAKEDOWN</t>
  </si>
  <si>
    <t>1,TACKLE,1,HARDEN,4,BUBBLE,8,RECOVER,10,BUBBLEBEAM,13,REFRESH,17,ANCIENTPOWER,20,SPIKECANNON,23,LUCKYCHANT,27,BRINE,29,IRONDEFENSE,31,ROCKBLAST,35,ENDURE,38,AQUARING,41,POWERGEM,45,MIRRORCOAT,47,EARTHPOWER,50,FLAIL</t>
  </si>
  <si>
    <t>AMNESIA,AQUARING,BARRIER,BIDE,CAMOUFLAGE,CONFUSERAY,CURSE,HEADSMASH,ICICLESPEAR,INGRAIN,MIST,NATUREPOWER,SCREECH,WATERPULSE</t>
  </si>
  <si>
    <t>1,WATERGUN,6,LOCKON,10,PSYBEAM,14,AURORABEAM,18,BUBBLEBEAM,22,FOCUSENERGY,26,WATERPULSE,30,SIGNALBEAM,34,ICEBEAM,38,BULLETSEED,42,HYDROPUMP,46,HYPERBEAM,50,SOAK</t>
  </si>
  <si>
    <t>ACIDSPRAY,AURORABEAM,ENTRAINMENT,FLAIL,HAZE,MUDSHOT,OCTAZOOKA,ROCKBLAST,SCREECH,SNORE,SUPERSONIC,SWIFT,WATERPULSE,WATERSPOUT</t>
  </si>
  <si>
    <t>1,PRESENT</t>
  </si>
  <si>
    <t>AURORABEAM,BESTOW,DESTINYBOND,FAKEOUT,FREEZEDRY,FUTURESIGHT,ICEBALL,ICEPUNCH,ICESHARD,ICYWIND,QUICKATTACK,RAPIDSPIN,SPIKES,SPLASH</t>
  </si>
  <si>
    <t>1,PSYBEAM,1,BULLETSEED,1,SIGNALBEAM,1,TACKLE,1,BUBBLE,1,SUPERSONIC,1,BUBBLEBEAM,3,SUPERSONIC,7,BUBBLEBEAM,11,CONFUSERAY,14,WINGATTACK,16,HEADBUTT,19,WATERPULSE,23,WIDEGUARD,27,TAKEDOWN,32,AGILITY,36,AIRSLASH,39,AQUARING,46,BOUNCE,49,HYDROPUMP</t>
  </si>
  <si>
    <t>AMNESIA,HAZE,HYDROPUMP,MIRRORCOAT,MUDSPORT,SLAM,SPLASH,TWISTER,WATERSPORT,WIDEGUARD</t>
  </si>
  <si>
    <t>1,LEER,1,PECK,6,SANDATTACK,9,METALCLAW,12,AIRCUTTER,17,FURYATTACK,20,FEINT,23,SWIFT,28,SPIKES,31,AGILITY,34,STEELWING,39,SLASH,42,METALSOUND,45,AIRSLASH,50,AUTOTOMIZE,53,NIGHTSLASH</t>
  </si>
  <si>
    <t>ASSURANCE,BRAVEBIRD,CURSE,DRILLPECK,ENDURE,GUARDSWAP,PURSUIT,SKYATTACK,STEALTHROCK,WHIRLWIND</t>
  </si>
  <si>
    <t>1,LEER,1,EMBER,4,HOWL,8,SMOG,13,ROAR,16,BITE,20,ODORSLEUTH,25,BEATUP,28,FIREFANG,32,FEINTATTACK,37,EMBARGO,40,FOULPLAY,44,FLAMETHROWER,49,CRUNCH,52,NASTYPLOT,56,INFERNO</t>
  </si>
  <si>
    <t>BEATUP,COUNTER,DESTINYBOND,FEINT,FIREFANG,FIRESPIN,NASTYPLOT,PUNISHMENT,PURSUIT,RAGE,REVERSAL,SPITE,SUCKERPUNCH,THUNDERFANG</t>
  </si>
  <si>
    <t>1,ODORSLEUTH,1,TACKLE,1,GROWL,1,DEFENSECURL,6,FLAIL,10,ROLLOUT,15,NATURALGIFT,19,ENDURE,24,SLAM,28,TAKEDOWN,33,CHARM,37,LASTRESORT,42,DOUBLEEDGE</t>
  </si>
  <si>
    <t>ANCIENTPOWER,BODYSLAM,ENDEAVOR,FISSURE,FOCUSENERGY,HEADSMASH,HEAVYSLAM,ICESHARD,MUDSLAP,PLAYROUGH,SNORE</t>
  </si>
  <si>
    <t>1,MEFIRST,1,TACKLE,3,LEER,7,ASTONISH,10,HYPNOSIS,13,STOMP,16,SANDATTACK,21,TAKEDOWN,23,CONFUSERAY,27,CALMMIND,33,ROLEPLAY,38,ZENHEADBUTT,43,JUMPKICK,49,IMPRISON,50,CAPTIVATE,55,MEFIRST</t>
  </si>
  <si>
    <t>BITE,DISABLE,DOUBLEKICK,EXTRASENSORY,MEFIRST,MEGAHORN,MUDSPORT,RAGE,SPITE,THRASH,ZENHEADBUTT</t>
  </si>
  <si>
    <t>1,TACKLE,1,HELPINGHAND,1,FAKEOUT,1,FORESIGHT</t>
  </si>
  <si>
    <t>BULLETPUNCH,COUNTER,ENDURE,FEINT,HELPINGHAND,HIGHJUMPKICK,MACHPUNCH,MINDREADER,PURSUIT,RAPIDSPIN,VACUUMWAVE</t>
  </si>
  <si>
    <t>1,POUND,5,LICK,8,SWEETKISS,11,POWDERSNOW,15,CONFUSION,18,SING,21,HEARTSTAMP,25,MEANLOOK,28,FAKETEARS,31,LUCKYCHANT,35,AVALANCHE,38,PSYCHIC,41,COPYCAT,45,PERISHSONG,48,BLIZZARD</t>
  </si>
  <si>
    <t>CAPTIVATE,FAKEOUT,ICEPUNCH,MEDITATE,MIRACLEEYE,NASTYPLOT,WAKEUPSLAP,WISH</t>
  </si>
  <si>
    <t>1,QUICKATTACK,1,LEER,5,THUNDERSHOCK,8,LOWKICK,12,SWIFT,15,SHOCKWAVE,19,THUNDERWAVE,22,ELECTROBALL,26,LIGHTSCREEN,29,THUNDERPUNCH,33,DISCHARGE,36,SCREECH,40,THUNDERBOLT,43,THUNDER</t>
  </si>
  <si>
    <t>BARRIER,CROSSCHOP,DYNAMICPUNCH,FEINT,FIREPUNCH,FOCUSPUNCH,HAMMERARM,ICEPUNCH,KARATECHOP,MEDITATE,ROLLINGKICK</t>
  </si>
  <si>
    <t>1,SMOG,1,LEER,5,EMBER,8,SMOKESCREEN,12,FEINTATTACK,15,FIRESPIN,19,CLEARSMOG,22,FLAMEBURST,26,CONFUSERAY,29,FIREPUNCH,33,LAVAPLUME,36,SUNNYDAY,40,FLAMETHROWER,43,FIREBLAST</t>
  </si>
  <si>
    <t>BARRIER,BELCH,BELLYDRUM,CROSSCHOP,DYNAMICPUNCH,FLAREBLITZ,FOCUSENERGY,IRONTAIL,KARATECHOP,MACHPUNCH,MEGAPUNCH,POWERSWAP,SCREECH,THUNDERPUNCH</t>
  </si>
  <si>
    <t>1,TACKLE,3,GROWL,5,DEFENSECURL,8,STOMP,11,MILKDRINK,15,BIDE,19,ROLLOUT,24,BODYSLAM,29,ZENHEADBUTT,35,CAPTIVATE,41,GYROBALL,48,HEALBELL,50,WAKEUPSLAP</t>
  </si>
  <si>
    <t>BELCH,CURSE,DIZZYPUNCH,DOUBLEEDGE,ENDURE,HAMMERARM,HEARTSTAMP,HELPINGHAND,NATURALGIFT,PRESENT,PUNISHMENT,REVERSAL,SEISMICTOSS,SLEEPTALK</t>
  </si>
  <si>
    <t>1,BITE,1,LEER,5,SANDSTORM,10,SCREECH,14,CHIPAWAY,19,ROCKSLIDE,23,SCARYFACE,28,THRASH,32,DARKPULSE,37,PAYBACK,41,CRUNCH,46,EARTHQUAKE,50,STONEEDGE,55,HYPERBEAM</t>
  </si>
  <si>
    <t>ANCIENTPOWER,ASSURANCE,CURSE,DRAGONDANCE,FOCUSENERGY,IRONDEFENSE,IRONHEAD,IRONTAIL,OUTRAGE,PURSUIT,STEALTHROCK,STOMP</t>
  </si>
  <si>
    <t>1,POUND,1,LEER,5,ABSORB,9,QUICKATTACK,13,MEGADRAIN,17,PURSUIT,21,GIGADRAIN,25,AGILITY,29,SLAM,33,DETECT,37,ENERGYBALL,41,QUICKGUARD,45,ENDEAVOR,49,SCREECH</t>
  </si>
  <si>
    <t>BULLETSEED,CRUNCH,CRUSHCLAW,DOUBLEKICK,DRAGONBREATH,ENDEAVOR,GRASSWHISTLE,GRASSYTERRAIN,LEAFSTORM,LEECHSEED,MAGICALLEAF,MUDSPORT,NATURALGIFT,RAZORWIND,SYNTHESIS,WORRYSEED</t>
  </si>
  <si>
    <t>1,SCRATCH,1,GROWL,5,EMBER,10,SANDATTACK,14,PECK,19,FIRESPIN,23,QUICKATTACK,28,FLAMEBURST,32,FOCUSENERGY,37,SLASH,41,MIRRORMOVE,46,FLAMETHROWER</t>
  </si>
  <si>
    <t>AGILITY,BATONPASS,COUNTER,CRUSHCLAW,CURSE,ENDURE,FEATHERDANCE,FEINT,FLAMEBURST,LASTRESORT,LOWKICK,NIGHTSLASH,REVERSAL,SMELLINGSALT</t>
  </si>
  <si>
    <t>1,TACKLE,1,GROWL,4,WATERGUN,9,MUDSLAP,12,FORESIGHT,17,BIDE,20,MUDSPORT,25,ROCKTHROW,28,PROTECT,33,WHIRLPOOL,36,TAKEDOWN,41,HYDROPUMP,44,ENDEAVOR</t>
  </si>
  <si>
    <t>ANCIENTPOWER,AVALANCHE,BARRIER,BITE,CURSE,DOUBLEEDGE,ICEBALL,MIRRORCOAT,MUDBOMB,REFRESH,SLUDGE,STOMP,UPROAR,WHIRLPOOL,WIDEGUARD,YAWN</t>
  </si>
  <si>
    <t>1,TACKLE,4,HOWL,7,SANDATTACK,10,BITE,13,ODORSLEUTH,16,ROAR,19,SWAGGER,22,ASSURANCE,25,SCARYFACE,28,EMBARGO,30,TAUNT,34,TAKEDOWN,37,CRUNCH,40,SUCKERPUNCH</t>
  </si>
  <si>
    <t>ASTONISH,COVET,FIREFANG,ICEFANG,LEER,MEFIRST,PLAYROUGH,POISONFANG,SLEEPTALK,SNATCH,SUCKERPUNCH,THUNDERFANG,YAWN</t>
  </si>
  <si>
    <t>1,TACKLE,1,GROWL,5,TAILWHIP,7,SANDATTACK,11,HEADBUTT,12,BABYDOLLEYES,13,ODORSLEUTH,17,MUDSPORT,19,PINMISSILE,23,COVET,25,BESTOW,29,FLAIL,31,TAKEDOWN,35,REST,37,BELLYDRUM,41,FLING</t>
  </si>
  <si>
    <t>CHARM,HELPINGHAND,MUDSLAP,PURSUIT,ROCKCLIMB,SIMPLEBEAM,SLEEPTALK,TICKLE,TRICK</t>
  </si>
  <si>
    <t>1,ASTONISH,3,GROWL,6,ABSORB,9,BUBBLE,12,NATURALGIFT,15,MIST,18,MEGADRAIN,21,BUBBLEBEAM,24,NATUREPOWER,27,RAINDANCE,30,GIGADRAIN,33,ZENHEADBUTT,36,ENERGYBALL</t>
  </si>
  <si>
    <t>FLAIL,GIGADRAIN,LEECHSEED,RAZORLEAF,SWEETSCENT,SYNTHESIS,TEETERDANCE,TICKLE,WATERGUN</t>
  </si>
  <si>
    <t>1,BIDE,3,HARDEN,9,GROWTH,15,NATUREPOWER,21,SYNTHESIS,27,SUNNYDAY,33,EXPLOSION</t>
  </si>
  <si>
    <t>AMNESIA,BEATUP,BULLETSEED,DEFOG,FOULPLAY,GRASSYTERRAIN,LEECHSEED,NASTYPLOT,POWERSWAP,QUICKATTACK,RAZORWIND,TAKEDOWN,WORRYSEED</t>
  </si>
  <si>
    <t>1,PECK,1,GROWL,5,FOCUSENERGY,9,QUICKATTACK,13,WINGATTACK,17,DOUBLETEAM,21,AERIALACE,25,QUICKGUARD,29,AGILITY,33,AIRSLASH,37,ENDEAVOR,41,BRAVEBIRD</t>
  </si>
  <si>
    <t>BOOMBURST,BRAVEBIRD,DEFOG,MIRRORMOVE,PURSUIT,RAGE,REFRESH,ROOST,SKYATTACK,STEELWING,SUPERSONIC,WHIRLWIND</t>
  </si>
  <si>
    <t>1,GROWL,1,WATERGUN,5,SUPERSONIC,8,WINGATTACK,12,MIST,15,WATERPULSE,19,QUICKATTACK,22,AIRCUTTER,26,PURSUIT,29,AERIALACE,33,ROOST,36,AGILITY,40,AIRSLASH,43,HURRICANE</t>
  </si>
  <si>
    <t>AGILITY,AQUARING,BRINE,GUST,KNOCKOFF,MIST,ROOST,SOAK,TWISTER,WATERSPORT,WIDEGUARD</t>
  </si>
  <si>
    <t>1,GROWL,4,CONFUSION,6,DOUBLETEAM,9,TELEPORT,11,DISARMINGVOICE,14,LUCKYCHANT,17,MAGICALLEAF,19,HEALPULSE,22,DRAININGKISS,24,CALMMIND,27,PSYCHIC,29,IMPRISON,32,FUTURESIGHT,34,CHARM,37,HYPNOSIS,39,DREAMEATER,42,STOREDPOWER</t>
  </si>
  <si>
    <t>ALLYSWITCH,CONFUSERAY,DESTINYBOND,DISABLE,ENCORE,GRUDGE,MEANLOOK,MEMENTO,MISTYTERRAIN,SHADOWSNEAK,SKILLSWAP,SYNCHRONOISE</t>
  </si>
  <si>
    <t>1,BUBBLE,6,QUICKATTACK,9,SWEETSCENT,14,WATERSPORT,17,BUBBLEBEAM,22,AGILITY,25,MIST,25,HAZE,30,AQUAJET,35,BATONPASS,38,STICKYWEB</t>
  </si>
  <si>
    <t>AQUAJET,BUGBITE,ENDURE,FELLSTINGER,FORESIGHT,HYDROPUMP,MINDREADER,MUDSHOT,POWERSPLIT,PSYBEAM,SIGNALBEAM</t>
  </si>
  <si>
    <t>1,ABSORB,1,TACKLE,5,STUNSPORE,8,LEECHSEED,12,MEGADRAIN,15,HEADBUTT,19,MEGADRAIN,22,WORRYSEED,26,GIGADRAIN,29,GROWTH,33,TOXIC,36,SEEDBOMB,40,SPORE</t>
  </si>
  <si>
    <t>BULLETSEED,CHARM,DRAINPUNCH,FAKETEARS,FOCUSPUNCH,HELPINGHAND,NATURALGIFT,SEEDBOMB,WAKEUPSLAP,WORRYSEED</t>
  </si>
  <si>
    <t>1,SCRATCH,1,YAWN,6,ENCORE,9,SLACKOFF,14,FEINTATTACK,17,AMNESIA,22,COVET,25,CHIPAWAY,30,COUNTER,33,FLAIL,38,PLAYROUGH</t>
  </si>
  <si>
    <t>AFTERYOU,BODYSLAM,CRUSHCLAW,CURSE,HAMMERARM,NIGHTSLASH,PURSUIT,SLASH,SLEEPTALK,SNORE,TICKLE</t>
  </si>
  <si>
    <t>1,SCRATCH,1,HARDEN,5,LEECHLIFE,9,SANDATTACK,13,FURYSWIPES,17,MUDSLAP,21,METALCLAW,25,MINDREADER,29,BIDE,33,FALSESWIPE,37,DIG</t>
  </si>
  <si>
    <t>BUGBITE,BUGBUZZ,ENDURE,FEINTATTACK,FINALGAMBIT,GUST,NIGHTSLASH,SILVERWIND</t>
  </si>
  <si>
    <t>1,POUND,4,ECHOEDVOICE,8,ASTONISH,11,HOWL,15,SCREECH,18,SUPERSONIC,22,STOMP,25,UPROAR,29,ROAR,32,REST,36,SLEEPTALK,39,HYPERVOICE,43,SYNCHRONOISE</t>
  </si>
  <si>
    <t>CIRCLETHROW,DISARMINGVOICE,ENDEAVOR,EXTRASENSORY,FAKETEARS,HAMMERARM,SMELLINGSALT,SMOKESCREEN,SNORE,TAKEDOWN</t>
  </si>
  <si>
    <t>1,TACKLE,1,FOCUSENERGY,4,SANDATTACK,7,ARMTHRUST,10,FAKEOUT,13,FORCEPALM,16,WHIRLWIND,19,KNOCKOFF,22,VITALTHROW,25,BELLYDRUM,28,SMELLINGSALT,31,SEISMICTOSS,34,WAKEUPSLAP,37,ENDURE,40,CLOSECOMBAT,43,REVERSAL,46,HEAVYSLAM</t>
  </si>
  <si>
    <t>BULLETPUNCH,CHIPAWAY,CROSSCHOP,DETECT,DYNAMICPUNCH,FEINT,FEINTATTACK,FOCUSPUNCH,FORESIGHT,HELPINGHAND,REVENGE,WAKEUPSLAP,WIDEGUARD</t>
  </si>
  <si>
    <t>1,SPLASH,1,WATERGUN,2,TAILWHIP,5,WATERSPORT,7,BUBBLE,10,CHARM,13,BUBBLEBEAM,16,HELPINGHAND,20,SLAM,23,BOUNCE</t>
  </si>
  <si>
    <t>BODYSLAM,CAMOUFLAGE,COPYCAT,ENCORE,FAKETEARS,MUDDYWATER,REFRESH,SING,SLAM,SOAK,TICKLE,WATERSPORT</t>
  </si>
  <si>
    <t>1,TACKLE,4,HARDEN,7,BLOCK,10,ROCKTHROW,13,THUNDERWAVE,16,REST,19,ROCKTHROW,22,ROCKSLIDE,25,POWERGEM,28,POWERGEM,31,DISCHARGE,34,SANDSTORM,37,EARTHPOWER,40,STONEEDGE,43,LOCKON,43,ZAPCANNON</t>
  </si>
  <si>
    <t>BLOCK,DOUBLEEDGE,ENDURE,MAGNITUDE,ROLLOUT,STEALTHROCK,WIDEGUARD</t>
  </si>
  <si>
    <t>1,FAKEOUT,1,GROWL,1,TAILWHIP,1,TACKLE,4,FORESIGHT,7,SING,10,ATTRACT,13,DISARMINGVOICE,16,DOUBLESLAP,19,COPYCAT,22,FEINTATTACK,25,CHARM,28,WAKEUPSLAP,31,ASSIST,34,COVET,37,HEALBELL,40,DOUBLEEDGE,43,CAPTIVATE,46,PLAYROUGH</t>
  </si>
  <si>
    <t>BATONPASS,CAPTIVATE,COSMICPOWER,FAKEOUT,FAKETEARS,HELPINGHAND,LASTRESORT,MUDBOMB,SIMPLEBEAM,SUCKERPUNCH,TICKLE,UPROAR,WISH,ZENHEADBUTT</t>
  </si>
  <si>
    <t>1,LEER,1,SCRATCH,4,FORESIGHT,6,NIGHTSHADE,9,ASTONISH,11,FURYSWIPES,14,DETECT,16,SHADOWSNEAK,19,FEINTATTACK,21,FAKEOUT,24,PUNISHMENT,26,KNOCKOFF,29,SHADOWCLAW,31,CONFUSERAY,34,ZENHEADBUTT,36,POWERGEM,39,SHADOWBALL,41,FOULPLAY,44,QUASH,46,MEANLOOK</t>
  </si>
  <si>
    <t>CAPTIVATE,FEINT,FLATTER,IMPRISON,MEANLOOK,METALBURST,MOONLIGHT,NASTYPLOT,RECOVER,SUCKERPUNCH,TRICK</t>
  </si>
  <si>
    <t>1,PLAYROUGH,1,IRONHEAD,1,TAUNT,1,GROWL,1,FAIRYWIND,1,ASTONISH,5,FAKETEARS,9,BITE,13,SWEETSCENT,17,VICEGRIP,21,FEINTATTACK,25,BATONPASS,29,CRUNCH,33,IRONDEFENSE,37,SUCKERPUNCH,41,STOCKPILE,41,SWALLOW,41,SPITUP,45,IRONHEAD,49,PLAYROUGH</t>
  </si>
  <si>
    <t>ANCIENTPOWER,CAPTIVATE,FIREFANG,GUARDSWAP,ICEFANG,METALBURST,MISTYTERRAIN,POISONFANG,PUNISHMENT,SEISMICTOSS,SLAM,SUCKERPUNCH,THUNDERFANG,TICKLE</t>
  </si>
  <si>
    <t>1,TACKLE,1,HARDEN,4,MUDSLAP,7,HEADBUTT,10,METALCLAW,13,ROCKTOMB,16,PROTECT,19,ROAR,22,IRONHEAD,25,ROCKSLIDE,28,TAKEDOWN,31,METALSOUND,34,IRONTAIL,37,IRONDEFENSE,40,DOUBLEEDGE,43,AUTOTOMIZE,46,HEAVYSLAM,49,METALBURST</t>
  </si>
  <si>
    <t>BODYSLAM,CURSE,DRAGONRUSH,ENDEAVOR,HEADSMASH,IRONHEAD,REVERSAL,SCREECH,SMELLINGSALT,STEALTHROCK,STOMP,SUPERPOWER</t>
  </si>
  <si>
    <t>1,BIDE,4,MEDITATE,7,CONFUSION,9,DETECT,12,ENDURE,15,FEINT,17,FORCEPALM,20,HIDDENPOWER,23,CALMMIND,25,MINDREADER,28,HIGHJUMPKICK,31,PSYCHUP,33,ACUPRESSURE,36,POWERTRICK,39,REVERSAL,41,RECOVER,44,COUNTER</t>
  </si>
  <si>
    <t>BATONPASS,BULLETPUNCH,DRAINPUNCH,DYNAMICPUNCH,FAKEOUT,FIREPUNCH,FORESIGHT,GUARDSWAP,ICEPUNCH,POWERSWAP,PSYCHOCUT,QUICKGUARD,SECRETPOWER,THUNDERPUNCH</t>
  </si>
  <si>
    <t>1,TACKLE,1,THUNDERWAVE,4,LEER,7,HOWL,10,QUICKATTACK,13,SPARK,16,ODORSLEUTH,19,THUNDERFANG,24,BITE,29,DISCHARGE,34,ROAR,39,WILDCHARGE,44,CHARGE,49,THUNDER</t>
  </si>
  <si>
    <t>CRUNCH,CURSE,DISCHARGE,EERIEIMPULSE,ELECTROBALL,FIREFANG,FLAMEBURST,HEADBUTT,ICEFANG,SHOCKWAVE,SWIFT,SWITCHEROO,THUNDERFANG,UPROAR</t>
  </si>
  <si>
    <t>1,NUZZLE,1,PLAYNICE,1,GROWL,1,THUNDERWAVE,1,QUICKATTACK,4,HELPINGHAND,7,SPARK,10,ENCORE,13,BESTOW,16,SWIFT,19,ELECTROBALL,22,COPYCAT,25,CHARM,28,CHARGE,31,DISCHARGE,34,BATONPASS,37,AGILITY,40,LASTRESORT,43,THUNDER,46,NASTYPLOT,49,ENTRAINMENT</t>
  </si>
  <si>
    <t>CHARM,DISCHARGE,FAKETEARS,LUCKYCHANT,SING,SWEETKISS,WISH</t>
  </si>
  <si>
    <t>1,NUZZLE,1,PLAYNICE,1,GROWL,1,THUNDERWAVE,1,QUICKATTACK,4,HELPINGHAND,7,SPARK,10,ENCORE,13,SWITCHEROO,16,SWIFT,19,ELECTROBALL,22,COPYCAT,25,FAKETEARS,28,CHARGE,31,DISCHARGE,34,BATONPASS,37,AGILITY,40,TRUMPCARD,43,THUNDER,46,NASTYPLOT,49,ENTRAINMENT</t>
  </si>
  <si>
    <t>1,FLASH,1,TACKLE,5,DOUBLETEAM,8,CONFUSERAY,12,QUICKATTACK,15,STRUGGLEBUG,19,MOONLIGHT,22,TAILGLOW,26,SIGNALBEAM,29,PROTECT,33,ZENHEADBUTT,36,HELPINGHAND,40,BUGBUZZ,43,PLAYROUGH,47,DOUBLEEDGE</t>
  </si>
  <si>
    <t>BATONPASS,BUGBUZZ,DIZZYPUNCH,ENCORE,SEISMICTOSS,SILVERWIND,TRICK</t>
  </si>
  <si>
    <t>1,PLAYNICE,1,TACKLE,5,SWEETSCENT,9,CHARM,12,QUICKATTACK,15,STRUGGLEBUG,19,MOONLIGHT,22,WISH,26,ENCORE,29,FLATTER,33,ZENHEADBUTT,36,HELPINGHAND,40,BUGBUZZ,43,PLAYROUGH,47,COVET</t>
  </si>
  <si>
    <t>BATONPASS,BUGBUZZ,CAPTIVATE,CONFUSERAY,ENCORE,FAKETEARS,GROWTH,SILVERWIND</t>
  </si>
  <si>
    <t>1,ABSORB,4,GROWTH,7,POISONSTING,10,STUNSPORE,13,MEGADRAIN,16,LEECHSEED,19,MAGICALLEAF,22,GRASSWHISTLE,25,GIGADRAIN,28,TOXICSPIKES,31,SWEETSCENT,34,INGRAIN,37,PETALBLIZZARD,40,TOXIC,43,AROMATHERAPY,46,SYNTHESIS,50,PETALDANCE</t>
  </si>
  <si>
    <t>BULLETSEED,COTTONSPORE,GIGADRAIN,GRASSWHISTLE,LEAFSTORM,MINDREADER,NATURALGIFT,PINMISSILE,RAZORLEAF,SEEDBOMB,SLEEPPOWDER,SPIKES,SYNTHESIS</t>
  </si>
  <si>
    <t>1,POUND,5,YAWN,8,POISONGAS,10,SLUDGE,12,AMNESIA,17,ACIDSPRAY,20,ENCORE,25,TOXIC,28,STOCKPILE,28,SPITUP,28,SWALLOW,33,SLUDGEBOMB,36,GASTROACID,41,BELCH,44,WRINGOUT,49,GUNKSHOT</t>
  </si>
  <si>
    <t>ACIDARMOR,CURSE,DESTINYBOND,GUNKSHOT,MUDSLAP,PAINSPLIT,SMOG,VENOMDRENCH</t>
  </si>
  <si>
    <t>1,LEER,1,BITE,4,RAGE,8,FOCUSENERGY,11,AQUAJET,15,ASSURANCE,18,SCREECH,22,SWAGGER,25,ICEFANG,29,SCARYFACE,32,POISONFANG,36,CRUNCH,39,AGILITY,43,TAKEDOWN</t>
  </si>
  <si>
    <t>ANCIENTPOWER,BRINE,DESTINYBOND,DOUBLEEDGE,HYDROPUMP,SWIFT,THRASH</t>
  </si>
  <si>
    <t>1,SPLASH,4,GROWL,7,WATERGUN,10,ROLLOUT,13,WHIRLPOOL,16,ASTONISH,19,WATERPULSE,22,MIST,25,BRINE,29,REST,33,DIVE,37,AMNESIA,41,WATERSPOUT,45,BOUNCE,49,HYDROPUMP,53,HEAVYSLAM</t>
  </si>
  <si>
    <t>AQUARING,BODYSLAM,CLEARSMOG,CURSE,DEFENSECURL,DOUBLEEDGE,FISSURE,SLEEPTALK,SNORE,SOAK,THRASH,TICKLE,ZENHEADBUTT</t>
  </si>
  <si>
    <t>1,GROWL,1,TACKLE,5,EMBER,8,FOCUSENERGY,12,MAGNITUDE,15,FLAMEBURST,19,AMNESIA,22,LAVAPLUME,26,EARTHPOWER,29,CURSE,31,TAKEDOWN,36,YAWN,40,EARTHQUAKE,43,FLAMETHROWER,47,DOUBLEEDGE</t>
  </si>
  <si>
    <t>ANCIENTPOWER,BODYSLAM,DEFENSECURL,ENDURE,GROWTH,HEATWAVE,HOWL,IRONHEAD,MUDBOMB,ROLLOUT,SCARYFACE,SPITUP,STOCKPILE,STOMP,SWALLOW,YAWN</t>
  </si>
  <si>
    <t>1,EMBER,4,SMOG,7,WITHDRAW,10,RAPIDSPIN,13,FIRESPIN,15,SMOKESCREEN,18,FLAMEWHEEL,22,CURSE,25,LAVAPLUME,27,BODYSLAM,30,PROTECT,34,FLAMETHROWER,38,IRONDEFENSE,40,AMNESIA,42,FLAIL,45,HEATWAVE,47,SHELLSMASH,50,INFERNO</t>
  </si>
  <si>
    <t>CLEARSMOG,ENDURE,ERUPTION,FISSURE,FLAMEBURST,SKULLBASH,SLEEPTALK,SUPERPOWER,YAWN</t>
  </si>
  <si>
    <t>1,SPLASH,7,PSYWAVE,10,ODORSLEUTH,14,PSYBEAM,15,PSYCHUP,18,CONFUSERAY,21,MAGICCOAT,26,ZENHEADBUTT,29,POWERGEM,29,REST,33,SNORE,38,PSYSHOCK,40,PAYBACK,44,PSYCHIC,50,BOUNCE</t>
  </si>
  <si>
    <t>AMNESIA,ENDURE,EXTRASENSORY,FUTURESIGHT,LUCKYCHANT,MIRRORCOAT,SIMPLEBEAM,SKILLSWAP,TRICK,WHIRLWIND,ZENHEADBUTT</t>
  </si>
  <si>
    <t>1,TACKLE,5,COPYCAT,10,FEINTATTACK,14,PSYBEAM,19,HYPNOSIS,23,DIZZYPUNCH,28,SUCKERPUNCH,32,TEETERDANCE,37,UPROAR,41,PSYCHUP,46,DOUBLEEDGE,50,FLAIL,55,THRASH</t>
  </si>
  <si>
    <t>ASSIST,BATONPASS,DISABLE,ENCORE,FAKEOUT,FAKETEARS,GUARDSPLIT,ICYWIND,PSYCHOCUT,PSYCHOSHIFT,RAPIDSPIN,ROLEPLAY,SMELLINGSALT,TRICK,WATERPULSE,WISH</t>
  </si>
  <si>
    <t>1,SANDATTACK,1,BITE,1,FEINTATTACK,1,BIDE,5,MUDSLAP,8,BULLDOZE,12,SANDTOMB,15,ROCKSLIDE,19,DIG,22,CRUNCH,26,EARTHPOWER,29,FEINT,33,EARTHQUAKE,36,SANDSTORM,40,SUPERPOWER,43,HYPERBEAM,47,FISSURE</t>
  </si>
  <si>
    <t>BUGBITE,EARTHPOWER,ENDURE,FLAIL,FOCUSENERGY,FURYCUTTER,GUST,MUDSHOT,QUICKATTACK,SIGNALBEAM</t>
  </si>
  <si>
    <t>1,POISONSTING,1,LEER,4,ABSORB,7,GROWTH,10,LEECHSEED,13,SANDATTACK,16,NEEDLEARM,19,FEINTATTACK,22,INGRAIN,26,PAYBACK,30,SPIKES,34,SUCKERPUNCH,38,PINMISSILE,42,ENERGYBALL,46,COTTONSPORE,50,SANDSTORM,54,DESTINYBOND</t>
  </si>
  <si>
    <t>ACID,BELCH,BLOCK,DISABLE,DYNAMICPUNCH,FELLSTINGER,GRASSWHISTLE,LOWKICK,MAGICALLEAF,NASTYPLOT,ROTOTILLER,SEEDBOMB,SMELLINGSALT,SWITCHEROO,TEETERDANCE,WORRYSEED</t>
  </si>
  <si>
    <t>1,PECK,1,GROWL,3,ASTONISH,5,SING,7,FURYATTACK,9,SAFEGUARD,11,DISARMINGVOICE,14,MIST,17,ROUND,20,NATURALGIFT,23,TAKEDOWN,26,REFRESH,30,MIRRORMOVE,34,COTTONGUARD,38,DRAGONPULSE,42,PERISHSONG,46,MOONBLAST</t>
  </si>
  <si>
    <t>AGILITY,DRAGONRUSH,FEATHERDANCE,HAZE,HYPERVOICE,POWERSWAP,PURSUIT,RAGE,ROOST,STEELWING</t>
  </si>
  <si>
    <t>1,SCRATCH,1,LEER,5,QUICKATTACK,8,FURYCUTTER,12,PURSUIT,15,HONECLAWS,19,SLASH,22,REVENGE,26,CRUSHCLAW,29,FALSESWIPE,33,EMBARGO,36,DETECT,40,XSCISSOR,43,TAUNT,47,SWORDSDANCE,50,CLOSECOMBAT</t>
  </si>
  <si>
    <t>CURSE,DISABLE,DOUBLEHIT,DOUBLEKICK,FEINT,FINALGAMBIT,FLAIL,FURYSWIPES,IRONTAIL,METALCLAW,NIGHTSLASH,QUICKGUARD,RAZORWIND</t>
  </si>
  <si>
    <t>1,WRAP,1,SWAGGER,4,BITE,7,LICK,10,POISONTAIL,13,SCREECH,16,BITE,19,WRAP,22,NIGHTSLASH,25,VENOMDRENCH,28,NIGHTSLASH,31,GASTROACID,34,POISONJAB,37,HAZE,40,CRUNCH,43,BELCH,46,COIL,49,WRINGOUT</t>
  </si>
  <si>
    <t>ASSURANCE,BODYSLAM,FINALGAMBIT,IRONTAIL,NIGHTSLASH,PUNISHMENT,SCARYFACE,SPITUP,STOCKPILE,SWALLOW,SWITCHEROO,WRINGOUT</t>
  </si>
  <si>
    <t>1,MUDSLAP,6,MUDSPORT,6,WATERSPORT,9,WATERGUN,13,MUDBOMB,15,AMNESIA,17,WATERPULSE,20,MAGNITUDE,25,REST,25,SNORE,28,AQUATAIL,32,EARTHQUAKE,35,MUDDYWATER,39,FUTURESIGHT,44,FISSURE</t>
  </si>
  <si>
    <t>DRAGONDANCE,EARTHPOWER,FLAIL,HYDROPUMP,MUDDYWATER,MUDSHOT,SPARK,TAKEDOWN,THRASH,WHIRLPOOL</t>
  </si>
  <si>
    <t>1,BUBBLE,5,HARDEN,7,VICEGRIP,10,LEER,14,BUBBLEBEAM,17,PROTECT,20,DOUBLEHIT,23,KNOCKOFF,26,NIGHTSLASH,31,RAZORSHELL,34,TAUNT,37,SWORDSDANCE,39,CRUNCH,43,CRABHAMMER,48,GUILLOTINE</t>
  </si>
  <si>
    <t>ANCIENTPOWER,AQUAJET,BODYSLAM,CHIPAWAY,DOUBLEEDGE,DRAGONDANCE,ENDEAVOR,KNOCKOFF,METALCLAW,MUDSPORT,SUPERPOWER,SWITCHEROO,TRUMPCARD</t>
  </si>
  <si>
    <t>1,ASTONISH,1,CONSTRICT,5,ACID,9,INGRAIN,13,CONFUSERAY,17,ANCIENTPOWER,21,BRINE,26,GIGADRAIN,31,GASTROACID,36,AMNESIA,41,ENERGYBALL,46,STOCKPILE,46,SPITUP,46,SWALLOW,52,WRINGOUT</t>
  </si>
  <si>
    <t>BARRIER,CURSE,ENDURE,MEGADRAIN,MIRRORCOAT,RECOVER,STEALTHROCK,TICKLE,WRINGOUT</t>
  </si>
  <si>
    <t>1,SCRATCH,1,HARDEN,4,MUDSPORT,7,WATERGUN,10,FURYCUTTER,13,SMACKDOWN,17,METALCLAW,21,ANCIENTPOWER,25,BUGBITE,29,BRINE,34,SLASH,39,CRUSHCLAW,44,XSCISSOR,49,PROTECT,55,ROCKBLAST</t>
  </si>
  <si>
    <t>AQUAJET,CROSSPOISON,CURSE,IRONDEFENSE,KNOCKOFF,RAPIDSPIN,SANDATTACK,SCREECH,WATERPULSE</t>
  </si>
  <si>
    <t>BRINE,CAPTIVATE,CONFUSERAY,DRAGONBREATH,DRAGONPULSE,HAZE,HYPNOSIS,IRONTAIL,MIRRORCOAT,MIST,MUDSPORT,TICKLE</t>
  </si>
  <si>
    <t>1,TACKLE,10,WATERGUN,10,EMBER,10,POWDERSNOW,15,HEADBUTT,20,RAINDANCE,20,SUNNYDAY,20,HAIL,25,WEATHERBALL,35,HYDROPUMP,35,FIREBLAST,35,BLIZZARD,45,HURRICANE</t>
  </si>
  <si>
    <t>AMNESIA,CLEARSMOG,COSMICPOWER,DISABLE,FUTURESIGHT,GUARDSWAP,HEX,LUCKYCHANT,OMINOUSWIND,REFLECTTYPE</t>
  </si>
  <si>
    <t>1,THIEF,1,TAILWHIP,1,ASTONISH,1,LICK,1,SCRATCH,4,BIND,7,SHADOWSNEAK,10,FEINT,13,FURYSWIPES,16,FEINTATTACK,18,PSYBEAM,21,ANCIENTPOWER,25,SLASH,30,CAMOUFLAGE,33,SHADOWCLAW,38,SCREECH,42,SUBSTITUTE,46,SUCKERPUNCH,50,SYNCHRONOISE</t>
  </si>
  <si>
    <t>CAMOUFLAGE,DISABLE,DIZZYPUNCH,FAKEOUT,FOULPLAY,MAGICCOAT,NASTYPLOT,RECOVER,SKILLSWAP,SNATCH,TRICK</t>
  </si>
  <si>
    <t>1,KNOCKOFF,4,SCREECH,7,NIGHTSHADE,10,SPITE,13,SHADOWSNEAK,16,WILLOWISP,19,FEINTATTACK,22,HEX,26,CURSE,30,SHADOWBALL,34,EMBARGO,38,SUCKERPUNCH,42,SNATCH,46,GRUDGE,50,TRICK,54,PHANTOMFORCE</t>
  </si>
  <si>
    <t>ASTONISH,CONFUSERAY,DESTINYBOND,DISABLE,FORESIGHT,GUNKSHOT,IMPRISON,OMINOUSWIND,PHANTOMFORCE,PURSUIT,SHADOWSNEAK</t>
  </si>
  <si>
    <t>1,LEER,1,NIGHTSHADE,6,DISABLE,9,ASTONISH,14,FORESIGHT,17,SHADOWSNEAK,22,PURSUIT,25,WILLOWISP,30,CONFUSERAY,33,CURSE,38,HEX,41,SHADOWBALL,46,MEANLOOK,49,PAYBACK,54,FUTURESIGHT</t>
  </si>
  <si>
    <t>DARKPULSE,DESTINYBOND,FEINTATTACK,GRUDGE,HAZE,IMPRISON,MEMENTO,OMINOUSWIND,PAINSPLIT,SKILLSWAP</t>
  </si>
  <si>
    <t>1,LEAFSTORM,1,LEER,1,GUST,1,GROWTH,1,RAZORLEAF,6,SWEETSCENT,10,STOMP,16,MAGICALLEAF,21,SWEETSCENT,26,GUST</t>
  </si>
  <si>
    <t>BULLETSEED,CURSE,DRAGONDANCE,HEADBUTT,LEAFBLADE,LEAFSTORM,LEECHSEED,NATURALGIFT,NATUREPOWER,RAZORWIND,SLAM,SYNTHESIS</t>
  </si>
  <si>
    <t>1,HEALINGWISH,1,SYNCHRONOISE,1,WRAP,1,GROWL,1,ASTONISH,1,CONFUSION,4,GROWL,7,ASTONISH,10,CONFUSION,13,YAWN,16,ASTONISH,19,TAKEDOWN,22,CONFUSION,27,HEALBELL</t>
  </si>
  <si>
    <t>COSMICPOWER,CURSE,DISABLE,FUTURESIGHT,HYPNOSIS,RECOVER,SKILLSWAP,STOREDPOWER,WISH</t>
  </si>
  <si>
    <t>1,PERISHSONG,1,FUTURESIGHT,1,SCRATCH,1,FEINT,1,LEER,1,QUICKATTACK,4,LEER,7,QUICKATTACK,10,PURSUIT,13,TAUNT,16,BITE,19,TAUNT,22,SLASH</t>
  </si>
  <si>
    <t>ASSURANCE,BATONPASS,CURSE,DOUBLEEDGE,FEINTATTACK,HEX,MAGICCOAT,MEANLOOK,MEFIRST,MEGAHORN,PERISHSONG,PLAYROUGH,PUNISHMENT,SUCKERPUNCH,ZENHEADBUTT</t>
  </si>
  <si>
    <t>1,POWDERSNOW,1,LEER,5,DOUBLETEAM,10,ICESHARD,14,ICYWIND,19,BITE,23,ICEFANG,28,HEADBUTT,32,PROTECT,37,FROSTBREATH,41,CRUNCH,46,BLIZZARD,50,HAIL</t>
  </si>
  <si>
    <t>AVALANCHE,BIDE,BLOCK,DISABLE,FAKETEARS,HEX,ROLLOUT,SPIKES,SWITCHEROO,WEATHERBALL</t>
  </si>
  <si>
    <t>1,DEFENSECURL,1,POWDERSNOW,1,GROWL,1,WATERGUN,5,ROLLOUT,9,ENCORE,13,ICEBALL,17,BRINE,21,AURORABEAM,26,BODYSLAM,31,REST,31,SNORE,36,HAIL,41,BLIZZARD,46,SHEERCOLD</t>
  </si>
  <si>
    <t>AQUARING,BELLYDRUM,CURSE,FISSURE,ROLLOUT,SIGNALBEAM,SLEEPTALK,SPITUP,STOCKPILE,SWALLOW,WATERPULSE,WATERSPORT,YAWN</t>
  </si>
  <si>
    <t>1,CLAMP,1,WATERGUN,1,WHIRLPOOL,1,IRONDEFENSE,50,SHELLSMASH</t>
  </si>
  <si>
    <t>AQUARING,BARRIER,BODYSLAM,BRINE,CONFUSERAY,ENDURE,MUDDYWATER,MUDSPORT,REFRESH,SUPERSONIC,WATERPULSE</t>
  </si>
  <si>
    <t>1,HEADSMASH,1,TACKLE,1,HARDEN,1,MUDSPORT,1,WATERGUN,6,MUDSPORT,10,WATERGUN,15,ROCKTOMB,21,ANCIENTPOWER,26,DIVE,31,TAKEDOWN,35,YAWN,41,REST,46,HYDROPUMP,50,DOUBLEEDGE,56,HEADSMASH</t>
  </si>
  <si>
    <t>AMNESIA,AQUATAIL,BRINE,MAGNITUDE,MUDDYWATER,MUDSHOT,MUDSLAP,SKULLBASH,SLEEPTALK,SNORE,WATERSPORT,ZENHEADBUTT</t>
  </si>
  <si>
    <t>1,TACKLE,1,CHARM,4,WATERGUN,7,AGILITY,9,DRAININGKISS,14,LUCKYCHANT,17,WATERPULSE,22,ATTRACT,27,FLAIL,31,SWEETKISS,37,TAKEDOWN,40,AQUARING,46,CAPTIVATE,50,HYDROPUMP,55,SAFEGUARD</t>
  </si>
  <si>
    <t>AQUAJET,AQUARING,BRINE,CAPTIVATE,ENTRAINMENT,HEALPULSE,MUDSPORT,SPLASH,SUPERSONIC,WATERSPORT</t>
  </si>
  <si>
    <t>1,RAGE,4,EMBER,7,LEER,10,BITE,13,DRAGONBREATH,17,HEADBUTT,21,FOCUSENERGY,25,CRUNCH,29,DRAGONCLAW,34,ZENHEADBUTT,39,SCARYFACE,44,FLAMETHROWER,49,DOUBLEEDGE</t>
  </si>
  <si>
    <t>DEFENSECURL,DRAGONDANCE,DRAGONPULSE,DRAGONRAGE,DRAGONRUSH,ENDURE,FIREFANG,HYDROPUMP,THRASH,TWISTER</t>
  </si>
  <si>
    <t>1,TACKLE,5,WITHDRAW,9,ABSORB,13,RAZORLEAF,17,CURSE,21,BITE,25,MEGADRAIN,29,LEECHSEED,33,SYNTHESIS,37,CRUNCH,41,GIGADRAIN,45,LEAFSTORM</t>
  </si>
  <si>
    <t>AMNESIA,BODYSLAM,DOUBLEEDGE,EARTHPOWER,GRASSYTERRAIN,GROWTH,SANDTOMB,SEEDBOMB,SPITUP,STOCKPILE,SUPERPOWER,SWALLOW,THRASH,TICKLE,WIDEGUARD,WORRYSEED</t>
  </si>
  <si>
    <t>1,SCRATCH,1,LEER,7,EMBER,9,TAUNT,15,FURYSWIPES,17,FLAMEWHEEL,23,NASTYPLOT,25,TORMENT,31,FACADE,33,FIRESPIN,39,ACROBATICS,41,SLACKOFF,47,FLAMETHROWER</t>
  </si>
  <si>
    <t>ASSIST,BLAZEKICK,COUNTER,DOUBLEKICK,ENCORE,FAKEOUT,FIREPUNCH,FOCUSENERGY,FOCUSPUNCH,HEATWAVE,HELPINGHAND,QUICKGUARD,SUBMISSION,THUNDERPUNCH</t>
  </si>
  <si>
    <t>1,POUND,4,GROWL,8,BUBBLE,11,WATERSPORT,15,PECK,18,BUBBLEBEAM,22,BIDE,25,FURYATTACK,29,BRINE,32,WHIRLPOOL,36,MIST,39,DRILLPECK,43,HYDROPUMP</t>
  </si>
  <si>
    <t>AGILITY,AQUARING,BIDE,DOUBLEHIT,FEATHERDANCE,FLAIL,HYDROPUMP,ICYWIND,MUDSLAP,MUDSPORT,SNORE,SUPERSONIC,YAWN</t>
  </si>
  <si>
    <t>1,TACKLE,1,GROWL,5,QUICKATTACK,9,WINGATTACK,13,DOUBLETEAM,17,ENDEAVOR,21,WHIRLWIND,25,AERIALACE,29,TAKEDOWN,33,AGILITY,37,BRAVEBIRD,41,FINALGAMBIT</t>
  </si>
  <si>
    <t>ASTONISH,DETECT,DOUBLEEDGE,FEATHERDANCE,FORESIGHT,FURYATTACK,MIRRORMOVE,PURSUIT,REVENGE,ROOST,SANDATTACK,STEELWING,UPROAR</t>
  </si>
  <si>
    <t>1,TACKLE,5,GROWL,9,DEFENSECURL,13,ROLLOUT,17,HEADBUTT,21,HYPERFANG,25,YAWN,29,AMNESIA,33,TAKEDOWN,37,SUPERFANG,41,SUPERPOWER,45,CURSE</t>
  </si>
  <si>
    <t>AQUATAIL,DEFENSECURL,DOUBLEEDGE,ENDURE,FURYSWIPES,ODORSLEUTH,QUICKATTACK,ROCKCLIMB,ROLLOUT,SKULLBASH,SLEEPTALK,WATERSPORT</t>
  </si>
  <si>
    <t>1,TACKLE,5,LEER,9,CHARGE,11,BABYDOLLEYES,13,SPARK,17,BITE,21,ROAR,25,SWAGGER,29,THUNDERFANG,33,CRUNCH,37,SCARYFACE,41,DISCHARGE,45,WILDCHARGE</t>
  </si>
  <si>
    <t>DOUBLEKICK,EERIEIMPULSE,FAKETEARS,FIREFANG,HELPINGHAND,HOWL,ICEFANG,NIGHTSLASH,QUICKATTACK,SHOCKWAVE,SIGNALBEAM,SWIFT,TAKEDOWN,THUNDERFANG</t>
  </si>
  <si>
    <t>1,ABSORB,4,GROWTH,7,WATERSPORT,10,STUNSPORE,13,MEGADRAIN,16,WORRYSEED</t>
  </si>
  <si>
    <t>COTTONSPORE,EXTRASENSORY,GIGADRAIN,GRASSWHISTLE,LEAFSTORM,MINDREADER,NATURALGIFT,PINMISSILE,RAZORLEAF,SEEDBOMB,SLEEPPOWDER,SPIKES,SYNTHESIS</t>
  </si>
  <si>
    <t>1,HEADBUTT,1,LEER,6,FOCUSENERGY,10,PURSUIT,15,TAKEDOWN,19,SCARYFACE,24,ASSURANCE,28,CHIPAWAY,33,ANCIENTPOWER,37,ZENHEADBUTT,42,SCREECH,46,HEADSMASH</t>
  </si>
  <si>
    <t>CRUNCH,CURSE,DOUBLEEDGE,HAMMERARM,IRONHEAD,IRONTAIL,LEER,SLAM,STOMP,THRASH,WHIRLWIND</t>
  </si>
  <si>
    <t>1,TACKLE,1,PROTECT,6,TAUNT,10,METALSOUND,15,TAKEDOWN,19,IRONDEFENSE,24,SWAGGER,28,ANCIENTPOWER,33,ENDURE,37,METALBURST,42,IRONHEAD,46,HEAVYSLAM</t>
  </si>
  <si>
    <t>BODYSLAM,COUNTER,CURSE,DOUBLEEDGE,FISSURE,FOCUSENERGY,GUARDSPLIT,HEADBUTT,ROCKBLAST,SCARYFACE,SCREECH,STEALTHROCK,WIDEGUARD</t>
  </si>
  <si>
    <t>1,GROWL,1,BIDE,5,QUICKATTACK,9,CHARM,13,SPARK,17,ENDURE,19,NUZZLE,21,SWIFT,25,ELECTROBALL,29,SWEETKISS,33,THUNDERWAVE,37,SUPERFANG,41,DISCHARGE,45,LASTRESORT,49,HYPERFANG</t>
  </si>
  <si>
    <t>BESTOW,BITE,CHARGE,COVET,DEFENSECURL,FAKETEARS,FLAIL,FLATTER,FOLLOWME,IONDELUGE,IRONTAIL,ROLLOUT,TAILWHIP</t>
  </si>
  <si>
    <t>1,SONICBOOM,4,GROWL,7,WATERSPORT,11,QUICKATTACK,15,WATERGUN,18,PURSUIT,21,SWIFT,24,AQUAJET,27,DOUBLEHIT,31,WHIRLPOOL,35,RAZORWIND,38,AQUATAIL,41,AGILITY,45,HYDROPUMP</t>
  </si>
  <si>
    <t>AQUARING,AQUATAIL,BATONPASS,DOUBLESLAP,FURYCUTTER,FURYSWIPES,HEADBUTT,MEFIRST,MUDSLAP,ODORSLEUTH,SLASH,SOAK,SWITCHEROO,TAILSLAP</t>
  </si>
  <si>
    <t>1,MORNINGSUN,1,TACKLE,7,GROWTH,10,LEECHSEED,13,HELPINGHAND,19,MAGICALLEAF,22,SUNNYDAY,28,WORRYSEED,31,TAKEDOWN,37,SOLARBEAM,40,LUCKYCHANT,47,PETALBLIZZARD</t>
  </si>
  <si>
    <t>AROMATHERAPY,DEFENSECURL,FLOWERSHIELD,GRASSWHISTLE,HEALINGWISH,HEALPULSE,NATURALGIFT,NATUREPOWER,RAZORLEAF,ROLLOUT,SEEDBOMB,SWEETSCENT,TICKLE,WEATHERBALL</t>
  </si>
  <si>
    <t>1,MUDSLAP,2,MUDSPORT,4,HARDEN,7,WATERPULSE,11,MUDBOMB,16,HIDDENPOWER,22,RAINDANCE,29,BODYSLAM,37,MUDDYWATER,46,RECOVER</t>
  </si>
  <si>
    <t>ACIDARMOR,AMNESIA,BRINE,CLEARSMOG,CURSE,FISSURE,MEMENTO,MIRRORCOAT,MIST,SLUDGE,SPITUP,STOCKPILE,SWALLOW,TRUMPCARD,YAWN</t>
  </si>
  <si>
    <t>1,CONSTRICT,1,MINIMIZE,4,ASTONISH,8,GUST,13,FOCUSENERGY,16,PAYBACK,20,OMINOUSWIND,25,STOCKPILE,27,HEX,32,SWALLOW,32,SPITUP,36,SHADOWBALL,40,AMNESIA,44,BATONPASS,50,EXPLOSION</t>
  </si>
  <si>
    <t>BODYSLAM,CLEARSMOG,DEFOG,DESTINYBOND,DISABLE,HAZE,HYPNOSIS,MEMENTO,TAILWIND,WEATHERBALL</t>
  </si>
  <si>
    <t>1,DEFENSECURL,1,SPLASH,1,POUND,1,FORESIGHT,6,ENDURE,10,BABYDOLLEYES,13,FRUSTRATION,16,QUICKATTACK,23,JUMPKICK,26,BATONPASS,33,AGILITY,36,DIZZYPUNCH,43,AFTERYOU,46,CHARM,50,ENTRAINMENT,56,BOUNCE,63,HEALINGWISH</t>
  </si>
  <si>
    <t>CIRCLETHROW,COPYCAT,COSMICPOWER,DOUBLEHIT,ENCORE,FAKEOUT,FAKETEARS,FIREPUNCH,FLAIL,FOCUSPUNCH,ICEPUNCH,LOWKICK,MUDSPORT,SKYUPPERCUT,SWEETKISS,SWITCHEROO,TEETERDANCE,THUNDERPUNCH</t>
  </si>
  <si>
    <t>1,FAKEOUT,5,SCRATCH,8,GROWL,13,HYPNOSIS,17,FEINTATTACK,20,FURYSWIPES,25,CHARM,29,ASSIST,32,CAPTIVATE,37,SLASH,41,SUCKERPUNCH,44,ATTRACT,48,HONECLAWS,50,PLAYROUGH</t>
  </si>
  <si>
    <t>ASSURANCE,BITE,FAKETEARS,FLAIL,LASTRESORT,QUICKATTACK,SANDATTACK,SNATCH,TAILWHIP,WAKEUPSLAP</t>
  </si>
  <si>
    <t>1,WRAP,4,GROWL,7,ASTONISH,10,CONFUSION,13,YAWN,16,LASTRESORT,19,ENTRAINMENT,32,UPROAR</t>
  </si>
  <si>
    <t>1,SCRATCH,1,FOCUSENERGY,4,POISONGAS,7,SCREECH,10,FURYSWIPES,14,SMOKESCREEN,18,FEINT,22,SLASH,27,TOXIC,32,ACIDSPRAY,37,NIGHTSLASH,43,MEMENTO,46,BELCH,49,EXPLOSION</t>
  </si>
  <si>
    <t>ASTONISH,CRUNCH,DOUBLEEDGE,FLAMEBURST,FOULPLAY,HAZE,IRONTAIL,LEER,PLAYROUGH,PUNISHMENT,PURSUIT,SCARYFACE,SMOG</t>
  </si>
  <si>
    <t>1,FAKETEARS,1,COPYCAT,5,FLAIL,8,LOWKICK,12,ROCKTHROW,15,MIMIC,19,FEINTATTACK,22,ROCKTOMB,26,BLOCK,29,ROCKSLIDE,36,SUCKERPUNCH,40,DOUBLEEDGE</t>
  </si>
  <si>
    <t>1,TICKLE,1,BARRIER,1,CONFUSION,4,COPYCAT,8,MEDITATE,11,DOUBLESLAP,15,MIMIC,18,ENCORE,22,LIGHTSCREEN,22,REFLECT,25,PSYBEAM,29,SUBSTITUTE,32,RECYCLE,36,TRICK,39,PSYCHIC,43,ROLEPLAY,46,BATONPASS,50,SAFEGUARD</t>
  </si>
  <si>
    <t>CHARM,CONFUSERAY,FAKEOUT,FUTURESIGHT,HEALINGWISH,HYPNOSIS,ICYWIND,MAGICROOM,MIMIC,NASTYPLOT,POWERSPLIT,TEETERDANCE,TRICK,WAKEUPSLAP</t>
  </si>
  <si>
    <t>1,POUND,1,CHARM,5,COPYCAT,9,REFRESH,12,SWEETKISS</t>
  </si>
  <si>
    <t>AROMATHERAPY,COUNTER,ENDURE,GRAVITY,HEALBELL,HELPINGHAND,LASTRESORT,METRONOME,MUDBOMB,NATURALGIFT,PRESENT</t>
  </si>
  <si>
    <t>1,HYPERVOICE,1,CHATTER,1,CONFIDE,1,TAUNT,1,PECK,5,GROWL,9,MIRRORMOVE,13,SING,17,FURYATTACK,21,CHATTER,25,TAUNT,29,ROUND,33,MIMIC,37,ECHOEDVOICE,41,ROOST,45,UPROAR,49,SYNCHRONOISE,50,FEATHERDANCE,57,HYPERVOICE</t>
  </si>
  <si>
    <t>AGILITY,AIRCUTTER,BOOMBURST,DEFOG,ENCORE,NASTYPLOT,NIGHTSHADE,SLEEPTALK,STEELWING,SUPERSONIC</t>
  </si>
  <si>
    <t>1,CURSE,1,PURSUIT,1,CONFUSERAY,1,SPITE,1,SHADOWSNEAK,7,FEINTATTACK,13,HYPNOSIS,19,DREAMEATER,25,OMINOUSWIND,31,SUCKERPUNCH,37,NASTYPLOT,43,MEMENTO,49,DARKPULSE</t>
  </si>
  <si>
    <t>CAPTIVATE,DESTINYBOND,FOULPLAY,GRUDGE,IMPRISON,NIGHTMARE,PAINSPLIT,SHADOWSNEAK,SMOKESCREEN</t>
  </si>
  <si>
    <t>1,TACKLE,3,SANDATTACK,7,DRAGONRAGE,13,SANDSTORM,15,TAKEDOWN,19,SANDTOMB,25,SLASH,27,DRAGONCLAW,31,DIG,37,DRAGONRUSH</t>
  </si>
  <si>
    <t>BODYSLAM,DOUBLEEDGE,DRAGONBREATH,IRONHEAD,IRONTAIL,METALCLAW,MUDSHOT,OUTRAGE,ROCKCLIMB,SANDTOMB,SCARYFACE,THRASH,TWISTER</t>
  </si>
  <si>
    <t>1,LASTRESORT,1,RECYCLE,1,LICK,1,METRONOME,1,ODORSLEUTH,1,TACKLE,4,DEFENSECURL,9,AMNESIA,12,LICK,17,CHIPAWAY,20,SCREECH,25,BODYSLAM,28,STOCKPILE,33,SWALLOW,36,ROLLOUT,41,FLING,44,BELLYDRUM,49,NATURALGIFT,50,SNATCH,57,LASTRESORT</t>
  </si>
  <si>
    <t>AFTERYOU,BELCH,CHARM,COUNTER,CURSE,DOUBLEEDGE,LICK,NATURALGIFT,PURSUIT,SELFDESTRUCT,WHIRLWIND,ZENHEADBUTT</t>
  </si>
  <si>
    <t>1,FORESIGHT,1,QUICKATTACK,1,ENDURE,11,FEINT,15,FORCEPALM,19,COPYCAT,24,SCREECH,29,REVERSAL,47,NASTYPLOT,50,FINALGAMBIT</t>
  </si>
  <si>
    <t>AGILITY,BITE,BLAZEKICK,BULLETPUNCH,CIRCLETHROW,CROSSCHOP,CRUNCH,DETECT,FOLLOWME,HIGHJUMPKICK,IRONDEFENSE,LOWKICK,MINDREADER,SKYUPPERCUT,VACUUMWAVE</t>
  </si>
  <si>
    <t>1,TACKLE,1,SANDATTACK,7,BITE,13,YAWN,19,TAKEDOWN,19,DIG,25,SANDTOMB,31,CRUNCH,37,EARTHQUAKE,44,DOUBLEEDGE,50,FISSURE</t>
  </si>
  <si>
    <t>BODYSLAM,CURSE,REVENGE,SANDTOMB,SLACKOFF,SLEEPTALK,SPITUP,STOCKPILE,SWALLOW,WHIRLWIND</t>
  </si>
  <si>
    <t>1,BITE,1,POISONSTING,1,LEER,5,KNOCKOFF,9,PINMISSILE,13,ACUPRESSURE,16,PURSUIT,20,BUGBITE,23,POISONFANG,27,VENOSHOCK,30,HONECLAWS,34,TOXICSPIKES,38,NIGHTSLASH,41,SCARYFACE,45,CRUNCH,47,FELLSTINGER,49,CROSSPOISON</t>
  </si>
  <si>
    <t>AGILITY,CONFUSERAY,FEINTATTACK,IRONTAIL,NIGHTSLASH,POISONTAIL,PURSUIT,SANDATTACK,SCREECH,SLASH,TWINEEDLE,WHIRLWIND</t>
  </si>
  <si>
    <t>1,ASTONISH,3,MUDSLAP,8,POISONSTING,10,TAUNT,15,PURSUIT,17,FEINTATTACK,22,REVENGE,24,SWAGGER,29,MUDBOMB,31,SUCKERPUNCH,36,VENOSHOCK,38,NASTYPLOT,43,POISONJAB,45,SLUDGEBOMB,47,BELCH,50,FLATTER</t>
  </si>
  <si>
    <t>ACUPRESSURE,BULLETPUNCH,COUNTER,CROSSCHOP,DRAINPUNCH,DYNAMICPUNCH,FAKEOUT,FEINT,HEADBUTT,MEDITATE,MEFIRST,QUICKGUARD,SMELLINGSALT,VACUUMWAVE,WAKEUPSLAP</t>
  </si>
  <si>
    <t>1,BIND,1,GROWTH,7,BITE,11,VINEWHIP,17,SWEETSCENT,21,INGRAIN,27,FEINTATTACK,31,LEAFTORNADO,37,STOCKPILE,37,SPITUP,37,SWALLOW,41,CRUNCH,47,WRINGOUT,50,POWERWHIP</t>
  </si>
  <si>
    <t>GIGADRAIN,GRASSWHISTLE,LEECHSEED,MAGICALLEAF,RAGEPOWDER,RAZORLEAF,SLAM,SLEEPPOWDER,STUNSPORE,SYNTHESIS,WORRYSEED</t>
  </si>
  <si>
    <t>1,POUND,6,WATERGUN,10,ATTRACT,13,RAINDANCE,17,GUST,22,WATERPULSE,26,CAPTIVATE,29,SAFEGUARD,33,AQUARING,38,WHIRLPOOL,42,UTURN,45,BOUNCE,49,SILVERWIND,54,SOAK</t>
  </si>
  <si>
    <t>AGILITY,AQUATAIL,AURORABEAM,BRINE,CHARM,FLAIL,PSYBEAM,SIGNALBEAM,SPLASH,SWEETKISS,TICKLE</t>
  </si>
  <si>
    <t>1,TACKLE,1,BUBBLE,3,SUPERSONIC,7,BUBBLEBEAM,11,CONFUSERAY,14,WINGATTACK,16,HEADBUTT,19,WATERPULSE,23,WIDEGUARD,27,TAKEDOWN,32,AGILITY,36,AIRSLASH,39,AQUARING,46,BOUNCE,49,HYDROPUMP</t>
  </si>
  <si>
    <t>AMNESIA,HAZE,HYDROPUMP,MIRRORCOAT,MUDSPORT,SIGNALBEAM,SLAM,SPLASH,TAILWIND,TWISTER,WATERSPORT,WIDEGUARD</t>
  </si>
  <si>
    <t>1,POWDERSNOW,1,LEER,5,RAZORLEAF,9,ICYWIND,13,GRASSWHISTLE,17,SWAGGER,21,MIST,26,ICESHARD,31,INGRAIN,36,WOODHAMMER,41,BLIZZARD,46,SHEERCOLD</t>
  </si>
  <si>
    <t>AVALANCHE,BULLETSEED,DOUBLEEDGE,GROWTH,LEECHSEED,MAGICALLEAF,MIST,NATURALGIFT,SEEDBOMB,SKULLBASH,STOMP</t>
  </si>
  <si>
    <t>1,TACKLE,4,LEER,7,VINEWHIP,10,WRAP,13,GROWTH,16,LEAFTORNADO,19,LEECHSEED,22,MEGADRAIN,25,SLAM,28,LEAFBLADE,31,COIL,34,GIGADRAIN,37,WRINGOUT,40,GASTROACID,43,LEAFSTORM</t>
  </si>
  <si>
    <t>CAPTIVATE,GLARE,GRASSYTERRAIN,IRONTAIL,MAGICALLEAF,MEANLOOK,MIRRORCOAT,NATURALGIFT,PURSUIT,SWEETSCENT,TWISTER</t>
  </si>
  <si>
    <t>1,TACKLE,3,TAILWHIP,7,EMBER,9,ODORSLEUTH,13,DEFENSECURL,15,FLAMECHARGE,19,SMOG,21,ROLLOUT,25,TAKEDOWN,27,HEATCRASH,31,ASSURANCE,33,FLAMETHROWER,37,HEADSMASH,39,ROAR,43,FLAREBLITZ</t>
  </si>
  <si>
    <t>BODYSLAM,COVET,CURSE,ENDEAVOR,HEAVYSLAM,MAGNITUDE,SLEEPTALK,SUCKERPUNCH,SUPERPOWER,THRASH,YAWN</t>
  </si>
  <si>
    <t>1,TACKLE,5,TAILWHIP,7,WATERGUN,11,WATERSPORT,13,FOCUSENERGY,17,RAZORSHELL,19,FURYCUTTER,23,WATERPULSE,25,REVENGE,29,AQUAJET,31,ENCORE,35,AQUATAIL,37,RETALIATE,41,SWORDSDANCE,43,HYDROPUMP</t>
  </si>
  <si>
    <t>AIRSLASH,ASSURANCE,BRINE,COPYCAT,DETECT,NIGHTSLASH,SCREECH,TRUMPCARD</t>
  </si>
  <si>
    <t>1,TACKLE,3,LEER,6,BITE,8,BIDE,11,DETECT,13,SANDATTACK,16,CRUNCH,18,HYPNOSIS,21,SUPERFANG,23,AFTERYOU,26,WORKUP,28,HYPERFANG,31,MEANLOOK,33,BATONPASS,36,SLAM</t>
  </si>
  <si>
    <t>ASSURANCE,FLAIL,FORESIGHT,IRONTAIL,PURSUIT,REVENGE,SCREECH</t>
  </si>
  <si>
    <t>1,LEER,1,TACKLE,5,ODORSLEUTH,8,BITE,10,BABYDOLLEYES,12,HELPINGHAND,15,TAKEDOWN,19,WORKUP,22,CRUNCH,26,ROAR,29,RETALIATE,33,REVERSAL,36,LASTRESORT,40,GIGAIMPACT,45,PLAYROUGH</t>
  </si>
  <si>
    <t>AFTERYOU,CHARM,ENDURE,FIREFANG,HOWL,ICEFANG,LICK,MUDSLAP,PURSUIT,SANDATTACK,THUNDERFANG,YAWN</t>
  </si>
  <si>
    <t>1,SCRATCH,3,GROWL,6,ASSIST,10,SANDATTACK,12,FURYSWIPES,15,PURSUIT,19,TORMENT,21,FAKEOUT,24,HONECLAWS,28,ASSURANCE,30,SLASH,33,CAPTIVATE,37,NIGHTSLASH,39,SNATCH,42,NASTYPLOT,46,SUCKERPUNCH,49,PLAYROUGH</t>
  </si>
  <si>
    <t>CHARM,COPYCAT,COVET,ENCORE,FAKETEARS,FEINTATTACK,FOULPLAY,PAYDAY,YAWN</t>
  </si>
  <si>
    <t>1,SCRATCH,1,PLAYNICE,4,LEER,7,LICK,10,VINEWHIP,13,FURYSWIPES,16,LEECHSEED,19,BITE,22,SEEDBOMB,25,TORMENT,28,FLING,31,ACROBATICS,34,GRASSKNOT,37,RECYCLE,40,NATURALGIFT,43,CRUNCH</t>
  </si>
  <si>
    <t>ASTONISH,BULLETSEED,COVET,DISARMINGVOICE,GRASSWHISTLE,LEAFSTORM,LOWKICK,MAGICALLEAF,NASTYPLOT,ROLEPLAY,TICKLE</t>
  </si>
  <si>
    <t>1,SCRATCH,1,PLAYNICE,4,LEER,7,LICK,10,INCINERATE,13,FURYSWIPES,16,YAWN,19,BITE,22,FLAMEBURST,25,AMNESIA,28,FLING,31,ACROBATICS,34,FIREBLAST,37,RECYCLE,40,NATURALGIFT,43,CRUNCH</t>
  </si>
  <si>
    <t>ASTONISH,COVET,DISARMINGVOICE,FIREPUNCH,FIRESPIN,HEATWAVE,LOWKICK,NASTYPLOT,ROLEPLAY,SLEEPTALK,TICKLE</t>
  </si>
  <si>
    <t>1,SCRATCH,1,PLAYNICE,4,LEER,7,LICK,10,WATERGUN,13,FURYSWIPES,16,WATERSPORT,19,BITE,22,SCALD,25,TAUNT,28,FLING,31,ACROBATICS,34,BRINE,37,RECYCLE,40,NATURALGIFT,43,CRUNCH</t>
  </si>
  <si>
    <t>AQUARING,AQUATAIL,ASTONISH,COVET,DISARMINGVOICE,HYDROPUMP,LOWKICK,MUDSPORT,NASTYPLOT,ROLEPLAY,TICKLE</t>
  </si>
  <si>
    <t>1,PSYWAVE,1,DEFENSECURL,5,LUCKYCHANT,7,YAWN,11,PSYBEAM,13,IMPRISON,17,MOONLIGHT,19,HYPNOSIS,23,ZENHEADBUTT,25,SYNCHRONOISE,29,NIGHTMARE,31,FUTURESIGHT,35,CALMMIND,37,PSYCHIC,41,DREAMEATER,43,TELEKINESIS,47,STOREDPOWER</t>
  </si>
  <si>
    <t>BARRIER,BATONPASS,CURSE,HEALINGWISH,HELPINGHAND,MAGICCOAT,SECRETPOWER,SLEEPTALK,SONICBOOM,SWIFT</t>
  </si>
  <si>
    <t>1,GUST,4,GROWL,8,LEER,11,QUICKATTACK,15,AIRCUTTER,18,ROOST,22,DETECT,25,TAUNT,29,AIRSLASH,32,RAZORWIND,36,FEATHERDANCE,39,SWAGGER,43,FACADE,46,TAILWIND,50,SKYATTACK</t>
  </si>
  <si>
    <t>BESTOW,HYPNOSIS,LUCKYCHANT,MORNINGSUN,NIGHTSLASH,STEELWING,UPROAR,WISH</t>
  </si>
  <si>
    <t>1,QUICKATTACK,4,TAILWHIP,8,CHARGE,11,SHOCKWAVE,15,THUNDERWAVE,18,FLAMECHARGE,22,PURSUIT,25,SPARK,29,STOMP,32,DISCHARGE,36,AGILITY,39,WILDCHARGE,43,THRASH</t>
  </si>
  <si>
    <t>DOUBLEEDGE,DOUBLEKICK,ENDURE,MEFIRST,RAGE,SANDATTACK,SCREECH,SHOCKWAVE,SNATCH,TAKEDOWN</t>
  </si>
  <si>
    <t>1,TACKLE,4,HARDEN,7,SANDATTACK,10,HEADBUTT,14,ROCKBLAST,17,MUDSLAP,20,IRONDEFENSE,23,SMACKDOWN,27,ROCKSLIDE,30,STEALTHROCK,33,SANDSTORM,36,STONEEDGE,40,EXPLOSION</t>
  </si>
  <si>
    <t>AUTOTOMIZE,CURSE,GRAVITY,HEAVYSLAM,LOCKON,MAGNITUDE,ROCKTOMB,TAKEDOWN,WIDEGUARD</t>
  </si>
  <si>
    <t>1,CONFUSION,4,ODORSLEUTH,8,GUST,12,ASSURANCE,15,HEARTSTAMP,19,IMPRISON,21,AIRCUTTER,25,ATTRACT,29,AMNESIA,29,CALMMIND,32,AIRSLASH,36,FUTURESIGHT,41,PSYCHIC,47,ENDEAVOR</t>
  </si>
  <si>
    <t>CAPTIVATE,CHARM,FAKETEARS,FLATTER,HELPINGHAND,KNOCKOFF,PSYCHOSHIFT,ROOST,STOREDPOWER,SUPERSONIC,SYNCHRONOISE,VENOMDRENCH</t>
  </si>
  <si>
    <t>1,SCRATCH,1,MUDSPORT,5,RAPIDSPIN,8,MUDSLAP,12,FURYSWIPES,15,METALCLAW,19,DIG,22,HONECLAWS,26,SLASH,29,ROCKSLIDE,33,EARTHQUAKE,36,SWORDSDANCE,40,SANDSTORM,43,DRILLRUN,47,FISSURE</t>
  </si>
  <si>
    <t>CRUSHCLAW,EARTHPOWER,IRONDEFENSE,METALSOUND,RAPIDSPIN,ROCKCLIMB,SKULLBASH,SUBMISSION</t>
  </si>
  <si>
    <t>1,LASTRESORT,1,MISTYTERRAIN,1,PLAYNICE,1,POUND,1,GROWL,1,HELPINGHAND,5,BABYDOLLEYES,9,REFRESH,13,DISARMINGVOICE,17,DOUBLESLAP,21,ATTRACT,25,SECRETPOWER,29,ENTRAINMENT,33,TAKEDOWN,37,HEALPULSE,41,AFTERYOU,45,SIMPLEBEAM,49,DOUBLEEDGE,53,LASTRESORT</t>
  </si>
  <si>
    <t>AMNESIA,BESTOW,DRAININGKISS,ENCORE,HEALBELL,HEALINGWISH,LUCKYCHANT,SLEEPTALK,SWEETKISS,WISH,YAWN</t>
  </si>
  <si>
    <t>1,POUND,1,LEER,4,FOCUSENERGY,8,BIDE,12,LOWKICK,16,ROCKTHROW,20,WAKEUPSLAP,24,CHIPAWAY,28,BULKUP,31,ROCKSLIDE,34,DYNAMICPUNCH,37,SCARYFACE,40,HAMMERARM,43,STONEEDGE,46,FOCUSPUNCH,49,SUPERPOWER</t>
  </si>
  <si>
    <t>COMETPUNCH,DETECT,DRAINPUNCH,ENDURE,FORCEPALM,FORESIGHT,MACHPUNCH,REVERSAL,SMELLINGSALT,WIDEGUARD</t>
  </si>
  <si>
    <t>1,BUBBLE,1,GROWL,5,SUPERSONIC,9,ROUND,12,BUBBLEBEAM,16,MUDSHOT,20,AQUARING,23,UPROAR,27,MUDDYWATER,31,RAINDANCE,34,FLAIL,38,ECHOEDVOICE,42,HYDROPUMP,45,HYPERVOICE</t>
  </si>
  <si>
    <t>AFTERYOU,EARTHPOWER,MIST,MUDBOMB,MUDSPORT,REFRESH,SLEEPTALK,SNORE,WATERPULSE</t>
  </si>
  <si>
    <t>1,TACKLE,1,STRINGSHOT,8,BUGBITE,15,RAZORLEAF,22,STRUGGLEBUG,29,ENDURE,31,STICKYWEB,36,BUGBUZZ,43,FLAIL</t>
  </si>
  <si>
    <t>AGILITY,AIRSLASH,BATONPASS,CAMOUFLAGE,MEFIRST,MINDREADER,RAZORWIND,SCREECH,SILVERWIND</t>
  </si>
  <si>
    <t>1,DEFENSECURL,1,ROLLOUT,5,POISONSTING,8,SCREECH,12,PURSUIT,15,PROTECT,19,POISONTAIL,22,BUGBITE,26,VENOSHOCK,29,AGILITY,33,STEAMROLLER,36,TOXIC,38,VENOSHOCK,40,ROCKCLIMB,43,DOUBLEEDGE</t>
  </si>
  <si>
    <t>PINMISSILE,ROCKCLIMB,SPIKES,TAKEDOWN,TOXICSPIKES,TWINEEDLE</t>
  </si>
  <si>
    <t>1,ABSORB,1,FAIRYWIND,4,GROWTH,8,LEECHSEED,10,STUNSPORE,13,MEGADRAIN,17,COTTONSPORE,19,RAZORLEAF,22,POISONPOWDER,26,GIGADRAIN,28,CHARM,31,HELPINGHAND,35,ENERGYBALL,37,COTTONGUARD,40,SUNNYDAY,44,ENDEAVOR,46,SOLARBEAM</t>
  </si>
  <si>
    <t>BEATUP,CAPTIVATE,ENCORE,FAKETEARS,GRASSWHISTLE,MEMENTO,NATURALGIFT,SWITCHEROO,TICKLE,WORRYSEED</t>
  </si>
  <si>
    <t>1,ABSORB,4,GROWTH,8,LEECHSEED,10,SLEEPPOWDER,13,MEGADRAIN,17,SYNTHESIS,19,MAGICALLEAF,22,STUNSPORE,26,GIGADRAIN,28,AROMATHERAPY,31,HELPINGHAND,35,ENERGYBALL,37,ENTRAINMENT,40,SUNNYDAY,44,AFTERYOU,46,LEAFSTORM</t>
  </si>
  <si>
    <t>BIDE,CHARM,ENDURE,GRASSWHISTLE,HEALINGWISH,INGRAIN,NATURALGIFT,SWEETSCENT,WORRYSEED</t>
  </si>
  <si>
    <t>1,THRASH,1,FLAIL,1,TAILWHIP,1,TACKLE,1,WATERGUN,4,UPROAR,7,HEADBUTT,10,BITE,13,AQUAJET,16,CHIPAWAY,20,TAKEDOWN,24,CRUNCH,28,AQUATAIL,32,SOAK,36,DOUBLEEDGE,41,SCARYFACE,46,FLAIL,50,FINALGAMBIT,56,THRASH</t>
  </si>
  <si>
    <t>AGILITY,BRINE,BUBBLEBEAM,MUDDYWATER,MUDSHOT,RAGE,REVENGE,SWIFT,WHIRLPOOL</t>
  </si>
  <si>
    <t>1,LEER,1,RAGE,4,BITE,7,SANDATTACK,10,TORMENT,13,SANDTOMB,16,ASSURANCE,19,MUDSLAP,22,EMBARGO,25,SWAGGER,28,CRUNCH,31,DIG,34,SCARYFACE,37,FOULPLAY,40,SANDSTORM,43,EARTHQUAKE,46,THRASH</t>
  </si>
  <si>
    <t>BEATUP,COUNTER,DOUBLEEDGE,FIREFANG,FOCUSENERGY,MEANLOOK,MEFIRST,PURSUIT,ROCKCLIMB,THUNDERFANG,UPROAR</t>
  </si>
  <si>
    <t>1,TACKLE,3,ROLLOUT,6,INCINERATE,9,RAGE,11,FIREFANG,14,HEADBUTT,17,UPROAR,19,FACADE,22,FIREPUNCH,25,WORKUP,27,THRASH,30,BELLYDRUM,33,FLAREBLITZ,35,TAUNT,39,SUPERPOWER,42,OVERHEAT</t>
  </si>
  <si>
    <t>ENCORE,ENDURE,FLAMEWHEEL,FOCUSENERGY,FOCUSPUNCH,HAMMERARM,SLEEPTALK,SNATCH,TAKEDOWN,YAWN</t>
  </si>
  <si>
    <t>1,SPIKYSHIELD,1,COTTONGUARD,1,AFTERYOU,1,PECK,1,ABSORB,3,SWEETSCENT,6,GROWTH,10,PINMISSILE,13,MEGADRAIN,15,SYNTHESIS,18,COTTONSPORE,22,NEEDLEARM,26,GIGADRAIN,29,ACUPRESSURE,33,INGRAIN,38,PETALDANCE,42,SUCKERPUNCH,45,SUNNYDAY,48,PETALBLIZZARD,50,SOLARBEAM,55,COTTONGUARD,57,AFTERYOU</t>
  </si>
  <si>
    <t>BOUNCE,BULLETSEED,GRASSWHISTLE,GRASSYTERRAIN,LEECHSEED,SEEDBOMB,SPIKES,WOODHAMMER,WORRYSEED</t>
  </si>
  <si>
    <t>1,FURYCUTTER,5,ROCKBLAST,7,WITHDRAW,11,SANDATTACK,13,FEINTATTACK,17,SMACKDOWN,19,ROCKPOLISH,23,BUGBITE,24,STEALTHROCK,29,ROCKSLIDE,31,SLASH,35,XSCISSOR,37,SHELLSMASH,41,FLAIL,43,ROCKWRECKER</t>
  </si>
  <si>
    <t>BLOCK,COUNTER,CURSE,ENDURE,IRONDEFENSE,NIGHTSLASH,ROTOTILLER,SANDTOMB,SPIKES,WIDEGUARD</t>
  </si>
  <si>
    <t>1,LEER,1,LOWKICK,5,SANDATTACK,9,FEINTATTACK,12,HEADBUTT,16,SWAGGER,20,BRICKBREAK,23,PAYBACK,27,CHIPAWAY,31,HIGHJUMPKICK,34,SCARYFACE,38,CRUNCH,42,FACADE,45,ROCKCLIMB,48,FOCUSPUNCH,50,HEADSMASH</t>
  </si>
  <si>
    <t>AMNESIA,DETECT,DRAGONDANCE,DRAINPUNCH,FAKEOUT,FEINTATTACK,FIREPUNCH,ICEPUNCH,QUICKGUARD,THUNDERPUNCH,ZENHEADBUTT</t>
  </si>
  <si>
    <t>1,GUST,1,MIRACLEEYE,4,HYPNOSIS,8,PSYWAVE,11,TAILWIND,14,WHIRLWIND,18,PSYBEAM,21,AIRCUTTER,24,LIGHTSCREEN,28,REFLECT,31,SYNCHRONOISE,34,MIRRORMOVE,38,GRAVITY,41,AIRSLASH,44,PSYCHIC,48,COSMICPOWER,50,SKYATTACK</t>
  </si>
  <si>
    <t>ANCIENTPOWER,FUTURESIGHT,PSYCHOSHIFT,ROOST,SKILLSWAP,STEELWING,STOREDPOWER</t>
  </si>
  <si>
    <t>1,ASTONISH,1,PROTECT,5,DISABLE,9,HAZE,13,NIGHTSHADE,17,HEX,21,WILLOWISP,25,OMINOUSWIND,29,CURSE,33,POWERSPLIT,33,GUARDSPLIT,37,SHADOWBALL,41,GRUDGE,45,MEANLOOK,49,DESTINYBOND</t>
  </si>
  <si>
    <t>ALLYSWITCH,DISABLE,ENDURE,FAKETEARS,HEALBLOCK,IMPRISON,MEMENTO,NASTYPLOT,NIGHTMARE,TOXICSPIKES</t>
  </si>
  <si>
    <t>1,BIDE,1,WITHDRAW,1,WATERGUN,5,ROLLOUT,8,BITE,11,PROTECT,15,AQUAJET,18,ANCIENTPOWER,21,CRUNCH,25,WIDEGUARD,28,BRINE,31,SMACKDOWN,35,CURSE,38,SHELLSMASH,41,AQUATAIL,45,ROCKSLIDE,48,RAINDANCE,50,HYDROPUMP</t>
  </si>
  <si>
    <t>BIDE,BODYSLAM,FLAIL,GUARDSWAP,IRONDEFENSE,KNOCKOFF,ROCKTHROW,SLAM,WATERPULSE,WHIRLPOOL</t>
  </si>
  <si>
    <t>1,QUICKATTACK,1,LEER,1,WINGATTACK,5,ROCKTHROW,8,DOUBLETEAM,11,SCARYFACE,15,PLUCK,18,ANCIENTPOWER,21,AGILITY,25,QUICKGUARD,28,ACROBATICS,31,DRAGONBREATH,35,CRUNCH,38,ENDEAVOR,41,UTURN,45,ROCKSLIDE,48,DRAGONCLAW,50,THRASH</t>
  </si>
  <si>
    <t>ALLYSWITCH,BITE,DEFOG,DRAGONPULSE,EARTHPOWER,HEADSMASH,KNOCKOFF,STEELWING,SWITCHEROO</t>
  </si>
  <si>
    <t>1,POUND,1,POISONGAS,3,RECYCLE,7,TOXICSPIKES,12,ACIDSPRAY,14,DOUBLESLAP,18,SLUDGE,23,STOCKPILE,23,SWALLOW,25,TAKEDOWN,29,SLUDGEBOMB,34,CLEARSMOG,36,TOXIC,40,AMNESIA,42,BELCH,45,GUNKSHOT,47,EXPLOSION</t>
  </si>
  <si>
    <t>CURSE,HAZE,MUDSPORT,ROCKBLAST,ROLLOUT,SANDATTACK,SELFDESTRUCT,SPIKES</t>
  </si>
  <si>
    <t>1,SCRATCH,1,LEER,5,PURSUIT,9,FAKETEARS,13,FURYSWIPES,17,FEINTATTACK,21,SCARYFACE,25,TAUNT,29,FOULPLAY,33,TORMENT,37,AGILITY,41,EMBARGO,45,PUNISHMENT,49,NASTYPLOT,53,IMPRISON,57,NIGHTDAZE</t>
  </si>
  <si>
    <t>CAPTIVATE,COPYCAT,DARKPULSE,DETECT,EXTRASENSORY,MEMENTO,SNATCH,SUCKERPUNCH</t>
  </si>
  <si>
    <t>1,POUND,3,BABYDOLLEYES,7,HELPINGHAND,9,TICKLE,13,DOUBLESLAP,15,ENCORE,19,SWIFT,21,SING,25,TAILSLAP,27,CHARM,31,WAKEUPSLAP,33,ECHOEDVOICE,37,SLAM,39,CAPTIVATE,43,HYPERVOICE,45,LASTRESORT,49,AFTERYOU</t>
  </si>
  <si>
    <t>AQUATAIL,ENDURE,FAKETEARS,FLAIL,IRONTAIL,KNOCKOFF,MUDSLAP,SLEEPTALK,TAILWHIP</t>
  </si>
  <si>
    <t>1,POUND,3,CONFUSION,7,TICKLE,8,PLAYNICE,10,FAKETEARS,14,DOUBLESLAP,16,PSYBEAM,19,EMBARGO,24,FEINTATTACK,25,PSYSHOCK,28,FLATTER,31,FUTURESIGHT,33,HEALBLOCK,37,PSYCHIC,40,TELEKINESIS,46,CHARM,48,MAGICROOM</t>
  </si>
  <si>
    <t>CAPTIVATE,DARKPULSE,HEALPULSE,MEANLOOK,MIRACLEEYE,MIRRORCOAT,UPROAR</t>
  </si>
  <si>
    <t>1,PSYWAVE,3,REFLECT,7,ROLLOUT,10,SNATCH,14,HIDDENPOWER,16,LIGHTSCREEN,19,CHARM,24,RECOVER,25,PSYSHOCK,28,ENDEAVOR,31,FUTURESIGHT,33,PAINSPLIT,37,PSYCHIC,40,SKILLSWAP,46,HEALBLOCK,48,WONDERROOM</t>
  </si>
  <si>
    <t>ACIDARMOR,ASTONISH,CONFUSERAY,HELPINGHAND,IMPRISON,NIGHTSHADE,SECRETPOWER,TRICK</t>
  </si>
  <si>
    <t>1,WATERGUN,3,WATERSPORT,6,DEFOG,9,WINGATTACK,13,WATERPULSE,15,AERIALACE,19,BUBBLEBEAM,21,FEATHERDANCE,24,AQUARING,27,AIRSLASH,30,ROOST,34,RAINDANCE,37,TAILWIND,41,BRAVEBIRD,46,HURRICANE</t>
  </si>
  <si>
    <t>AIRCUTTER,BRINE,GUST,LUCKYCHANT,MEFIRST,MIRRORMOVE,MUDSPORT,STEELWING</t>
  </si>
  <si>
    <t>1,ICICLESPEAR,4,HARDEN,7,ASTONISH,10,UPROAR,13,ICYWIND,16,MIST,19,AVALANCHE,22,TAUNT,26,MIRRORSHOT,31,ACIDARMOR,35,ICEBEAM,40,HAIL,44,MIRRORCOAT,49,BLIZZARD,53,SHEERCOLD</t>
  </si>
  <si>
    <t>AUTOTOMIZE,ICESHARD,IMPRISON,IRONDEFENSE,MAGNETRISE,NATURALGIFT,POWDERSNOW,WATERPULSE</t>
  </si>
  <si>
    <t>1,TACKLE,1,CAMOUFLAGE,4,GROWL,7,SANDATTACK,10,DOUBLEKICK,13,LEECHSEED,16,FEINTATTACK,20,TAKEDOWN,24,JUMPKICK,28,AROMATHERAPY,32,ENERGYBALL,36,CHARM,41,NATUREPOWER,46,DOUBLEEDGE,51,SOLARBEAM</t>
  </si>
  <si>
    <t>AGILITY,BATONPASS,FAKETEARS,GRASSWHISTLE,NATURALGIFT,ODORSLEUTH,SLEEPTALK,SYNTHESIS,WORRYSEED</t>
  </si>
  <si>
    <t>1,THUNDERSHOCK,4,QUICKATTACK,7,TAILWHIP,10,CHARGE,13,SPARK,15,NUZZLE,16,PURSUIT,19,DOUBLETEAM,22,SHOCKWAVE,26,ELECTROBALL,30,ACROBATICS,34,LIGHTSCREEN,38,ENCORE,42,VOLTSWITCH,46,AGILITY,50,DISCHARGE</t>
  </si>
  <si>
    <t>AIRSLASH,ASTONISH,BATONPASS,CHARM,COVET,IONDELUGE,IRONTAIL,ROOST,SHOCKWAVE,TICKLE</t>
  </si>
  <si>
    <t>1,PECK,4,LEER,8,ENDURE,13,FURYCUTTER,16,FURYATTACK,20,HEADBUTT,25,FALSESWIPE,28,BUGBUZZ,32,SLASH,37,TAKEDOWN,40,SCARYFACE,44,XSCISSOR,49,FLAIL,52,SWORDSDANCE,56,DOUBLEEDGE</t>
  </si>
  <si>
    <t>BUGBITE,COUNTER,DRILLRUN,FEINTATTACK,HORNATTACK,KNOCKOFF,MEGAHORN,PURSUIT,SCREECH</t>
  </si>
  <si>
    <t>1,ABSORB,6,GROWTH,8,ASTONISH,12,BIDE,15,MEGADRAIN,18,INGRAIN,20,FEINTATTACK,24,SWEETSCENT,28,GIGADRAIN,32,TOXIC,35,SYNTHESIS,39,CLEARSMOG,43,SOLARBEAM,45,RAGEPOWDER,50,SPORE</t>
  </si>
  <si>
    <t>BODYSLAM,DEFENSECURL,ENDURE,GASTROACID,GROWTH,POISONPOWDER,ROLLOUT,STUNSPORE</t>
  </si>
  <si>
    <t>1,BUBBLE,1,WATERSPORT,5,ABSORB,9,NIGHTSHADE,13,BUBBLEBEAM,17,RECOVER,22,WATERPULSE,27,OMINOUSWIND,32,BRINE,37,RAINDANCE,43,HEX,49,HYDROPUMP,55,WRINGOUT,61,WATERSPOUT</t>
  </si>
  <si>
    <t>ACIDARMOR,CONFUSERAY,CONSTRICT,MIST,PAINSPLIT,RECOVER</t>
  </si>
  <si>
    <t>1,HYDROPUMP,1,WIDEGUARD,1,HEALINGWISH,1,POUND,1,WATERSPORT,5,AQUARING,9,AQUAJET,13,DOUBLESLAP,17,HEALPULSE,21,PROTECT,25,WATERPULSE,29,WAKEUPSLAP,33,SOAK,37,WISH,41,BRINE,45,SAFEGUARD,49,HELPINGHAND,53,WIDEGUARD,57,HEALINGWISH,61,HYDROPUMP</t>
  </si>
  <si>
    <t>ENDURE,MIRRORCOAT,MIST,PAINSPLIT,REFRESH,TICKLE</t>
  </si>
  <si>
    <t>1,STRINGSHOT,1,LEECHLIFE,1,SPIDERWEB,4,THUNDERWAVE,7,SCREECH,12,FURYCUTTER,15,ELECTROWEB,18,BUGBITE,23,GASTROACID,26,SLASH,29,ELECTROBALL,34,SIGNALBEAM,37,AGILITY,40,SUCKERPUNCH,45,DISCHARGE,48,BUGBUZZ</t>
  </si>
  <si>
    <t>CAMOUFLAGE,CROSSPOISON,DISABLE,FEINTATTACK,PINMISSILE,POISONSTING,PURSUIT,ROCKCLIMB</t>
  </si>
  <si>
    <t>1,TACKLE,1,HARDEN,6,ROLLOUT,9,CURSE,14,METALCLAW,18,PINMISSILE,21,GYROBALL,26,IRONDEFENSE,30,MIRRORSHOT,35,INGRAIN,38,SELFDESTRUCT,43,IRONHEAD,47,PAYBACK,52,FLASHCANNON,55,EXPLOSION</t>
  </si>
  <si>
    <t>ACIDSPRAY,BULLETSEED,GRAVITY,LEECHSEED,ROCKCLIMB,SEEDBOMB,SPIKES,STEALTHROCK,WORRYSEED</t>
  </si>
  <si>
    <t>1,CONFUSION,4,GROWL,8,HEALBLOCK,11,MIRACLEEYE,15,PSYBEAM,18,HEADBUTT,22,HIDDENPOWER,25,IMPRISON,29,SIMPLEBEAM,32,ZENHEADBUTT,36,PSYCHUP,39,PSYCHIC,43,CALMMIND,46,RECOVER,50,GUARDSPLIT,50,POWERSPLIT,53,SYNCHRONOISE,56,WONDERROOM</t>
  </si>
  <si>
    <t>ALLYSWITCH,ASTONISH,BARRIER,COSMICPOWER,DISABLE,GUARDSWAP,NASTYPLOT,POWERSWAP,SKILLSWAP,TELEPORT</t>
  </si>
  <si>
    <t>1,EMBER,1,ASTONISH,3,MINIMIZE,5,SMOG,7,FIRESPIN,10,CONFUSERAY,13,NIGHTSHADE,16,WILLOWISP,20,FLAMEBURST,24,IMPRISON,28,HEX,33,MEMENTO,38,INFERNO,43,CURSE,49,SHADOWBALL,55,PAINSPLIT,61,OVERHEAT</t>
  </si>
  <si>
    <t>ACID,ACIDARMOR,CAPTIVATE,CLEARSMOG,ENDURE,HAZE,HEATWAVE,POWERSPLIT</t>
  </si>
  <si>
    <t>1,SCRATCH,4,LEER,7,ASSURANCE,10,DRAGONRAGE,13,DUALCHOP,16,SCARYFACE,20,SLASH,24,FALSESWIPE,28,DRAGONCLAW,32,DRAGONDANCE,36,TAUNT,41,DRAGONPULSE,46,SWORDSDANCE,50,GUILLOTINE,56,OUTRAGE,61,GIGAIMPACT</t>
  </si>
  <si>
    <t>DRAGONPULSE,ENDEAVOR,ENDURE,FOCUSENERGY,HARDEN,IRONTAIL,NIGHTSLASH,RAZORWIND,REVERSAL</t>
  </si>
  <si>
    <t>1,GROWL,5,POWDERSNOW,9,BIDE,13,ICYWIND,15,PLAYNICE,17,FURYSWIPES,21,BRINE,25,ENDURE,29,CHARM,33,SLASH,36,FLAIL,41,REST,45,BLIZZARD,49,HAIL,53,THRASH,57,SHEERCOLD</t>
  </si>
  <si>
    <t>ASSURANCE,AVALANCHE,ENCORE,FOCUSPUNCH,ICEPUNCH,NIGHTSLASH,PLAYROUGH,SLEEPTALK,YAWN</t>
  </si>
  <si>
    <t>1,LEECHLIFE,4,ACID,8,BIDE,13,CURSE,16,STRUGGLEBUG,20,MEGADRAIN,25,YAWN,28,PROTECT,32,ACIDARMOR,37,GIGADRAIN,40,BODYSLAM,44,BUGBUZZ,49,RECOVER,50,GUARDSWAP,56,FINALGAMBIT</t>
  </si>
  <si>
    <t>BATONPASS,DOUBLEEDGE,ENCORE,ENDURE,FEINT,GUARDSPLIT,MINDREADER,MUDSLAP,PURSUIT,SPIKES</t>
  </si>
  <si>
    <t>1,FISSURE,1,FLAIL,1,TACKLE,1,WATERGUN,1,MUDSLAP,1,MUDSPORT,5,BIDE,9,THUNDERSHOCK,13,MUDSHOT,17,CAMOUFLAGE,21,MUDBOMB,25,DISCHARGE,30,ENDURE,35,BOUNCE,40,MUDDYWATER,45,THUNDERBOLT,50,REVENGE,55,FLAIL,61,FISSURE</t>
  </si>
  <si>
    <t>ASTONISH,CURSE,EARTHPOWER,EERIEIMPULSE,MEFIRST,PAINSPLIT,REFLECTTYPE,SHOCKWAVE,SLEEPTALK,SPARK,SPITE,YAWN</t>
  </si>
  <si>
    <t>1,POUND,5,MEDITATE,9,DETECT,13,FAKEOUT,17,DOUBLESLAP,21,SWIFT,25,CALMMIND,29,FORCEPALM,33,DRAINPUNCH,37,JUMPKICK,41,UTURN,45,QUICKGUARD,49,BOUNCE,50,HIGHJUMPKICK,57,REVERSAL,61,AURASPHERE</t>
  </si>
  <si>
    <t>ALLYSWITCH,BATONPASS,ENDURE,FEINT,KNOCKOFF,LOWKICK,MEFIRST,SMELLINGSALT,VITALTHROW</t>
  </si>
  <si>
    <t>1,LEER,1,SCRATCH,5,HONECLAWS,9,BITE,13,SCARYFACE,18,DRAGONRAGE,21,SLASH,25,CRUNCH,27,DRAGONCLAW,31,CHIPAWAY,35,REVENGE,40,NIGHTSLASH,45,DRAGONTAIL,49,ROCKCLIMB,55,SUPERPOWER,62,OUTRAGE</t>
  </si>
  <si>
    <t>CRUSHCLAW,FEINTATTACK,FIREFANG,GLARE,IRONTAIL,METALCLAW,POISONTAIL,PURSUIT,SNATCH,SUCKERPUNCH,THUNDERFANG</t>
  </si>
  <si>
    <t>1,SCRATCH,6,LEER,9,FURYCUTTER,14,TORMENT,17,FEINTATTACK,22,SCARYFACE,25,METALCLAW,30,SLASH,33,ASSURANCE,38,METALSOUND,41,EMBARGO,46,IRONDEFENSE,49,NIGHTSLASH,54,IRONHEAD,57,SWORDSDANCE,62,GUILLOTINE</t>
  </si>
  <si>
    <t>HEADBUTT,MEANLOOK,PSYCHOCUT,PURSUIT,QUICKGUARD,REVENGE,STEALTHROCK,SUCKERPUNCH</t>
  </si>
  <si>
    <t>1,PURSUIT,1,LEER,6,RAGE,11,FURYATTACK,16,HORNATTACK,21,SCARYFACE,26,REVENGE,31,HEADCHARGE,36,FOCUSENERGY,41,MEGAHORN,46,REVERSAL,50,THRASH,56,SWORDSDANCE,61,GIGAIMPACT</t>
  </si>
  <si>
    <t>AMNESIA,BELCH,HEADBUTT,IRONHEAD,MUDSHOT,MUDSLAP,ROCKCLIMB,SKULLBASH,STOMP</t>
  </si>
  <si>
    <t>1,GUST,1,LEER,5,FURYATTACK,10,PLUCK,14,NASTYPLOT,19,FLATTER,23,FEINTATTACK,28,PUNISHMENT,32,DEFOG,37,TAILWIND,41,AIRSLASH,46,DARKPULSE,50,EMBARGO,55,WHIRLWIND,59,BRAVEBIRD,64,MIRRORMOVE</t>
  </si>
  <si>
    <t>FAKETEARS,FOULPLAY,KNOCKOFF,MEANLOOK,ROOST,SCARYFACE,STEELWING</t>
  </si>
  <si>
    <t>1,INFERNO,1,HONECLAWS,1,TACKLE,1,INCINERATE,1,LICK,6,ODORSLEUTH,11,BIND,16,FIRESPIN,21,FURYSWIPES,26,SNATCH,31,FLAMEBURST,36,BUGBITE,41,SLASH,44,AMNESIA,47,FLAMETHROWER,50,STOCKPILE,50,SPITUP,50,SWALLOW,61,INFERNO</t>
  </si>
  <si>
    <t>BELCH,BODYSLAM,CURSE,FEINTATTACK,HEATWAVE,NIGHTSLASH,PURSUIT,SLEEPTALK,SUCKERPUNCH,TICKLE,WRAP</t>
  </si>
  <si>
    <t>1,GUILLOTINE,1,IRONDEFENSE,1,METALSOUND,1,VICEGRIP,1,SANDATTACK,6,FURYCUTTER,11,BITE,16,AGILITY,21,METALCLAW,26,BUGBITE,31,CRUNCH,36,IRONHEAD,41,DIG,46,ENTRAINMENT,51,XSCISSOR,56,IRONDEFENSE,61,GUILLOTINE,66,METALSOUND</t>
  </si>
  <si>
    <t>BATONPASS,ENDURE,FEINTATTACK,ROCKCLIMB,SCREECH,THUNDERFANG</t>
  </si>
  <si>
    <t>1,TACKLE,1,DRAGONRAGE,4,FOCUSENERGY,9,BITE,12,HEADBUTT,17,DRAGONBREATH,20,ROAR,25,CRUNCH,28,SLAM,32,DRAGONPULSE,38,WORKUP,42,DRAGONRUSH,48,BODYSLAM,50,SCARYFACE,58,HYPERVOICE,62,OUTRAGE</t>
  </si>
  <si>
    <t>ASSURANCE,ASTONISH,DARKPULSE,DOUBLEHIT,EARTHPOWER,FIREFANG,HEADSMASH,ICEFANG,SCREECH,THUNDERFANG</t>
  </si>
  <si>
    <t>1,EMBER,1,STRINGSHOT,10,LEECHLIFE,20,TAKEDOWN,30,FLAMECHARGE,40,BUGBITE,50,DOUBLEEDGE,60,FLAMEWHEEL,70,BUGBUZZ,80,AMNESIA,90,THRASH,100,FLAREBLITZ</t>
  </si>
  <si>
    <t>ENDURE,FORESIGHT,HARDEN,MAGNETRISE,MORNINGSUN,STRINGSHOT,ZENHEADBUTT</t>
  </si>
  <si>
    <t>1,TACKLE,1,GROWL,5,VINEWHIP,8,ROLLOUT,11,BITE,15,LEECHSEED,18,PINMISSILE,27,TAKEDOWN,32,SEEDBOMB,35,MUDSHOT,39,BULKUP,42,BODYSLAM,45,PAINSPLIT,48,WOODHAMMER</t>
  </si>
  <si>
    <t>BELLYDRUM,CURSE,DEFENSECURL,QUICKGUARD,ROLLOUT,SPIKES,SYNTHESIS</t>
  </si>
  <si>
    <t>1,SCRATCH,1,TAILWHIP,5,EMBER,11,HOWL,14,FLAMECHARGE,17,PSYBEAM,20,FIRESPIN,25,LUCKYCHANT,27,LIGHTSCREEN,31,PSYSHOCK,35,FLAMETHROWER,38,WILLOWISP,41,PSYCHIC,43,SUNNYDAY,46,MAGICROOM,48,FIREBLAST</t>
  </si>
  <si>
    <t>HEATWAVE,HYPNOSIS,MAGICCOAT,WISH</t>
  </si>
  <si>
    <t>1,POUND,1,GROWL,5,BUBBLE,8,QUICKATTACK,10,LICK,14,WATERPULSE,18,SMOKESCREEN,21,ROUND,25,FLING,29,SMACKDOWN,35,SUBSTITUTE,39,BOUNCE,43,DOUBLETEAM,48,HYDROPUMP</t>
  </si>
  <si>
    <t>BESTOW,CAMOUFLAGE,MINDREADER,MUDSPORT,TOXICSPIKES,WATERSPORT</t>
  </si>
  <si>
    <t>1,TACKLE,1,AGILITY,1,LEER,7,QUICKATTACK,10,DOUBLESLAP,13,MUDSLAP,15,TAKEDOWN,18,MUDSHOT,20,DOUBLEKICK,25,ODORSLEUTH,29,FLAIL,33,DIG,38,BOUNCE,42,SUPERFANG,47,FACADE,49,EARTHQUAKE</t>
  </si>
  <si>
    <t>DEFENSECURL,ROLLOUT,SPIKES</t>
  </si>
  <si>
    <t>1,TACKLE,1,GROWL,6,QUICKATTACK,10,PECK,13,AGILITY,16,FLAIL,21,ROOST,25,RAZORWIND,29,NATURALGIFT,34,FLAMECHARGE,39,ACROBATICS,41,MEFIRST,45,TAILWIND,48,STEELWING</t>
  </si>
  <si>
    <t>QUICKGUARD,SNATCH,TAILWIND</t>
  </si>
  <si>
    <t>1,TACKLE,1,STRINGSHOT,6,STUNSPORE,15,BUGBITE</t>
  </si>
  <si>
    <t>POISONPOWDER,RAGEPOWDER,STUNSPORE</t>
  </si>
  <si>
    <t>1,TACKLE,1,LEER,5,EMBER,8,WORKUP,11,HEADBUTT,15,NOBLEROAR,20,TAKEDOWN,23,FIREFANG,28,ENDEAVOR,33,ECHOEDVOICE,36,FLAMETHROWER,39,CRUNCH,43,HYPERVOICE,46,INCINERATE,50,OVERHEAT</t>
  </si>
  <si>
    <t>ENTRAINMENT,FIRESPIN,SNATCH,YAWN</t>
  </si>
  <si>
    <t>1,TACKLE,1,VINEWHIP,6,FAIRYWIND,10,LUCKYCHANT,15,RAZORLEAF,20,WISH,22,MAGICALLEAF,24,GRASSYTERRAIN,28,PETALBLIZZARD,33,AROMATHERAPY,37,MISTYTERRAIN,41,MOONBLAST,45,PETALDANCE,48,SOLARBEAM</t>
  </si>
  <si>
    <t>CAMOUFLAGE,CAPTIVATE,COPYCAT</t>
  </si>
  <si>
    <t>1,TACKLE,1,GROWTH,7,VINEWHIP,9,TAILWHIP,12,LEECHSEED,13,RAZORLEAF,16,WORRYSEED,20,SYNTHESIS,22,TAKEDOWN,26,BULLDOZE,30,SEEDBOMB,34,BULKUP,38,DOUBLEEDGE,42,HORNLEECH,45,LEAFBLADE,50,MILKDRINK</t>
  </si>
  <si>
    <t>DEFENSECURL,MILKDRINK,ROLLOUT</t>
  </si>
  <si>
    <t>1,TACKLE,1,LEER,7,ARMTHRUST,10,WORKUP,12,KARATECHOP,15,COMETPUNCH,20,SLASH,25,CIRCLETHROW,27,VITALTHROW,33,BODYSLAM,39,CRUNCH,42,ENTRAINMENT,45,PARTINGSHOT,48,SKYUPPERCUT</t>
  </si>
  <si>
    <t>FOULPLAY,MEFIRST,QUASH,QUICKGUARD,STORMTHROW</t>
  </si>
  <si>
    <t>1,TACKLE,1,GROWL,5,SANDATTACK,9,BABYDOLLEYES,12,HEADBUTT,15,TAILWHIP,22,BITE,27,ODORSLEUTH,33,RETALIATE,35,TAKEDOWN,38,CHARM,42,SUCKERPUNCH,48,COTTONGUARD</t>
  </si>
  <si>
    <t>CAPTIVATE,MIMIC,REFRESH,ROLEPLAY,WORKUP</t>
  </si>
  <si>
    <t>1,SCRATCH,1,LEER,5,COVET,9,CONFUSION,13,LIGHTSCREEN,17,PSYBEAM,19,FAKEOUT,22,DISARMINGVOICE,25,PSYSHOCK</t>
  </si>
  <si>
    <t>ASSIST,BARRIER,TRICK,YAWN</t>
  </si>
  <si>
    <t>1,TACKLE,1,SWORDSDANCE,5,FURYCUTTER,8,METALSOUND,13,PURSUIT,18,AUTOTOMIZE,20,SHADOWSNEAK,22,AERIALACE,26,RETALIATE,29,SLASH,32,IRONDEFENSE,35,NIGHTSLASH,39,POWERTRICK,42,IRONHEAD,47,SACREDSWORD</t>
  </si>
  <si>
    <t>DESTINYBOND,METALSOUND,SHADOWSNEAK,WIDEGUARD</t>
  </si>
  <si>
    <t>1,SWEETSCENT,1,FAIRYWIND,6,SWEETKISS,8,ODORSLEUTH,13,ECHOEDVOICE,17,CALMMIND,21,DRAININGKISS,25,AROMATHERAPY,29,ATTRACT,31,MOONBLAST,35,CHARM,38,FLAIL,42,MISTYTERRAIN,44,SKILLSWAP,48,PSYCHIC,50,DISARMINGVOICE</t>
  </si>
  <si>
    <t>CAPTIVATE,DISABLE,REFRESH,WISH</t>
  </si>
  <si>
    <t>AFTERYOU,BELLYDRUM,COPYCAT,YAWN</t>
  </si>
  <si>
    <t>1,TACKLE,1,PECK,1,CONSTRICT,4,REFLECT,8,FOULPLAY,12,SWAGGER,13,PSYWAVE,15,TOPSYTURVY,18,HYPNOSIS,21,PSYBEAM,23,SWITCHEROO,27,PAYBACK,31,LIGHTSCREEN,35,PLUCK,39,PSYCHOCUT,43,SLASH,46,NIGHTSLASH,48,SUPERPOWER</t>
  </si>
  <si>
    <t>CAMOUFLAGE,DESTINYBOND,FLATTER,POWERSPLIT,SIMPLEBEAM</t>
  </si>
  <si>
    <t>1,SHELLSMASH,1,SCRATCH,1,SANDATTACK,4,WATERGUN,7,WITHDRAW,10,FURYSWIPES,13,SLASH,18,MUDSLAP,20,CLAMP,24,ROCKPOLISH,28,ANCIENTPOWER,32,HONECLAWS,37,FURYCUTTER,41,NIGHTSLASH,45,RAZORSHELL,49,CROSSCHOP</t>
  </si>
  <si>
    <t>HELPINGHAND,SWITCHEROO,TICKLE,WATERSPORT</t>
  </si>
  <si>
    <t>1,TACKLE,1,SMOKESCREEN,1,WATERGUN,5,FEINTATTACK,9,TAILWHIP,12,BUBBLE,15,ACID,19,CAMOUFLAGE,23,POISONTAIL,25,WATERPULSE,28,DOUBLETEAM,32,TOXIC,35,AQUATAIL,38,SLUDGEBOMB,42,HYDROPUMP,49,DRAGONPULSE</t>
  </si>
  <si>
    <t>ACIDARMOR,HAZE,PLAYROUGH,TOXICSPIKES,VENOMDRENCH</t>
  </si>
  <si>
    <t>1,SPLASH,1,WATERGUN,7,WATERSPORT,9,VICEGRIP,12,BUBBLE,16,FLAIL,20,BUBBLEBEAM,25,SWORDSDANCE,30,CRABHAMMER,34,WATERPULSE,39,SMACKDOWN,43,AQUAJET,48,MUDDYWATER</t>
  </si>
  <si>
    <t>AQUAJET,CRABHAMMER,ENDURE,ENTRAINMENT,HELPINGHAND</t>
  </si>
  <si>
    <t>1,POUND,1,TAILWHIP,6,THUNDERSHOCK,11,CHARGE,13,MUDSLAP,17,QUICKATTACK,22,RAZORWIND,25,PARABOLICCHARGE,31,THUNDERWAVE,35,BULLDOZE,40,VOLTSWITCH,45,ELECTRIFY,49,THUNDERBOLT</t>
  </si>
  <si>
    <t>AGILITY,CAMOUFLAGE,ELECTRICTERRAIN,GLARE</t>
  </si>
  <si>
    <t>1,TAILWHIP,1,TACKLE,6,ROAR,10,STOMP,12,BIDE,15,STEALTHROCK,17,BITE,20,CHARM,26,ANCIENTPOWER,30,DRAGONTAIL,34,CRUNCH,37,DRAGONCLAW,40,THRASH,44,EARTHQUAKE,49,HORNDRILL</t>
  </si>
  <si>
    <t>CURSE,DRAGONDANCE,FIREFANG,ICEFANG,POISONFANG,ROCKPOLISH,THUNDERFANG</t>
  </si>
  <si>
    <t>1,GROWL,1,POWDERSNOW,5,THUNDERWAVE,10,ROCKTHROW,13,ICYWIND,15,TAKEDOWN,18,MIST,20,AURORABEAM,26,ANCIENTPOWER,30,ROUND,34,AVALANCHE,38,HAIL,41,NATUREPOWER,44,ENCORE,47,LIGHTSCREEN,50,ICEBEAM,57,HYPERBEAM,65,BLIZZARD</t>
  </si>
  <si>
    <t>BARRIER,DISCHARGE,HAZE,MAGNETRISE,MIRRORCOAT</t>
  </si>
  <si>
    <t>1,DETECT,1,TACKLE,1,HONECLAWS,4,KARATECHOP,8,WINGATTACK,12,ROOST,16,AERIALACE,20,ENCORE,24,FLING,28,FLYINGPRESS,32,BOUNCE,36,ENDEAVOR,40,FEATHERDANCE,44,HIGHJUMPKICK,48,SKYATTACK,55,SKYDROP,60,SWORDSDANCE</t>
  </si>
  <si>
    <t>AGILITY,ALLYSWITCH,BATONPASS,ENTRAINMENT,MEFIRST,MUDSPORT,QUICKGUARD</t>
  </si>
  <si>
    <t>1,TACKLE,1,TAILWHIP,7,THUNDERSHOCK,11,CHARGE,14,CHARM,17,PARABOLICCHARGE,20,NUZZLE,23,THUNDERWAVE,26,VOLTSWITCH,30,REST,31,SNORE,34,CHARGEBEAM,39,ENTRAINMENT,42,PLAYROUGH,45,THUNDER,50,DISCHARGE</t>
  </si>
  <si>
    <t>COVET,EERIEIMPULSE,HELPINGHAND,NATURALGIFT</t>
  </si>
  <si>
    <t>1,TACKLE,1,BUBBLE,5,ABSORB,9,PROTECT,13,BIDE,18,DRAGONBREATH,25,RAINDANCE,28,FLAIL,32,BODYSLAM,38,MUDDYWATER,42,DRAGONPULSE</t>
  </si>
  <si>
    <t>ACIDARMOR,CURSE,ENDURE,IRONTAIL,POISONTAIL</t>
  </si>
  <si>
    <t>1,FAIRYLOCK,1,TACKLE,5,FAIRYWIND,8,ASTONISH,12,METALSOUND,15,SPIKES,18,DRAININGKISS,23,CRAFTYSHIELD,27,FOULPLAY,32,TORMENT,34,MIRRORSHOT,36,IMPRISON,40,RECYCLE,43,PLAYROUGH,44,MAGICROOM,50,HEALBLOCK</t>
  </si>
  <si>
    <t>IRONDEFENSE,LOCKON,SWITCHEROO,THIEF</t>
  </si>
  <si>
    <t>1,TACKLE,1,CONFUSERAY,5,ASTONISH,8,GROWTH,13,INGRAIN,19,FEINTATTACK,23,LEECHSEED,28,CURSE,31,WILLOWISP,35,FORESTSCURSE,39,DESTINYBOND,45,PHANTOMFORCE,49,WOODHAMMER,54,HORNLEECH</t>
  </si>
  <si>
    <t>BESTOW,GRUDGE,IMPRISON,VENOMDRENCH</t>
  </si>
  <si>
    <t>1,TRICK,1,ASTONISH,1,CONFUSERAY,4,SCARYFACE,6,TRICKORTREAT,11,WORRYSEED,16,RAZORLEAF,20,LEECHSEED,23,TRICKORTREAT,26,BULLETSEED,30,SHADOWSNEAK,36,SHADOWBALL,40,TRICKORTREAT,42,PAINSPLIT,48,SEEDBOMB</t>
  </si>
  <si>
    <t>BESTOW,DESTINYBOND,DISABLE</t>
  </si>
  <si>
    <t>1,TACKLE,1,BITE,1,HARDEN,5,POWDERSNOW,10,ICYWIND,15,TAKEDOWN,20,SHARPEN,22,CURSE,26,ICEFANG,30,ICEBALL,35,RAPIDSPIN,39,AVALANCHE,43,BLIZZARD,47,RECOVER,49,DOUBLEEDGE</t>
  </si>
  <si>
    <t>BARRIER,MIRRORCOAT,MIST,RECOVER</t>
  </si>
  <si>
    <t>1,SCREECH,1,SUPERSONIC,1,TACKLE,5,LEECHLIFE,11,GUST,13,BITE,16,WINGATTACK,18,AGILITY,23,AIRCUTTER,27,ROOST,31,RAZORWIND,35,TAILWIND,40,WHIRLWIND,43,SUPERFANG,48,AIRSLASH,58,HURRICANE</t>
  </si>
  <si>
    <t>OUTRAGE,SNATCH,SWITCHEROO,TAILWIND</t>
  </si>
  <si>
    <t>1,TACKLE,1,LEAFAGE,4,GROWL,8,PECK,11,ASTONISH,15,RAZORLEAF,18,FORESIGHT,22,PLUCK,25,SYNTHESIS,29,FURYATTACK,32,SUCKERPUNCH,36,LEAFBLADE,39,FEATHERDANCE,43,BRAVEBIRD,46,NASTYPLOT</t>
  </si>
  <si>
    <t>CURSE,CONFUSERAY,OMINOUSWIND,HAZE,BATONPASS,DEFOG</t>
  </si>
  <si>
    <t>1,SCRATCH,1,EMBER,4,GROWL,8,LICK,11,LEER,15,FIREFANG,18,ROAR,22,BITE,25,SWAGGER,29,FURYSWIPES,32,THRASH,36,FLAMETHROWER,39,SCARYFACE,43,FLAREBLITZ,46,OUTRAGE</t>
  </si>
  <si>
    <t>NASTYPLOT,BODYSLAM,CRUNCH,FAKEOUT,REVENGE,HEATWAVE</t>
  </si>
  <si>
    <t>1,POUND,1,WATERGUN,4,GROWL,8,DISARMINGVOICE,11,BABYDOLLEYES,15,AQUAJET,18,ENCORE,22,BUBBLEBEAM,25,SING,29,DOUBLESLAP,32,HYPERVOICE,36,MOONBLAST,39,CAPTIVATE,43,HYDROPUMP,46,MISTYTERRAIN</t>
  </si>
  <si>
    <t>CHARM,AMNESIA,AQUARING,AROMATICMIST,PERISHSONG,WONDERROOM</t>
  </si>
  <si>
    <t>1,PECK,3,GROWL,7,ECHOEDVOICE,13,SUPERSONIC,15,PLUCK,19,ROOST,21,FURYATTACK,25,SCREECH,27,DRILLPECK,31,BULLETSEED,33,FEATHERDANCE,37,HYPERVOICE</t>
  </si>
  <si>
    <t>BRAVEBIRD,BOOMBURST,MIRRORMOVE,TAILWIND,UPROAR</t>
  </si>
  <si>
    <t>1,TACKLE,3,LEER,7,PURSUIT,10,SANDATTACK,13,ODORSLEUTH,16,BIDE,19,BITE,22,MUDSLAP,25,SUPERFANG,28,TAKEDOWN,31,SCARYFACE,34,CRUNCH,37,HYPERFANG,40,YAWN,43,THRASH,46,REST</t>
  </si>
  <si>
    <t>REVENGE,LASTRESORT</t>
  </si>
  <si>
    <t>1,VICEGRIP,4,STRINGSHOT,7,MUDSLAP,10,BITE,13,BUGBITE,16,SPARK,19,ACROBATICS,22,CRUNCH,25,XSCISSOR,28,DIG</t>
  </si>
  <si>
    <t>HARDEN,ELECTROWEB,MUDSHOT,ENDURE</t>
  </si>
  <si>
    <t>1,BUBBLE,5,ROCKSMASH,9,LEER,13,PURSUIT,17,BUBBLEBEAM,22,POWERUPPUNCH,25,DIZZYPUNCH,29,PAYBACK,33,REVERSAL,37,CRABHAMMER,42,IRONDEFENSE,45,DYNAMICPUNCH,49,CLOSECOMBAT</t>
  </si>
  <si>
    <t>WIDEGUARD,SUPERPOWER,ENDEAVOR,AMNESIA</t>
  </si>
  <si>
    <t>1,POUND,4,GROWL,6,PECK,10,HELPINGHAND,13,AIRCUTTER,16,BATONPASS,20,FEATHERDANCE,23,DOUBLESLAP,26,TEETERDANCE,30,ROOST,33,CAPTIVATE,36,AIRSLASH,40,REVELATIONDANCE,43,MIRRORMOVE,46,AGILITY,50,HURRICANE</t>
  </si>
  <si>
    <t>PLUCK,TAILWIND,SAFEGUARD,CAPTIVATE</t>
  </si>
  <si>
    <t>1,ABSORB,4,FAIRYWIND,7,STUNSPORE,10,STRUGGLEBUG,13,SILVERWIND,16,DRAININGKISS,21,SWEETSCENT,26,BUGBUZZ,31,DAZZLINGGLEAM,36,AROMATHERAPY,41,QUIVERDANCE</t>
  </si>
  <si>
    <t>BATONPASS,SKILLSWAP,SPEEDSWAP,BESTOW,MOONBLAST</t>
  </si>
  <si>
    <t>1,TACKLE,1,LEER,4,SANDATTACK,7,BITE,12,HOWL,15,ROCKTHROW,18,ODORSLEUTH,23,ROCKTOMB,26,ROAR,29,STEALTHROCK,34,ROCKSLIDE,37,SCARYFACE,40,CRUNCH,45,ROCKCLIMB,48,STONEEDGE</t>
  </si>
  <si>
    <t>CRUSHCLAW,FIREFANG,THUNDERFANG,SUCKERPUNCH,THRASH</t>
  </si>
  <si>
    <t>1,WATERGUN,1,GROWL,6,HELPINGHAND,9,FEINTATTACK,14,BRINE,17,AQUARING,22,TEARFULLOOK,25,TAKEDOWN,30,DIVE,33,BEATUP,38,AQUATAIL,41,DOUBLEEDGE,46,SOAK,49,ENDEAVOR,54,HYDROPUMP</t>
  </si>
  <si>
    <t>MUDDYWATER,MIST,WATERPULSE,WATERSPORT</t>
  </si>
  <si>
    <t>1,POISONSTING,5,PECK,9,BITE,13,TOXICSPIKES,17,WIDEGUARD,21,TOXIC,25,VENOSHOCK,29,SPIKECANNON,33,RECOVER,37,POISONJAB,41,VENOMDRENCH,45,PINMISSILE,49,LIQUIDATION</t>
  </si>
  <si>
    <t>STOCKPILE,SWALLOW,SPITUP,HAZE</t>
  </si>
  <si>
    <t>1,MUDSLAP,3,MUDSPORT,8,ROTOTILLER,10,BULLDOZE,15,DOUBLEKICK,17,STOMP,22,BIDE,24,HIGHHORSEPOWER,29,IRONDEFENSE,31,HEAVYSLAM,36,COUNTER,38,EARTHQUAKE,43,MEGAKICK,45,SUPERPOWER</t>
  </si>
  <si>
    <t>BODYSLAM,DOUBLEEDGE,MAGNITUDE,CLOSECOMBAT,MUDBOMB</t>
  </si>
  <si>
    <t>1,WATERSPORT,1,BUBBLE,5,INFESTATION,8,SPIDERWEB,13,BUGBITE,16,BUBBLEBEAM,21,BITE,24,AQUARING,29,LEECHLIFE,32,CRUNCH,37,LUNGE,40,MIRRORCOAT,45,LIQUIDATION,48,ENTRAINMENT</t>
  </si>
  <si>
    <t>POWERSPLIT,AURORABEAM,STOCKPILE,SPITUP</t>
  </si>
  <si>
    <t>1,FURYCUTTER,5,LEAFAGE,10,RAZORLEAF,14,GROWTH,19,INGRAIN,23,LEAFBLADE,28,SYNTHESIS,32,SLASH,37,SWEETSCENT,41,SOLARBEAM,46,SUNNYDAY</t>
  </si>
  <si>
    <t>WEATHERBALL,GIGADRAIN,AROMATHERAPY,DEFOG,LEAFSTORM</t>
  </si>
  <si>
    <t>1,ABSORB,4,ASTONISH,8,FLASH,11,MOONLIGHT,15,MEGADRAIN,18,SLEEPPOWDER,22,INGRAIN,25,CONFUSERAY,29,GIGADRAIN,32,STRENGTHSAP,36,SPORE,39,MOONBLAST,43,DREAMEATER</t>
  </si>
  <si>
    <t>AMNESIA,POISONPOWDER,STUNSPORE,GROWTH,LEECHSEED</t>
  </si>
  <si>
    <t>1,SCRATCH,1,POISONGAS,5,EMBER,8,SWEETSCENT,13,DRAGONRAGE,16,SMOG,21,DOUBLESLAP,24,FLAMEBURST,29,TOXIC,32,NASTYPLOT,37,VENOSHOCK,40,FLAMETHROWER,45,VENOMDRENCH,48,DRAGONPULSE</t>
  </si>
  <si>
    <t>BELCH,KNOCKOFF,SANDATTACK,SNATCH,FAKEOUT</t>
  </si>
  <si>
    <t>1,TACKLE,1,LEER,5,BIDE,10,BABYDOLLEYES,14,BRUTALSWING,19,FLAIL,23,PAYBACK,28,TAKEDOWN,32,HAMMERARM,37,THRASH,41,PAINSPLIT,46,DOUBLEEDGE,50,SUPERPOWER</t>
  </si>
  <si>
    <t>ICEPUNCH,THUNDERPUNCH,FORCEPALM,ENDURE,WIDEGUARD,MEGAKICK,STOMPINGTANTRUM</t>
  </si>
  <si>
    <t>1,SPLASH,5,PLAYNICE,9,RAPIDSPIN,13,RAZORLEAF,17,SWEETSCENT,21,MAGICALLEAF,25,TEETERDANCE,29,FLAIL,33,AROMATICMIST</t>
  </si>
  <si>
    <t>GRASSWHISTLE,SYNTHESIS,PLAYROUGH,FEINT,CHARM,ACUPRESSURE</t>
  </si>
  <si>
    <t>1,HELPINGHAND,1,VINEWHIP,1,FLOWERSHIELD,4,LEECHSEED,7,DRAININGKISS,10,MAGICALLEAF,13,GROWTH,16,WRAP,19,SWEETKISS,22,NATURALGIFT,25,PETALBLIZZARD,28,SYNTHESIS,31,SWEETSCENT,34,GRASSKNOT,37,FLORALHEALING,40,PETALDANCE,43,AROMATHERAPY,46,GRASSYTERRAIN,49,PLAYROUGH</t>
  </si>
  <si>
    <t>ENDURE,AMNESIA,AFTERYOU,LUCKYCHANT</t>
  </si>
  <si>
    <t>1,CONFUSION,1,AFTERYOU,8,TAUNT,11,QUASH,15,STOREDPOWER,18,PSYCHUP,22,FEINTATTACK,25,NASTYPLOT,29,ZENHEADBUTT,32,INSTRUCT,36,FOULPLAY,39,CALMMIND,43,PSYCHIC,46,FUTURESIGHT,50,TRICKROOM</t>
  </si>
  <si>
    <t>EXTRASENSORY,WONDERROOM,PSYCHICTERRAIN</t>
  </si>
  <si>
    <t>1,TACKLE,4,LEER,8,ROCKSMASH,11,FOCUSENERGY,15,BEATUP,18,SCARYFACE,22,TAKEDOWN,25,BESTOW,29,THRASH,32,BULKUP,36,DOUBLEEDGE,39,FLING,43,CLOSECOMBAT,46,REVERSAL,50,GIGAIMPACT</t>
  </si>
  <si>
    <t>SEISMICTOSS,VITALTHROW,QUICKGUARD,IRONHEAD,QUICKATTACK,FEINT</t>
  </si>
  <si>
    <t>1,STRUGGLEBUG,1,SANDATTACK</t>
  </si>
  <si>
    <t>SPIKES,METALCLAW,WIDEGUARD,HARDEN,AQUAJET</t>
  </si>
  <si>
    <t>1,HARDEN,1,ABSORB,5,ASTONISH,9,SANDATTACK,14,SANDTOMB,18,MEGADRAIN,23,BULLDOZE,27,HYPNOSIS,32,IRONDEFENSE,36,GIGADRAIN,41,SHADOWBALL,45,EARTHPOWER,50,SHOREUP,54,SANDSTORM</t>
  </si>
  <si>
    <t>AMNESIA,DESTINYBOND,ANCIENTPOWER,STOCKPILE,SWALLOW,SPITUP</t>
  </si>
  <si>
    <t>1,BATONPASS,1,WATERSPORT,1,MUDSPORT,1,HARDEN,1,BIDE,5,HELPINGHAND,9,TAUNT,13,SAFEGUARD,17,COUNTER,21,PURIFY,25,CURSE,29,GASTROACID,33,PAINSPLIT,37,RECOVER,41,SOAK,45,TOXIC,49,MEMENTO</t>
  </si>
  <si>
    <t>ENDURE,VENOMDRENCH,BESTOW,TICKLE</t>
  </si>
  <si>
    <t>1,DEFENSECURL,1,ROLLOUT,6,STOCKPILE,6,SPITUP,6,SWALLOW,11,RAPIDSPIN,16,YAWN,21,SLAM,26,FLAIL,31,SUCKERPUNCH,36,PSYCHUP,41,WOODHAMMER,46,THRASH</t>
  </si>
  <si>
    <t>CHARM,WISH,PLAYROUGH,SING</t>
  </si>
  <si>
    <t>1,EMBER,1,TACKLE,5,SMOG,9,PROTECT,13,INCINERATE,17,FLAIL,21,ENDURE,25,IRONDEFENSE,29,FLAMETHROWER,33,BODYSLAM,37,SHELLSMASH,41,DRAGONPULSE,45,SHELLTRAP,49,OVERHEAT,53,EXPLOSION</t>
  </si>
  <si>
    <t>WIDEGUARD,REVENGE,HEADSMASH,FIRESPIN</t>
  </si>
  <si>
    <t>1,TACKLE,1,THUNDERSHOCK,5,DEFENSECURL,9,ROLLOUT,13,CHARGE,17,SPARK,21,NUZZLE,25,MAGNETRISE,29,DISCHARGE,33,ZINGZAP,37,ELECTRICTERRAIN,41,WILDCHARGE,45,PINMISSILE,49,SPIKYSHIELD,53,FELLSTINGER</t>
  </si>
  <si>
    <t>REVERSAL,PRESENT,ENCORE,TWINEEDLE,WISH,FAKEOUT,TICKLE,FLAIL,DISARMINGVOICE</t>
  </si>
  <si>
    <t>1,WOODHAMMER,1,SPLASH,1,SCRATCH,1,COPYCAT,5,DOUBLETEAM,10,BABYDOLLEYES,14,SHADOWSNEAK,19,MIMIC,23,FEINTATTACK,28,CHARM,32,SLASH,37,SHADOWCLAW,41,HONECLAWS,46,PLAYROUGH,50,PAINSPLIT</t>
  </si>
  <si>
    <t>GRUDGE,DESTINYBOND,CURSE,NIGHTMARE</t>
  </si>
  <si>
    <t>1,WATERGUN,4,ASTONISH,9,CONFUSION,12,BITE,17,AQUAJET,20,DISABLE,25,PSYWAVE,28,CRUNCH,33,AQUATAIL,36,SCREECH,41,PSYCHICFANGS,44,SYNCHRONOISE</t>
  </si>
  <si>
    <t>WATERPULSE,POISONFANG,ICEFANG,RAGE</t>
  </si>
  <si>
    <t>1,PLAYNICE,1,ECHOEDVOICE,5,TWISTER,9,PROTECT,13,GLARE,17,LIGHTSCREEN,21,DRAGONRAGE,25,NATURALGIFT,29,DRAGONBREATH,33,SAFEGUARD,37,EXTRASENSORY,41,DRAGONPULSE,45,FLY,49,HYPERVOICE,53,OUTRAGE</t>
  </si>
  <si>
    <t>HURRICANE,DRAGONRUSH,RAZORWIND,MIST,PLAYROUGH</t>
  </si>
  <si>
    <t>1,TACKLE,5,LEER,9,BIDE,13,PROTECT,17,DRAGONTAIL,21,SCARYFACE,25,HEADBUTT,29,WORKUP,33,SCREECH,37,IRONDEFENSE,41,DRAGONCLAW,45,NOBLEROAR,49,DRAGONDANCE,53,OUTRAGE</t>
  </si>
  <si>
    <t>COUNTER,DRAGONBREATH,REVERSAL</t>
  </si>
  <si>
    <t>Monster,Grass</t>
  </si>
  <si>
    <t>Seed</t>
  </si>
  <si>
    <t>Monster,Dragon</t>
  </si>
  <si>
    <t>Lizard</t>
  </si>
  <si>
    <t>Flame</t>
  </si>
  <si>
    <t>Monster,Water1</t>
  </si>
  <si>
    <t>Tiny Turtle</t>
  </si>
  <si>
    <t>Turtle</t>
  </si>
  <si>
    <t>Shellfish</t>
  </si>
  <si>
    <t>Worm</t>
  </si>
  <si>
    <t>Cocoon</t>
  </si>
  <si>
    <t>Butterfly</t>
  </si>
  <si>
    <t>Hairy Bug</t>
  </si>
  <si>
    <t>Poison Bee</t>
  </si>
  <si>
    <t>Tiny Bird</t>
  </si>
  <si>
    <t>Bird</t>
  </si>
  <si>
    <t>Mouse</t>
  </si>
  <si>
    <t>Beak</t>
  </si>
  <si>
    <t>Field,Dragon</t>
  </si>
  <si>
    <t>Snake</t>
  </si>
  <si>
    <t>Cobra</t>
  </si>
  <si>
    <t>Field,Fairy</t>
  </si>
  <si>
    <t>Monster,Field</t>
  </si>
  <si>
    <t>Poison Pin</t>
  </si>
  <si>
    <t>Drill</t>
  </si>
  <si>
    <t>Fox</t>
  </si>
  <si>
    <t>Balloon</t>
  </si>
  <si>
    <t>Bat</t>
  </si>
  <si>
    <t>Weed</t>
  </si>
  <si>
    <t>Flower</t>
  </si>
  <si>
    <t>Bug,Grass</t>
  </si>
  <si>
    <t>Mushroom</t>
  </si>
  <si>
    <t>Insect</t>
  </si>
  <si>
    <t>Poison Moth</t>
  </si>
  <si>
    <t>Mole</t>
  </si>
  <si>
    <t>Scratch Cat</t>
  </si>
  <si>
    <t>Classy Cat</t>
  </si>
  <si>
    <t>Water1,Field</t>
  </si>
  <si>
    <t>Duck</t>
  </si>
  <si>
    <t>Pig Monkey</t>
  </si>
  <si>
    <t>Puppy</t>
  </si>
  <si>
    <t>Legendary</t>
  </si>
  <si>
    <t>Tadpole</t>
  </si>
  <si>
    <t>Psi</t>
  </si>
  <si>
    <t>Flycatcher</t>
  </si>
  <si>
    <t>Jellyfish</t>
  </si>
  <si>
    <t>Megaton</t>
  </si>
  <si>
    <t>Fire Horse</t>
  </si>
  <si>
    <t>Dopey</t>
  </si>
  <si>
    <t>Hermit Crab</t>
  </si>
  <si>
    <t>Magnet</t>
  </si>
  <si>
    <t>Flying,Field</t>
  </si>
  <si>
    <t>Wild Duck</t>
  </si>
  <si>
    <t>Twin Bird</t>
  </si>
  <si>
    <t>Triple Bird</t>
  </si>
  <si>
    <t>Sea Lion</t>
  </si>
  <si>
    <t>Bivalve</t>
  </si>
  <si>
    <t>Gas</t>
  </si>
  <si>
    <t>Shadow</t>
  </si>
  <si>
    <t>Rock Snake</t>
  </si>
  <si>
    <t>River Crab</t>
  </si>
  <si>
    <t>Pincer</t>
  </si>
  <si>
    <t>Ball</t>
  </si>
  <si>
    <t>Egg</t>
  </si>
  <si>
    <t>Coconut</t>
  </si>
  <si>
    <t>Lonely</t>
  </si>
  <si>
    <t>Bone Keeper</t>
  </si>
  <si>
    <t>Kicking</t>
  </si>
  <si>
    <t>Punching</t>
  </si>
  <si>
    <t>Licking</t>
  </si>
  <si>
    <t>Vine</t>
  </si>
  <si>
    <t>Parent</t>
  </si>
  <si>
    <t>Water1,Dragon</t>
  </si>
  <si>
    <t>Goldfish</t>
  </si>
  <si>
    <t>Star Shape</t>
  </si>
  <si>
    <t>Mysterious</t>
  </si>
  <si>
    <t>Mantis</t>
  </si>
  <si>
    <t>Human Shape</t>
  </si>
  <si>
    <t>Spitfire</t>
  </si>
  <si>
    <t>Stag Beetle</t>
  </si>
  <si>
    <t>Wild Bull</t>
  </si>
  <si>
    <t>Water2,Dragon</t>
  </si>
  <si>
    <t>Fish</t>
  </si>
  <si>
    <t>Atrocious</t>
  </si>
  <si>
    <t>Transport</t>
  </si>
  <si>
    <t>Evolution</t>
  </si>
  <si>
    <t>Bubble Jet</t>
  </si>
  <si>
    <t>Lightning</t>
  </si>
  <si>
    <t>Virtual</t>
  </si>
  <si>
    <t>Water1,Water3</t>
  </si>
  <si>
    <t>Spiral</t>
  </si>
  <si>
    <t>Fossil</t>
  </si>
  <si>
    <t>Sleeping</t>
  </si>
  <si>
    <t>Undiscovered</t>
  </si>
  <si>
    <t>Freeze</t>
  </si>
  <si>
    <t>Genetic</t>
  </si>
  <si>
    <t>New Species</t>
  </si>
  <si>
    <t>Leaf</t>
  </si>
  <si>
    <t>Herb</t>
  </si>
  <si>
    <t>Fire Mouse</t>
  </si>
  <si>
    <t>Volcano</t>
  </si>
  <si>
    <t>Big Jaw</t>
  </si>
  <si>
    <t>Scout</t>
  </si>
  <si>
    <t>Long Body</t>
  </si>
  <si>
    <t>Owl</t>
  </si>
  <si>
    <t>Five Star</t>
  </si>
  <si>
    <t>String Spit</t>
  </si>
  <si>
    <t>Long Leg</t>
  </si>
  <si>
    <t>Angler</t>
  </si>
  <si>
    <t>Light</t>
  </si>
  <si>
    <t>Tiny Mouse</t>
  </si>
  <si>
    <t>Spike Ball</t>
  </si>
  <si>
    <t>Flying,Fairy</t>
  </si>
  <si>
    <t>Mystic</t>
  </si>
  <si>
    <t>Wool</t>
  </si>
  <si>
    <t>Water1,Fairy</t>
  </si>
  <si>
    <t>Aqua Mouse</t>
  </si>
  <si>
    <t>Aqua Rabbit</t>
  </si>
  <si>
    <t>Imitation</t>
  </si>
  <si>
    <t>Frog</t>
  </si>
  <si>
    <t>Fairy,Grass</t>
  </si>
  <si>
    <t>Cottonweed</t>
  </si>
  <si>
    <t>Long Tail</t>
  </si>
  <si>
    <t>Sun</t>
  </si>
  <si>
    <t>Clear Wing</t>
  </si>
  <si>
    <t>Water Fish</t>
  </si>
  <si>
    <t>Darkness</t>
  </si>
  <si>
    <t>Royal</t>
  </si>
  <si>
    <t>Symbol</t>
  </si>
  <si>
    <t>Patient</t>
  </si>
  <si>
    <t>Long Neck</t>
  </si>
  <si>
    <t>Bagworm</t>
  </si>
  <si>
    <t>Land Snake</t>
  </si>
  <si>
    <t>FlyScorpion</t>
  </si>
  <si>
    <t>Iron Snake</t>
  </si>
  <si>
    <t>Mold</t>
  </si>
  <si>
    <t>Single Horn</t>
  </si>
  <si>
    <t>Sharp Claw</t>
  </si>
  <si>
    <t>Little Bear</t>
  </si>
  <si>
    <t>Hibernator</t>
  </si>
  <si>
    <t>Lava</t>
  </si>
  <si>
    <t>Pig</t>
  </si>
  <si>
    <t>Swine</t>
  </si>
  <si>
    <t>Coral</t>
  </si>
  <si>
    <t>Jet</t>
  </si>
  <si>
    <t>Delivery</t>
  </si>
  <si>
    <t>Kite</t>
  </si>
  <si>
    <t>Armor Bird</t>
  </si>
  <si>
    <t>Long Nose</t>
  </si>
  <si>
    <t>Armor</t>
  </si>
  <si>
    <t>Big Horn</t>
  </si>
  <si>
    <t>Painter</t>
  </si>
  <si>
    <t>Scuffle</t>
  </si>
  <si>
    <t>Handstand</t>
  </si>
  <si>
    <t>Kiss</t>
  </si>
  <si>
    <t>Live Coal</t>
  </si>
  <si>
    <t>Milk Cow</t>
  </si>
  <si>
    <t>Aurora</t>
  </si>
  <si>
    <t>Rock Skin</t>
  </si>
  <si>
    <t>Hard Shell</t>
  </si>
  <si>
    <t>Diving</t>
  </si>
  <si>
    <t>Rainbow</t>
  </si>
  <si>
    <t>Time Travel</t>
  </si>
  <si>
    <t>Wood Gecko</t>
  </si>
  <si>
    <t>Forest</t>
  </si>
  <si>
    <t>Chick</t>
  </si>
  <si>
    <t>Young Fowl</t>
  </si>
  <si>
    <t>Blaze</t>
  </si>
  <si>
    <t>Mud Fish</t>
  </si>
  <si>
    <t>TinyRaccoon</t>
  </si>
  <si>
    <t>Rushing</t>
  </si>
  <si>
    <t>Water1,Grass</t>
  </si>
  <si>
    <t>Water Weed</t>
  </si>
  <si>
    <t>Jolly</t>
  </si>
  <si>
    <t>Carefree</t>
  </si>
  <si>
    <t>Field,Grass</t>
  </si>
  <si>
    <t>Acorn</t>
  </si>
  <si>
    <t>Wily</t>
  </si>
  <si>
    <t>Wicked</t>
  </si>
  <si>
    <t>TinySwallow</t>
  </si>
  <si>
    <t>Water1,Flying</t>
  </si>
  <si>
    <t>Seagull</t>
  </si>
  <si>
    <t>Water Bird</t>
  </si>
  <si>
    <t>Feeling</t>
  </si>
  <si>
    <t>Emotion</t>
  </si>
  <si>
    <t>Embrace</t>
  </si>
  <si>
    <t>Water1,Bug</t>
  </si>
  <si>
    <t>Pond Skater</t>
  </si>
  <si>
    <t>Eyeball</t>
  </si>
  <si>
    <t>Slacker</t>
  </si>
  <si>
    <t>Wild Monkey</t>
  </si>
  <si>
    <t>Lazy</t>
  </si>
  <si>
    <t>Trainee</t>
  </si>
  <si>
    <t>Ninja</t>
  </si>
  <si>
    <t>Shed</t>
  </si>
  <si>
    <t>Whisper</t>
  </si>
  <si>
    <t>Big Voice</t>
  </si>
  <si>
    <t>Loud Noise</t>
  </si>
  <si>
    <t>Guts</t>
  </si>
  <si>
    <t>Polka Dot</t>
  </si>
  <si>
    <t>Compass</t>
  </si>
  <si>
    <t>Kitten</t>
  </si>
  <si>
    <t>Prim</t>
  </si>
  <si>
    <t>Deceiver</t>
  </si>
  <si>
    <t>Iron Armor</t>
  </si>
  <si>
    <t>Cheering</t>
  </si>
  <si>
    <t>Bug,Humanlike</t>
  </si>
  <si>
    <t>Firefly</t>
  </si>
  <si>
    <t>Thorn</t>
  </si>
  <si>
    <t>Stomach</t>
  </si>
  <si>
    <t>Poison Bag</t>
  </si>
  <si>
    <t>Savage</t>
  </si>
  <si>
    <t>Brutal</t>
  </si>
  <si>
    <t>Field,Water2</t>
  </si>
  <si>
    <t>Ball Whale</t>
  </si>
  <si>
    <t>Float Whale</t>
  </si>
  <si>
    <t>Numb</t>
  </si>
  <si>
    <t>Coal</t>
  </si>
  <si>
    <t>Manipulate</t>
  </si>
  <si>
    <t>Field,Humanlike</t>
  </si>
  <si>
    <t>Spot Panda</t>
  </si>
  <si>
    <t>Ant Pit</t>
  </si>
  <si>
    <t>Vibration</t>
  </si>
  <si>
    <t>Cactus</t>
  </si>
  <si>
    <t>Scarecrow</t>
  </si>
  <si>
    <t>Flying,Dragon</t>
  </si>
  <si>
    <t>Cotton Bird</t>
  </si>
  <si>
    <t>Humming</t>
  </si>
  <si>
    <t>Cat Ferret</t>
  </si>
  <si>
    <t>Fang Snake</t>
  </si>
  <si>
    <t>Meteorite</t>
  </si>
  <si>
    <t>Whiskers</t>
  </si>
  <si>
    <t>Ruffian</t>
  </si>
  <si>
    <t>Rogue</t>
  </si>
  <si>
    <t>Clay Doll</t>
  </si>
  <si>
    <t>Sea Lily</t>
  </si>
  <si>
    <t>Barnacle</t>
  </si>
  <si>
    <t>Old Shrimp</t>
  </si>
  <si>
    <t>Plate</t>
  </si>
  <si>
    <t>Tender</t>
  </si>
  <si>
    <t>Fairy,Amorphous</t>
  </si>
  <si>
    <t>Weather</t>
  </si>
  <si>
    <t>Color Swap</t>
  </si>
  <si>
    <t>Puppet</t>
  </si>
  <si>
    <t>Marionette</t>
  </si>
  <si>
    <t>Requiem</t>
  </si>
  <si>
    <t>Beckon</t>
  </si>
  <si>
    <t>Fruit</t>
  </si>
  <si>
    <t>Wind Chime</t>
  </si>
  <si>
    <t>Disaster</t>
  </si>
  <si>
    <t>Bright</t>
  </si>
  <si>
    <t>Fairy,Mineral</t>
  </si>
  <si>
    <t>Snow Hat</t>
  </si>
  <si>
    <t>Face</t>
  </si>
  <si>
    <t>Clap</t>
  </si>
  <si>
    <t>Ball Roll</t>
  </si>
  <si>
    <t>Ice Break</t>
  </si>
  <si>
    <t>Deep Sea</t>
  </si>
  <si>
    <t>South Sea</t>
  </si>
  <si>
    <t>Longevity</t>
  </si>
  <si>
    <t>Rendezvous</t>
  </si>
  <si>
    <t>Rock Head</t>
  </si>
  <si>
    <t>Endurance</t>
  </si>
  <si>
    <t>Iron Ball</t>
  </si>
  <si>
    <t>Iron Claw</t>
  </si>
  <si>
    <t>Iron Leg</t>
  </si>
  <si>
    <t>Rock Peak</t>
  </si>
  <si>
    <t>Iceberg</t>
  </si>
  <si>
    <t>Iron</t>
  </si>
  <si>
    <t>Eon</t>
  </si>
  <si>
    <t>Sea Basin</t>
  </si>
  <si>
    <t>Continent</t>
  </si>
  <si>
    <t>Sky High</t>
  </si>
  <si>
    <t>DNA</t>
  </si>
  <si>
    <t>Tiny Leaf</t>
  </si>
  <si>
    <t>Grove</t>
  </si>
  <si>
    <t>Chimp</t>
  </si>
  <si>
    <t>Playful</t>
  </si>
  <si>
    <t>Penguin</t>
  </si>
  <si>
    <t>Emperor</t>
  </si>
  <si>
    <t>Starling</t>
  </si>
  <si>
    <t>Predator</t>
  </si>
  <si>
    <t>Plump Mouse</t>
  </si>
  <si>
    <t>Beaver</t>
  </si>
  <si>
    <t>Cricket</t>
  </si>
  <si>
    <t>Gleam Eyes</t>
  </si>
  <si>
    <t>Bud</t>
  </si>
  <si>
    <t>Bouquet</t>
  </si>
  <si>
    <t>Head Butt</t>
  </si>
  <si>
    <t>Shield</t>
  </si>
  <si>
    <t>Moth</t>
  </si>
  <si>
    <t>Tiny Bee</t>
  </si>
  <si>
    <t>Beehive</t>
  </si>
  <si>
    <t>EleSquirrel</t>
  </si>
  <si>
    <t>Sea Weasel</t>
  </si>
  <si>
    <t>Cherry</t>
  </si>
  <si>
    <t>Blossom</t>
  </si>
  <si>
    <t>Water1,Amorphous</t>
  </si>
  <si>
    <t>Sea Slug</t>
  </si>
  <si>
    <t>Blimp</t>
  </si>
  <si>
    <t>Rabbit</t>
  </si>
  <si>
    <t>Magical</t>
  </si>
  <si>
    <t>Big Boss</t>
  </si>
  <si>
    <t>Catty</t>
  </si>
  <si>
    <t>Tiger Cat</t>
  </si>
  <si>
    <t>Bell</t>
  </si>
  <si>
    <t>Skunk</t>
  </si>
  <si>
    <t>Bronze</t>
  </si>
  <si>
    <t>Bronze Bell</t>
  </si>
  <si>
    <t>Bonsai</t>
  </si>
  <si>
    <t>Mime</t>
  </si>
  <si>
    <t>Playhouse</t>
  </si>
  <si>
    <t>Music Note</t>
  </si>
  <si>
    <t>Forbidden</t>
  </si>
  <si>
    <t>Land Shark</t>
  </si>
  <si>
    <t>Cave</t>
  </si>
  <si>
    <t>Mach</t>
  </si>
  <si>
    <t>Big Eater</t>
  </si>
  <si>
    <t>Emanation</t>
  </si>
  <si>
    <t>Aura</t>
  </si>
  <si>
    <t>Hippo</t>
  </si>
  <si>
    <t>Heavyweight</t>
  </si>
  <si>
    <t>Bug,Water3</t>
  </si>
  <si>
    <t>Scorpion</t>
  </si>
  <si>
    <t>Ogre Scorp</t>
  </si>
  <si>
    <t>Toxic Mouth</t>
  </si>
  <si>
    <t>Wing Fish</t>
  </si>
  <si>
    <t>Neon</t>
  </si>
  <si>
    <t>Frost Tree</t>
  </si>
  <si>
    <t>Magnet Area</t>
  </si>
  <si>
    <t>Blast</t>
  </si>
  <si>
    <t>Jubilee</t>
  </si>
  <si>
    <t>Ogre Darner</t>
  </si>
  <si>
    <t>Verdant</t>
  </si>
  <si>
    <t>Fresh Snow</t>
  </si>
  <si>
    <t>Fang Scorp</t>
  </si>
  <si>
    <t>Twin Tusk</t>
  </si>
  <si>
    <t>Blade</t>
  </si>
  <si>
    <t>Gripper</t>
  </si>
  <si>
    <t>Snow Land</t>
  </si>
  <si>
    <t>Plasma</t>
  </si>
  <si>
    <t>Knowledge</t>
  </si>
  <si>
    <t>Willpower</t>
  </si>
  <si>
    <t>Temporal</t>
  </si>
  <si>
    <t>Spatial</t>
  </si>
  <si>
    <t>Lava Dome</t>
  </si>
  <si>
    <t>Colossal</t>
  </si>
  <si>
    <t>Renegade</t>
  </si>
  <si>
    <t>Lunar</t>
  </si>
  <si>
    <t>Sea Drifter</t>
  </si>
  <si>
    <t>Seafaring</t>
  </si>
  <si>
    <t>Pitch-Black</t>
  </si>
  <si>
    <t>Gratitude</t>
  </si>
  <si>
    <t>Alpha</t>
  </si>
  <si>
    <t>Victory</t>
  </si>
  <si>
    <t>Grass Snake</t>
  </si>
  <si>
    <t>Regal</t>
  </si>
  <si>
    <t>Fire Pig</t>
  </si>
  <si>
    <t>Mega Fire Pig</t>
  </si>
  <si>
    <t>Sea Otter</t>
  </si>
  <si>
    <t>Discipline</t>
  </si>
  <si>
    <t>Formidable</t>
  </si>
  <si>
    <t>Lookout</t>
  </si>
  <si>
    <t>Loyal Dog</t>
  </si>
  <si>
    <t>Big-Hearted</t>
  </si>
  <si>
    <t>Devious</t>
  </si>
  <si>
    <t>Cruel</t>
  </si>
  <si>
    <t>Grass Monkey</t>
  </si>
  <si>
    <t>Thorn Monkey</t>
  </si>
  <si>
    <t>High Temp</t>
  </si>
  <si>
    <t>Spray</t>
  </si>
  <si>
    <t>Geyser</t>
  </si>
  <si>
    <t>Drowsing</t>
  </si>
  <si>
    <t>Tiny Pigeon</t>
  </si>
  <si>
    <t>Wild Pigeon</t>
  </si>
  <si>
    <t>Proud</t>
  </si>
  <si>
    <t>Electrified</t>
  </si>
  <si>
    <t>Mantle</t>
  </si>
  <si>
    <t>Ore</t>
  </si>
  <si>
    <t>Compressed</t>
  </si>
  <si>
    <t>Courting</t>
  </si>
  <si>
    <t>Subterrene</t>
  </si>
  <si>
    <t>Hearing</t>
  </si>
  <si>
    <t>Muscular</t>
  </si>
  <si>
    <t>Judo</t>
  </si>
  <si>
    <t>Karate</t>
  </si>
  <si>
    <t>Sewing</t>
  </si>
  <si>
    <t>Leaf-Wrapped</t>
  </si>
  <si>
    <t>Nurturing</t>
  </si>
  <si>
    <t>Centipede</t>
  </si>
  <si>
    <t>Curlipede</t>
  </si>
  <si>
    <t>Megapede</t>
  </si>
  <si>
    <t>Cotton Puff</t>
  </si>
  <si>
    <t>Windveiled</t>
  </si>
  <si>
    <t>Bulb</t>
  </si>
  <si>
    <t>Flowering</t>
  </si>
  <si>
    <t>Hostile</t>
  </si>
  <si>
    <t>Desert Croc</t>
  </si>
  <si>
    <t>Intimidation</t>
  </si>
  <si>
    <t>Zen Charm</t>
  </si>
  <si>
    <t>Blazing</t>
  </si>
  <si>
    <t>Bug,Mineral</t>
  </si>
  <si>
    <t>Rock Inn</t>
  </si>
  <si>
    <t>Stone Home</t>
  </si>
  <si>
    <t>Shedding</t>
  </si>
  <si>
    <t>Hoodlum</t>
  </si>
  <si>
    <t>Avianoid</t>
  </si>
  <si>
    <t>Mineral,Amorphous</t>
  </si>
  <si>
    <t>Spirit</t>
  </si>
  <si>
    <t>Coffin</t>
  </si>
  <si>
    <t>Prototurtle</t>
  </si>
  <si>
    <t>Flying,Water3</t>
  </si>
  <si>
    <t>First Bird</t>
  </si>
  <si>
    <t>Trash Bag</t>
  </si>
  <si>
    <t>Trash Heap</t>
  </si>
  <si>
    <t>Tricky Fox</t>
  </si>
  <si>
    <t>Illusion Fox</t>
  </si>
  <si>
    <t>Chinchilla</t>
  </si>
  <si>
    <t>Scarf</t>
  </si>
  <si>
    <t>Fixation</t>
  </si>
  <si>
    <t>Astral Body</t>
  </si>
  <si>
    <t>Cell</t>
  </si>
  <si>
    <t>Mitosis</t>
  </si>
  <si>
    <t>Multiplying</t>
  </si>
  <si>
    <t>White Bird</t>
  </si>
  <si>
    <t>Icy Snow</t>
  </si>
  <si>
    <t>Snowstorm</t>
  </si>
  <si>
    <t>Season</t>
  </si>
  <si>
    <t>Sky Squirrel</t>
  </si>
  <si>
    <t>Clamping</t>
  </si>
  <si>
    <t>Cavalry</t>
  </si>
  <si>
    <t>Floating</t>
  </si>
  <si>
    <t>Caring</t>
  </si>
  <si>
    <t>Attaching</t>
  </si>
  <si>
    <t>EleSpider</t>
  </si>
  <si>
    <t>Grass,Mineral</t>
  </si>
  <si>
    <t>Thorn Seed</t>
  </si>
  <si>
    <t>Thorn Pod</t>
  </si>
  <si>
    <t>Gear</t>
  </si>
  <si>
    <t>EleFish</t>
  </si>
  <si>
    <t>Cerebral</t>
  </si>
  <si>
    <t>Candle</t>
  </si>
  <si>
    <t>Lamp</t>
  </si>
  <si>
    <t>Luring</t>
  </si>
  <si>
    <t>Tusk</t>
  </si>
  <si>
    <t>Axe Jaw</t>
  </si>
  <si>
    <t>Chill</t>
  </si>
  <si>
    <t>Freezing</t>
  </si>
  <si>
    <t>Crystallizing</t>
  </si>
  <si>
    <t>Snail</t>
  </si>
  <si>
    <t>Shell Out</t>
  </si>
  <si>
    <t>Trap</t>
  </si>
  <si>
    <t>Martial Arts</t>
  </si>
  <si>
    <t>Automaton</t>
  </si>
  <si>
    <t>Sharp Blade</t>
  </si>
  <si>
    <t>Sword Blade</t>
  </si>
  <si>
    <t>Bash Buffalo</t>
  </si>
  <si>
    <t>Eaglet</t>
  </si>
  <si>
    <t>Valiant</t>
  </si>
  <si>
    <t>Diapered</t>
  </si>
  <si>
    <t>Bone Vulture</t>
  </si>
  <si>
    <t>Anteater</t>
  </si>
  <si>
    <t>Iron Ant</t>
  </si>
  <si>
    <t>Irate</t>
  </si>
  <si>
    <t>Torch</t>
  </si>
  <si>
    <t>Iron Will</t>
  </si>
  <si>
    <t>Cavern</t>
  </si>
  <si>
    <t>Grassland</t>
  </si>
  <si>
    <t>Cyclone</t>
  </si>
  <si>
    <t>Vast White</t>
  </si>
  <si>
    <t>Deep Black</t>
  </si>
  <si>
    <t>Abundance</t>
  </si>
  <si>
    <t>Boundary</t>
  </si>
  <si>
    <t>Colt</t>
  </si>
  <si>
    <t>Melody</t>
  </si>
  <si>
    <t>Paleozoic</t>
  </si>
  <si>
    <t>Spiky Nut</t>
  </si>
  <si>
    <t>Spiky Armor</t>
  </si>
  <si>
    <t>Bubble Frog</t>
  </si>
  <si>
    <t>Digging</t>
  </si>
  <si>
    <t>Tiny Robin</t>
  </si>
  <si>
    <t>Scorching</t>
  </si>
  <si>
    <t>Scatterdust</t>
  </si>
  <si>
    <t>Scale</t>
  </si>
  <si>
    <t>Lion Cub</t>
  </si>
  <si>
    <t>Single Bloom</t>
  </si>
  <si>
    <t>Garden</t>
  </si>
  <si>
    <t>Mount</t>
  </si>
  <si>
    <t>Daunting</t>
  </si>
  <si>
    <t>Poodle</t>
  </si>
  <si>
    <t>Restraint</t>
  </si>
  <si>
    <t>Constraint</t>
  </si>
  <si>
    <t>Sword</t>
  </si>
  <si>
    <t>Royal Sword</t>
  </si>
  <si>
    <t>Perfume</t>
  </si>
  <si>
    <t>Fragrance</t>
  </si>
  <si>
    <t>Cotton Candy</t>
  </si>
  <si>
    <t>Meringue</t>
  </si>
  <si>
    <t>Revolving</t>
  </si>
  <si>
    <t>Overturning</t>
  </si>
  <si>
    <t>Water3,Water1</t>
  </si>
  <si>
    <t>Two-Handed</t>
  </si>
  <si>
    <t>Collective</t>
  </si>
  <si>
    <t>Mock Kelp</t>
  </si>
  <si>
    <t>Howitzer</t>
  </si>
  <si>
    <t>Generator</t>
  </si>
  <si>
    <t>Royal Heir</t>
  </si>
  <si>
    <t>Despot</t>
  </si>
  <si>
    <t>Tundra</t>
  </si>
  <si>
    <t>Intertwining</t>
  </si>
  <si>
    <t>Wrestling</t>
  </si>
  <si>
    <t>Antenna</t>
  </si>
  <si>
    <t>Jewel</t>
  </si>
  <si>
    <t>Soft Tissue</t>
  </si>
  <si>
    <t>Key Ring</t>
  </si>
  <si>
    <t>Grass,Amorphous</t>
  </si>
  <si>
    <t>Stump</t>
  </si>
  <si>
    <t>Elder Tree</t>
  </si>
  <si>
    <t>Pumpkin</t>
  </si>
  <si>
    <t>Ice Chunk</t>
  </si>
  <si>
    <t>Sound Wave</t>
  </si>
  <si>
    <t>Life</t>
  </si>
  <si>
    <t>Destruction</t>
  </si>
  <si>
    <t>Order</t>
  </si>
  <si>
    <t>Mischief</t>
  </si>
  <si>
    <t>Steam</t>
  </si>
  <si>
    <t>Grass Quill</t>
  </si>
  <si>
    <t>Blade Quill</t>
  </si>
  <si>
    <t>Arrow Quill</t>
  </si>
  <si>
    <t>Fire Cat</t>
  </si>
  <si>
    <t>Heel</t>
  </si>
  <si>
    <t>Pop Star</t>
  </si>
  <si>
    <t>Soloist</t>
  </si>
  <si>
    <t>Woodpecker</t>
  </si>
  <si>
    <t>Bugle Beak</t>
  </si>
  <si>
    <t>Cannon</t>
  </si>
  <si>
    <t>Loitering</t>
  </si>
  <si>
    <t>Stakeout</t>
  </si>
  <si>
    <t>Larva</t>
  </si>
  <si>
    <t>Battery</t>
  </si>
  <si>
    <t>Boxing</t>
  </si>
  <si>
    <t>Woolly Crab</t>
  </si>
  <si>
    <t>Dancing</t>
  </si>
  <si>
    <t>Bug,Fairy</t>
  </si>
  <si>
    <t>Bee Fly</t>
  </si>
  <si>
    <t>Wolf</t>
  </si>
  <si>
    <t>Small Fry</t>
  </si>
  <si>
    <t>Brutal Star</t>
  </si>
  <si>
    <t>Donkey</t>
  </si>
  <si>
    <t>Draft Horse</t>
  </si>
  <si>
    <t>Water Bubble</t>
  </si>
  <si>
    <t>Sickle Grass</t>
  </si>
  <si>
    <t>Bloom Sickle</t>
  </si>
  <si>
    <t>Illuminating</t>
  </si>
  <si>
    <t>Toxic Lizard</t>
  </si>
  <si>
    <t>Flailing</t>
  </si>
  <si>
    <t>Strong Arm</t>
  </si>
  <si>
    <t>Posy Picker</t>
  </si>
  <si>
    <t>Sage</t>
  </si>
  <si>
    <t>Teamwork</t>
  </si>
  <si>
    <t>Turn Tail</t>
  </si>
  <si>
    <t>Hard Scale</t>
  </si>
  <si>
    <t>Sand Heap</t>
  </si>
  <si>
    <t>Sand Castle</t>
  </si>
  <si>
    <t>Sea Cucumber</t>
  </si>
  <si>
    <t>Synthetic</t>
  </si>
  <si>
    <t>Meteor</t>
  </si>
  <si>
    <t>Blast Turtle</t>
  </si>
  <si>
    <t>Roly-Poly</t>
  </si>
  <si>
    <t>Disguise</t>
  </si>
  <si>
    <t>Gnash Teeth</t>
  </si>
  <si>
    <t>Placid</t>
  </si>
  <si>
    <t>Sea Creeper</t>
  </si>
  <si>
    <t>Scaly</t>
  </si>
  <si>
    <t>Land Spirit</t>
  </si>
  <si>
    <t>Nebula</t>
  </si>
  <si>
    <t>Protostar</t>
  </si>
  <si>
    <t>Sunne</t>
  </si>
  <si>
    <t>Moone</t>
  </si>
  <si>
    <t>Parasite</t>
  </si>
  <si>
    <t>Swollen</t>
  </si>
  <si>
    <t>Lissome</t>
  </si>
  <si>
    <t>Glowing</t>
  </si>
  <si>
    <t>Launch</t>
  </si>
  <si>
    <t>Drawn Sword</t>
  </si>
  <si>
    <t>Junkivore</t>
  </si>
  <si>
    <t>Prism</t>
  </si>
  <si>
    <t>Aritificial</t>
  </si>
  <si>
    <t>Gloomdweller</t>
  </si>
  <si>
    <t>Rampart</t>
  </si>
  <si>
    <t>Fireworks</t>
  </si>
  <si>
    <t>Thunderclap</t>
  </si>
  <si>
    <t>Bulbasaur can be seen napping in bright sunlight. There is a seed on its back. By soaking up the sun's rays, the seed grows progressively larger.</t>
  </si>
  <si>
    <t>To support its bulb, Ivysaur's legs grow sturdy. If it spends more time lying in the sunlight, the bud will soon bloom into a large flower.</t>
  </si>
  <si>
    <t>Venusaur's flower is said to take on vivid colors if it gets plenty of nutrition and sunlight. The flower's aroma soothes the emotions of people.</t>
  </si>
  <si>
    <t>The flame that burns at the tip of its tail is an indication of its emotions. The flame wavers when Charmander is happy, and blazes when it is enraged.</t>
  </si>
  <si>
    <t>Without pity, its sharp claws destroy foes. If it encounters a strong enemy, it becomes agitated, and the flame on its tail flares with a bluish white color.</t>
  </si>
  <si>
    <t>A Charizard flies about in search of strong opponents. It breathes intense flames that can melt any material. However, it will never torch a weaker foe.</t>
  </si>
  <si>
    <t>Its shell is not just for protection. Its rounded shape and the grooves on its surface minimize resistance in water, enabling Squirtle to swim at high speeds.</t>
  </si>
  <si>
    <t>Its large tail is covered with rich, thick fur that deepens in color with age. The scratches on its shell are evidence of this Pokémon's toughness in battle.</t>
  </si>
  <si>
    <t>The waterspouts that protrude from its shell are highly accurate. Their bullets of water can precisely nail tin cans from a distance of over 160 feet.</t>
  </si>
  <si>
    <t>Its voracious appetite compels it to devour leaves bigger than itself without hesitation. It releases a terribly strong odor from its antennae.</t>
  </si>
  <si>
    <t>Its shell is as hard as an iron slab. A Metapod does not move very much because it is preparing its soft innards for evolution inside the shell.</t>
  </si>
  <si>
    <t>A Weedle has an extremely acute sense of smell. It distinguishes its favorite kinds of leaves from those it dislikes by sniffing with its big red proboscis (nose).</t>
  </si>
  <si>
    <t>It remains virtually immobile while it clings to a tree. However, on the inside, it busily prepares for evolution. This is evident from how hot its shell becomes.</t>
  </si>
  <si>
    <t>It has an extremely sharp sense of direction. It can unerringly return home to its nest, however far it may be removed from its familiar surroundings.</t>
  </si>
  <si>
    <t>This Pokémon flies around, patrolling its large territory. If its living space is violated, it shows no mercy in thoroughly punishing the foe with its sharp claws.</t>
  </si>
  <si>
    <t>This Pokémon has gorgeous, glossy feathers. Many trainers are so captivated by the beautiful feathers on its head that they choose Pidgeot as their Pokémon.</t>
  </si>
  <si>
    <t>Its loud cry can be heard over half a mile away. If its high, keening cry is heard echoing all around, it is a sign that they are warning each other of danger.</t>
  </si>
  <si>
    <t>An Ekans curls itself up in a spiral while it rests. This position allows it to quickly respond to an enemy from any direction with a threat from its upraised head.</t>
  </si>
  <si>
    <t>This Pokémon has a terrifically strong constricting power. It can even flatten steel oil drums. Once it wraps its body around its foe, escaping is impossible.</t>
  </si>
  <si>
    <t>Its highly toxic barbs are thought to have developed as protection for this small-bodied Pokémon. When enraged, it releases a horrible toxin from its horn.</t>
  </si>
  <si>
    <t>When it is with its friends or family, its barbs are tucked away to prevent injury. It appears to become nervous if separated from the others.</t>
  </si>
  <si>
    <t>It is adept at sending foes flying with harsh tackles using its tough, scaly body. This Pokémon is at its strongest when it is defending its young.</t>
  </si>
  <si>
    <t>The male Nidoran has developed muscles that freely move its ears in any direction. Even the slightest sound does not escape this Pokémon's notice.</t>
  </si>
  <si>
    <t>Its horn is harder than a diamond. If it senses a hostile presence, all the barbs on its back bristle up at once, and it challenges the foe with all its might.</t>
  </si>
  <si>
    <t>A Nidoking's thick tail packs enormously destructive power capable of toppling a metal transmission tower. Once it goes on a rampage, there is no stopping it.</t>
  </si>
  <si>
    <t>Nothing can avoid falling asleep hearing a Jigglypuff's song. The sound waves of its singing voice match the brain waves of someone in a deep sleep.</t>
  </si>
  <si>
    <t>Its fur is the ultimate in luxuriousness. Sleeping alongside a Wigglytuff is simply divine. Its body expands seemingly without end when it inhales.</t>
  </si>
  <si>
    <t>While living in pitch-black caverns, their eyes gradually grew shut and deprived them of vision. They use ultrasonic waves to detect obstacles.</t>
  </si>
  <si>
    <t>Its fangs easily puncture even thick animal hide. It loves to feast on the blood of people and Pokémon. It flits about in darkness and strikes from behind.</t>
  </si>
  <si>
    <t>This Pokémon grows by absorbing moonlight. During the daytime, it buries itself in the ground, leaving only its leaves exposed to avoid detection by its enemies.</t>
  </si>
  <si>
    <t>A horribly noxious honey drools from its mouth. One whiff of the honey can result in memory loss. Some fans are said to enjoy this overwhelming stink, however.</t>
  </si>
  <si>
    <t>In seasons when it produces more pollen, the air around a Vileplume turns yellow with the powder as it walks. The pollen is highly toxic and causes paralysis.</t>
  </si>
  <si>
    <t>Its coat of thin, stiff hair that covers its entire body is said to have evolved for protection. Its large eyes never fail to spot even miniscule prey.</t>
  </si>
  <si>
    <t>When its headache intensifies, it starts using strange powers. However, it has no recollection of its powers, so it always looks befuddled and bewildered.</t>
  </si>
  <si>
    <t>A Golduck is an adept swimmer. It sometimes joins competitive swimmers in training. It uses psychic powers when its forehead shimmers with light.</t>
  </si>
  <si>
    <t>It is possible to see this Pokémon's spiral innards right through its thin skin. However, the skin is also very flexible. Even sharp fangs bounce right off it.</t>
  </si>
  <si>
    <t>It continually undertakes strenuous training to master all forms of martial arts. Its strength lets it easily hoist a sumo wrestler onto its shoulders.</t>
  </si>
  <si>
    <t>A belt is worn by a Machoke to keep its overwhelming power under control. Because it is so dangerous, no one has ever removed the belt.</t>
  </si>
  <si>
    <t>It is impossible to defend against punches and chops doled out by its four arms. Its fighting spirit flares up when it faces a tough opponent.</t>
  </si>
  <si>
    <t>A Bellsprout's thin and flexible body lets it bend and sway to avoid any attack, however strong it may be. From its mouth, it leaks a fluid that melts even iron.</t>
  </si>
  <si>
    <t>At night, a Weepinbell hangs on to a tree branch with its hooked rear and sleeps. If it moves around in its sleep, it may wake up to find itself on the ground.</t>
  </si>
  <si>
    <t>The long vine extending from its head is waved about as if it were a living thing to attract prey. When an unsuspecting victim approaches, it is swallowed whole.</t>
  </si>
  <si>
    <t>Seel hunt for prey in frigid, ice-covered seas. When it needs to breathe, it punches a hole through the ice with the sharply protruding section of its head.</t>
  </si>
  <si>
    <t>It loves to snooze on bitterly cold ice. The sight of this Pokémon sleeping on a glacier was mistakenly thought to be a mermaid by a mariner long ago.</t>
  </si>
  <si>
    <t>When exposed to a strong wind, a Gastly's gaseous body quickly dwindles away. They cluster under the eaves of houses to escape the ravages of wind.</t>
  </si>
  <si>
    <t>If a Haunter beckons you while it is floating in darkness, don't approach it. This Pokémon will try to lick you with its tongue and steal your life away.</t>
  </si>
  <si>
    <t>Deep in the night, your shadow cast by a streetlight may suddenly overtake you. It is actually a Gengar running past you, pretending to be your shadow.</t>
  </si>
  <si>
    <t>There is a magnet in its brain that prevents an Onix from losing direction while tunneling. As it grows older, its body becomes steadily rounder and smoother.</t>
  </si>
  <si>
    <t>If your nose becomes itchy while you are sleeping, it's a sure sign that a Drowzee is standing above your pillow and trying to eat your dream through your nostrils.</t>
  </si>
  <si>
    <t>The arcing movement and glitter of the pendulum in a Hypno's hand lull the foe into deep hypnosis. While searching for prey, it polishes the pendulum.</t>
  </si>
  <si>
    <t>Krabby live in holes dug into beaches. On sandy shores with little in the way of food, they can be seen squabbling with each other over territory.</t>
  </si>
  <si>
    <t>It waves its huge, oversized claw in the air to communicate with others. But since the claw is so heavy, this Pokémon quickly tires.</t>
  </si>
  <si>
    <t>It bears an uncanny and unexplained resemblance to a Poké Ball. Because it explodes at the slightest shock, even veteran trainers treat it with caution.</t>
  </si>
  <si>
    <t>They appear in great numbers at electric power plants. Because they feed on electricity, they cause massive and chaotic blackouts in nearby cities.</t>
  </si>
  <si>
    <t>It consists of six eggs that care for each other. The eggs attract each other and spin around. When cracks increasingly appear, it is close to evolution.</t>
  </si>
  <si>
    <t>Originally from the tropics, Exeggutor's heads grow larger from exposure to strong sunlight. It is said that when the heads fall, they group to form an Exeggcute.</t>
  </si>
  <si>
    <t>Its legs freely stretch and contract. Using these springlike limbs, it bowls over foes with devastating kicks. After battle, it rubs down its tired legs.</t>
  </si>
  <si>
    <t>A Hitmonchan is said to possess the spirit of a boxer who aimed to become the world champion. Having an indomitable spirit means that it will never give up.</t>
  </si>
  <si>
    <t>Once it starts running, it doesn't stop. Its tiny brain makes it so stupid that it can't remember why it started running in the first place.</t>
  </si>
  <si>
    <t>Its horn, which rotates like a drill, destroys tall buildings with one strike. It stands on its hind legs, and its brain is well developed.</t>
  </si>
  <si>
    <t>Its vines snap off easily and painlessly if they are grabbed, allowing it to make a quick getaway. The lost vines are replaced by new growth the very next day.</t>
  </si>
  <si>
    <t>If you come across a young Kangaskhan playing by itself, never try to catch it. The baby's parent is sure to be in the area, and it will become violently enraged.</t>
  </si>
  <si>
    <t>In the springtime, schools of Goldeen can be seen swimming up falls and rivers. It metes out staggering damage with its single horn.</t>
  </si>
  <si>
    <t>It punches holes in boulders on stream- beds. This is a clever innovation that prevents its eggs from being attacked or washed away by the current.</t>
  </si>
  <si>
    <t>Its blindingly fast speed adds to the sharpness of its twin forearm scythes. The scythes can slice through thick logs in one wicked stroke.</t>
  </si>
  <si>
    <t>Their pincers are strong enough to shatter thick logs. Because they dislike cold, Pinsir burrow and sleep under the ground on chilly nights.</t>
  </si>
  <si>
    <t>It is not satisfied unless it is rampaging at all times. If there is no opponent for Tauros to battle, it will charge at thick trees and knock them down to calm itself.</t>
  </si>
  <si>
    <t>Its swimming muscles are weak, so it is easily washed away by currents. In places where water pools, you can see many Magikarp deposited there by the flow.</t>
  </si>
  <si>
    <t>It is an extremely vicious and violent Pokémon. When humans begin to fight, it will appear and burn everything to the ground with intensely hot flames.</t>
  </si>
  <si>
    <t>People have driven Lapras almost to the point of extinction. In the evenings, it is said to sing plaintively as it seeks what few others of its kind still remain.</t>
  </si>
  <si>
    <t>An Eevee has an unstable genetic makeup that suddenly mutates due to its environment. Radiation from various stones causes this Pokémon to evolve.</t>
  </si>
  <si>
    <t>Vaporeon underwent a spontaneous mutation and grew fins and gills that allow them to live underwater. They have the ability to freely control water.</t>
  </si>
  <si>
    <t>Its cells generate weak power that is amplified by its fur's static electricity to drop thunderbolts. The bristling fur is made of electrically charged needles.</t>
  </si>
  <si>
    <t>Flareon's fluffy fur releases heat into the air so that its body does not get excessively hot. Its body temperature can rise to a maximum of 1,650 degrees F.</t>
  </si>
  <si>
    <t>It is capable of reverting itself entirely back to program data in order to enter cyberspace. A Porygon is copy- protected so it cannot be duplicated.</t>
  </si>
  <si>
    <t>One of the ancient and long-since-extinct Pokémon that have been regenerated from fossils by humans. If attacked, it withdraws into its hard shell.</t>
  </si>
  <si>
    <t>An Omastar uses its tentacles to capture its prey. It is believed to have become extinct because its shell grew too large, making its movements slow and ponderous.</t>
  </si>
  <si>
    <t>It is a Pokémon that has been regenerated from a fossil. However, in rare cases, living examples have been discovered. Kabuto have not changed for 300 million years.</t>
  </si>
  <si>
    <t>Kabutops once swam underwater to hunt for prey. It was apparently evolving from being a water dweller to living on land as evident from changes in its gills and legs.</t>
  </si>
  <si>
    <t>Aerodactyl is a Pokémon from the age of dinosaurs. It was regenerated from DNA extracted from amber. It is imagined to have been the king of the skies.</t>
  </si>
  <si>
    <t>Articuno is a legendary bird Pokémon that can control ice. The flapping of its wings chills the air. As a result, it is said that when this Pokémon flies, snow will fall.</t>
  </si>
  <si>
    <t>Zapdos is a legendary bird Pokémon that has the ability to control electricity. It usually lives in thunderclouds. It gains power if it is stricken by lightning bolts.</t>
  </si>
  <si>
    <t>Moltres is a legendary bird Pokémon that can control fire. If injured, it is said to dip its body in the molten magma of a volcano to burn and heal itself.</t>
  </si>
  <si>
    <t>A Pokémon that was created by genetic manipulation. However, even though the scientific power of humans made its body, they failed to give it a warm heart.</t>
  </si>
  <si>
    <t>It waves its leaf around to keep foes at bay. However, a sweet fragrance also wafts from the leaf, creating a friendly atmosphere that becalms the battlers.</t>
  </si>
  <si>
    <t>A Bayleef's neck is ringed by curled-up leaves. Inside each leaf is a small tree shoot. The fragrance of this shoot makes people peppy.</t>
  </si>
  <si>
    <t>The fragrance of a Meganium's flower soothes and calms emotions. In battle, it gives off more of its becalming scent to blunt the foe's fighting spirit.</t>
  </si>
  <si>
    <t>It flares flames from its back to protect itself. The fire burns vigorously if the Pokémon is angry. When it is tired, it sputters with incomplete combustion.</t>
  </si>
  <si>
    <t>It intimidates foes with intense gusts of flames and superheated air. Its quick nimbleness lets it dodge attacks even while scorching an enemy.</t>
  </si>
  <si>
    <t>It can hide behind a shimmering heat haze that it creates using its intense flames. Typhlosion create blazing explosive blasts that burn everything to cinders.</t>
  </si>
  <si>
    <t>Despite its small body, Totodile's jaws are very powerful. While it may think it is just playfully nipping, its bite has enough strength to cause serious injury.</t>
  </si>
  <si>
    <t>Once its jaws clamp down on its foe, it will absolutely not let go. Because the tips of its fangs are forked back like fishhooks, they become irremovably embedded.</t>
  </si>
  <si>
    <t>It opens its huge mouth to intimidate enemies. In battle, it runs using its thick and powerful hind legs to charge the foe with incredible speed.</t>
  </si>
  <si>
    <t>It has an internal organ that senses the earth's rotation. Using this special organ, a Hoothoot begins hooting at precisely the same time every day.</t>
  </si>
  <si>
    <t>It unfailingly catches prey in darkness. Noctowl owe their success to superior vision that allows them to see in minimal light, and to their supple and silent wings.</t>
  </si>
  <si>
    <t>Ledyba communicate using a fluid that they secrete from where the legs join the body. They are said to convey feelings to others by altering the fluid's scent.</t>
  </si>
  <si>
    <t>It is said that in lands with clean air, where the stars fill the sky, there live many Ledian. For good reason, they use the light of the stars as energy.</t>
  </si>
  <si>
    <t>The web it spins can be considered its second nervous system. It is said that a Spinarak determines its prey by the tiny vibrations it feels through the web.</t>
  </si>
  <si>
    <t>Its feet are tipped with tiny hooked claws that enable it to scuttle on ceilings and vertical walls. It constricts its foe with thin and strong silk webbing.</t>
  </si>
  <si>
    <t>Over the course of evolution, its hind legs turned into wings. By alternately resting its front and rear wings, it can fly all day without having to stop.</t>
  </si>
  <si>
    <t>Its soft and pliable body is very bouncy. When it sings continuously with all its might, its body steadily turns a deepening pink color.</t>
  </si>
  <si>
    <t>As its energy, it uses the feelings of compassion and pleasure exuded by people and Pokémon. It stores up happy feelings in its shell, then shares them out.</t>
  </si>
  <si>
    <t>It is said to be a Pokémon that brings good fortune. When it spots someone who is pure of heart, a Togetic appears and shares its happiness with that person.</t>
  </si>
  <si>
    <t>It runs up short trees that grow on the savanna to peck at new shoots. A Natu's eyes look as if they are always observing something.</t>
  </si>
  <si>
    <t>It has the enigmatic power of foreseeing the future. Some people in different lands have long believed that Xatu are emissaries from another world.</t>
  </si>
  <si>
    <t>Its fluffy wool rubs together and builds a static charge. The more energy is charged, the more brightly the lightbulb at the tip of its tail glows.</t>
  </si>
  <si>
    <t>Its fleece quality changes to generate strong static electricity with a small amount of wool. The bare, slick parts of its hide are shielded against electricity.</t>
  </si>
  <si>
    <t>It gives off so much light that it can be seen even from space. People in the old days used its light to send signals back and forth with others far away.</t>
  </si>
  <si>
    <t>Its flower petals deepen in color through exposure to sunlight. When cloudy weather persists, it does a dance that is thought to be a ritual for summoning the sun.</t>
  </si>
  <si>
    <t>Its body is covered with water-repellent fur. Because of the fur, it can swim through water at high speed without being slowed by the water's resistance.</t>
  </si>
  <si>
    <t>It lives in water virtually all day long. Its body color and pattern act as camouflage that makes it tough for enemies to spot in water.</t>
  </si>
  <si>
    <t>It mimics a tree to avoid being attacked by enemies. But since its forelegs remain green throughout the year, it is easily identified as a fake in the winter.</t>
  </si>
  <si>
    <t>This Pokémon drifts and floats with the wind. If it senses the approach of strong winds, a Hoppip links leaves with others to prepare against being blown away.</t>
  </si>
  <si>
    <t>It blossoms when the temperature rises above 64 degrees F. Because its flower's blooming changes with the temperature, it is sometimes used as a thermometer.</t>
  </si>
  <si>
    <t>Jumpluff ride warm southern winds to cross the sea and fly to foreign lands. This Pokémon lands when it encounters cold air while it is floating.</t>
  </si>
  <si>
    <t>Its tail ends with a dexterous, handlike appendage. However, because it uses the tail so much, Aipom's real hands have become rather clumsy.</t>
  </si>
  <si>
    <t>Sunflora convert solar energy into nutrition. They are highly active in the warm daytime but suddenly stop moving as soon as the sun sets.</t>
  </si>
  <si>
    <t>Wooper usually live in water but come out onto land seeking food occasionally. On land, they coat their bodies with a gooey, toxic film.</t>
  </si>
  <si>
    <t>A Quagsire hunts by leaving its mouth wide open in water and waiting for its prey to blunder in. Because it doesn't move, it does not get very hungry.</t>
  </si>
  <si>
    <t>An Espeon is extremely loyal to any trainer it considers to be worthy. It is said to have developed precognitive powers to protect its trainer from harm.</t>
  </si>
  <si>
    <t>Umbreon evolved from exposure to the moon's energy pulses. It lurks in darkness and waits for its foes to move. The rings on its body glow when it leaps to attack.</t>
  </si>
  <si>
    <t>Murkrow were feared as the alleged bearers of ill fortune. It shows strong interest in anything that sparkles. It will even try to steal rings from women.</t>
  </si>
  <si>
    <t>A Misdreavus frightens people with a creepy, sobbing cry. It apparently uses its red spheres to absorb the fear of foes as its nutrition.</t>
  </si>
  <si>
    <t>Usually docile, a Wobbuffet strikes back ferociously if its black tail is attacked. It makes its lair in caves where it waits for nightfall.</t>
  </si>
  <si>
    <t>A Pineco hangs from a tree branch and waits for prey. While eating, if it is disturbed by someone shaking its tree, it falls on the ground and suddenly explodes.</t>
  </si>
  <si>
    <t>It keeps itself inside its steel shell. The shell is opened when it is catching prey, but it is so quick that the shell's inside cannot be seen.</t>
  </si>
  <si>
    <t>Its drill-tipped tail is used to burrow into the ground backwards. This Pokémon is known to make its nest in complex shapes deep under the ground.</t>
  </si>
  <si>
    <t>It glides without making a single sound. It grasps the face of its foe using its hind and large front claws, then stabs with its poison barb.</t>
  </si>
  <si>
    <t>By baring its fangs and making a scary face, it sends smaller Pokémon scurrying in terror. The Snubbull does seem a little sad at making its foes flee.</t>
  </si>
  <si>
    <t>It has a particularly well-developed lower jaw. The huge fangs are heavy, causing it to tilt its head. Unless it is startled, it will not try to bite.</t>
  </si>
  <si>
    <t>A Scizor has a body with the hardness of steel. It is not easily fazed by ordinary sorts of attacks. It flaps its wings to regulate its body temperature.</t>
  </si>
  <si>
    <t>They gather in forests seeking the sweet sap of trees. It is completely clad in a steel-hard shell. It is proud of its horn, which it uses to fling foes.</t>
  </si>
  <si>
    <t>It licks its palms that are sweetened by being soaked in honey. A Teddiursa makes its own honey by blending fruits and pollen collected by Beedrill.</t>
  </si>
  <si>
    <t>In forests, it is said that there are many streams and towering trees where an Ursaring gathers food. It walks through its forest collecting food every day.</t>
  </si>
  <si>
    <t>It is a species of Pokémon that lives in volcanic areas. If its body cools, its skin hardens and immobilizes it. To avoid that, it sleeps near magma.</t>
  </si>
  <si>
    <t>The shell on its back is made of hardened magma. Tens of thousands of years spent living in volcanic craters have turned Magcargo's bodies into magma.</t>
  </si>
  <si>
    <t>It roots for food by rubbing its snout against the ground. Its favorite food is a mushroom that grows under dried grass. It occasionally roots out hot springs.</t>
  </si>
  <si>
    <t>A Piloswine is covered by a thick coat of long hair for enduring freezing cold. It uses its tusks to dig up food that has been buried under ice.</t>
  </si>
  <si>
    <t>A Remoraid uses its abdominal muscles to forcefully expel swallowed water, then shoot down flying prey. When evolution approaches, it travels down rivers.</t>
  </si>
  <si>
    <t>It ensnares its foe with its suction- cupped tentacles before delivering the finishing blow. If the foe turns out to be too strong, it spews ink to escape.</t>
  </si>
  <si>
    <t>It carries food bundled up in its tail. There was a famous explorer who managed to scale Mt. Everest thanks to a Delibird sharing its food.</t>
  </si>
  <si>
    <t>On sunny days, schools of Mantine can be seen elegantly leaping over the waves. It is not bothered by the Remoraid that hitches rides.</t>
  </si>
  <si>
    <t>A Pokémon that has a body and wings of steel. People in the past used feathers fallen from Skarmory to make swords and knives.</t>
  </si>
  <si>
    <t>Houndour communicate with each other using a variety of cries to corner their prey. This Pokémon's remarkable teamwork is simply unparalleled.</t>
  </si>
  <si>
    <t>In a Houndoom pack, the one with its horns raked sharply back serves a leadership role. They choose their leader by fighting among themselves.</t>
  </si>
  <si>
    <t>It was created by humans using the power of science. It has been given artificial intelligence that enables it to learn new gestures and emotions on its own.</t>
  </si>
  <si>
    <t>Stantler's magnificent antlers were once traded at high prices as works of art. As a result, this Pokémon was hunted close to extinction.</t>
  </si>
  <si>
    <t>A Smeargle marks its territory using a fluid that leaks out from the tip of its tail. About 5,000 different marks left by this Pokémon have been found.</t>
  </si>
  <si>
    <t>Tyrogue become stressed out if they do not get to train every day. When raising this Pokémon, the trainer must establish a regular training schedule.</t>
  </si>
  <si>
    <t>Its technique of kicking while spinning is a remarkable mix of both offense and defense. Hitmontop travel faster spinning than they do walking.</t>
  </si>
  <si>
    <t>Raikou embodies the speed of lightning. Its roars send shock waves shuddering through the air and ground as if lightning bolts were crashing down.</t>
  </si>
  <si>
    <t>Entei embodies the passion of magma. It is thought to have been born in the eruption of a volcano. It blasts fire that consumes all that it touches.</t>
  </si>
  <si>
    <t>Suicune embodies the compassion of a pure spring of water. It runs across the land with gliding elegance. It has the power to purify dirty water.</t>
  </si>
  <si>
    <t>A Larvitar is born deep under the ground. It must eat its way through the soil above and reach the surface for it to see its parents' faces.</t>
  </si>
  <si>
    <t>A Pupitar creates a gas inside its body that it ejects under compression to propel itself like a jet. Its body can withstand a collision with solid steel.</t>
  </si>
  <si>
    <t>A Tyranitar is so overwhelmingly powerful, it can bring down a whole mountain to make its nest. It roams in mountains seeking new opponents to fight.</t>
  </si>
  <si>
    <t>Lugia is so powerful even a light fluttering of its wings can blow apart houses. As a result, it chooses to live out of sight deep under the sea.</t>
  </si>
  <si>
    <t>It makes its nest in a giant tree in the forest. It ferociously guards against anything nearing its territory. It is said to be the protector of the forest's trees.</t>
  </si>
  <si>
    <t>Leaves grow out of this Pokémon's body. They help obscure a Grovyle from the eyes of its enemies while it is in a thickly overgrown forest.</t>
  </si>
  <si>
    <t>In the jungle, its power is without equal. This Pokémon carefully grows trees and plants. It regulates its body temperature by basking in sunlight.</t>
  </si>
  <si>
    <t>If attacked, it strikes back by spitting balls of fire it forms in its stomach. A Torchic dislikes darkness because it can't see its surroundings.</t>
  </si>
  <si>
    <t>It lashes out with 10 kicks per second. Its strong fighting instinct compels it to keep up its offensive until the opponent gives up.</t>
  </si>
  <si>
    <t>It learns martial arts that use punches and kicks. Every several years, its old feathers burn off, and new, supple feathers grow back in their place.</t>
  </si>
  <si>
    <t>On land, it can powerfully lift large boulders by planting its four feet and heaving. It sleeps by burying itself in soil at the water's edge.</t>
  </si>
  <si>
    <t>Its toughened hind legs enable it to stand upright. Because it weakens if its skin dries out, it replenishes fluids by playing in mud.</t>
  </si>
  <si>
    <t>If it senses the approach of a storm and a tidal wave, it protects its seaside nest by piling up boulders. It swims as fast as a jet ski.</t>
  </si>
  <si>
    <t>It sticks to tree branches and eats leaves. The thread it spits from its mouth, which becomes gooey when it touches air, slows the movement of its foes.</t>
  </si>
  <si>
    <t>It prepares for evolution using the energy it stored while it was a Wurmple. It keeps watch over the surroundings with its two eyes.</t>
  </si>
  <si>
    <t>To avoid detection by its enemies, it hides motionlessly beneath large leaves and in the gaps of branches. It also attaches dead leaves to its body for camouflage.</t>
  </si>
  <si>
    <t>This Pokémon lives in ponds with clean water. It is known to ferry small Pokémon across ponds by carrying them on the broad leaf on its head.</t>
  </si>
  <si>
    <t>In the evening, it takes great delight in popping out of rivers and startling people. It feeds on aquatic moss that grows on rocks in the riverbed.</t>
  </si>
  <si>
    <t>When it hears festive music, all the cells in its body become stimulated, and it begins moving in rhythm. It does not quail even when it faces a tough opponent.</t>
  </si>
  <si>
    <t>It hangs off branches and absorbs nutrients. When it finishes eating, its body becomes so heavy that it drops to the ground with a thump.</t>
  </si>
  <si>
    <t>A forest-dwelling Pokémon that is skilled at climbing trees. Its long and pointed nose is its weak point. It loses power if the nose is gripped.</t>
  </si>
  <si>
    <t>It is said to arrive on chilly, wintry winds. Feared from long ago as the guardian of forests, this Pokémon lives in a deep forest where people do not venture.</t>
  </si>
  <si>
    <t>It makes its nest on a sheer cliff at the edge of the sea. It has trouble keeping its wings flapping in flight. Instead, it soars on updrafts.</t>
  </si>
  <si>
    <t>It skims the tops of waves as it flies. When it spots prey, it uses its large beak to scoop up the victim with water. It protects its eggs in its beak.</t>
  </si>
  <si>
    <t>A Ralts has the power to sense the emotions of people and Pokémon with the horns on its head. It takes cover if it senses any hostility.</t>
  </si>
  <si>
    <t>A Kirlia has the psychic power to create a rip in the dimensions and see into the future. It is said to dance with pleasure on sunny mornings.</t>
  </si>
  <si>
    <t>It apparently does not feel the pull of gravity because it supports itself with psychic power. It will give its life to protect its trainer.</t>
  </si>
  <si>
    <t>They gather on puddles after evening downpours, gliding across the surface of water as if sliding. It secretes honey with a sweet aroma from its head.</t>
  </si>
  <si>
    <t>It sleeps virtually all day and night long. It doesn't change its nest its entire life, but it sometimes travels great distances by swimming in rivers.</t>
  </si>
  <si>
    <t>It can't keep still because its blood boils with energy. It runs through the fields and mountains all day to calm itself. If it doesn't, it can't sleep at night.</t>
  </si>
  <si>
    <t>Hordes of Slaking gather around trees when fruits come into season. They wait around patiently for ripened fruits to fall out of the trees.</t>
  </si>
  <si>
    <t>It makes its nest at the roots of a mighty tree. Using its whiskerlike antennae, it probes its surroundings in the pitch-black darkness of soil.</t>
  </si>
  <si>
    <t>Because it darts about vigorously at high speed, it is very difficult to see. Hearing its distinctive cries for too long induces a headache.</t>
  </si>
  <si>
    <t>A peculiar Pokémon that floats in air even though its wings remain completely still. The inside of its body is hollow and utterly dark.</t>
  </si>
  <si>
    <t>It loves to toughen up its body above all else. If you hear quaking rumbles in a cave, it is the sound of Makuhita undertaking strenuous training.</t>
  </si>
  <si>
    <t>Its tail, which is packed with nutrition, is very bouncy like a rubber ball. On sunny days they gather at the edge of water and splash about for fun.</t>
  </si>
  <si>
    <t>It digs branching holes in caves using its sharp claws in search of food--raw gems. A Sableye lurks in darkness and is seen only rarely.</t>
  </si>
  <si>
    <t>It continually meditates for hours every day. As a result of rigorous and dedicated yoga training, it has tempered its spiritual power so much it can fly.</t>
  </si>
  <si>
    <t>Through crushingly harsh yoga training, it gained the power to foretell its foe's actions. It battles with elegant, dance- like movement.</t>
  </si>
  <si>
    <t>It generates electricity using friction from the atmosphere. In seasons with especially arid air, its entire body blazes with violent showers of sparks.</t>
  </si>
  <si>
    <t>Because lightning falls in their vicinities, Manectric were thought to have been born from lightning. In battle, they create thunderclouds.</t>
  </si>
  <si>
    <t>It has the trait of cheering on its fellow Pokémon. By shorting out the electricity it releases from its paws, it creates pom-poms for cheering.</t>
  </si>
  <si>
    <t>At a meeting of Pokémon academics, it was announced that simultaneous exposure to electricity from a Plusle and Minun will promote circulation and boost vitality.</t>
  </si>
  <si>
    <t>With their taillights lit, Volbeat fly in a swarm, drawing geometric designs in the night sky. They move their nests if their pond water becomes dirty.</t>
  </si>
  <si>
    <t>A nocturnal Pokémon that becomes active upon nightfall. It leads a Volbeat swarm to draw patterns in the night sky. Over 200 different patterns have been confirmed.</t>
  </si>
  <si>
    <t>While this Pokémon usually lives in the sea, it can survive on land, although not too long. It loses vitality if its body becomes dried out.</t>
  </si>
  <si>
    <t>It breathes through nostrils that it raises above the sea. By inhaling to its maximum capacity, a Wailord can dive close to 10,000 feet beneath the waves.</t>
  </si>
  <si>
    <t>It battles using energy it gets from burning coal. When loosing smoke from its nostrils, it lets off a sound that is similar to a locomotive's horn.</t>
  </si>
  <si>
    <t>It looses ultrasonic waves by rubbing its wings together. Since a Vibrava's wings are still in the process of growing, it can only fly short distances.</t>
  </si>
  <si>
    <t>The flapping of its wings sounds like singing. To prevent detection by enemies, it hides itself by flapping up a cloud of desert sand.</t>
  </si>
  <si>
    <t>A Pokémon that has wings like cottony clouds. After enduring winter, in which little food is available, Swablu flocks move closer to towns in the spring.</t>
  </si>
  <si>
    <t>It hums in a beautiful soprano voice. It flies among white clouds in the blue sky. It launches intensely hot fireballs from its mouth.</t>
  </si>
  <si>
    <t>Seviper and Zangoose are eternal rivals. It counters a Zangoose's dazzling agility with its swordlike tail, which also oozes a horrible poison.</t>
  </si>
  <si>
    <t>Its body is covered with a slimy film. The film acts as a barrier to prevent germs in muddy water from entering the Barboach's body.</t>
  </si>
  <si>
    <t>Mysteriously, it can foretell earthquakes. In the daytime, it sleeps in mud at the bottom of a pond. When it awakens, it continually feeds throughout the night.</t>
  </si>
  <si>
    <t>Once it grips prey with its large pincers, it will never let go, no matter what. It is a hardy Pokémon that can thrive in any environment.</t>
  </si>
  <si>
    <t>A brutish Pokémon that loves to battle. A veteran Crawdaunt that has prevailed in hundreds of battles has giant pincers marked with countless scars.</t>
  </si>
  <si>
    <t>A Baltoy moves by spinning on its single foot. It has been depicted in murals adorning the walls of a once-bustling city in an ancient age.</t>
  </si>
  <si>
    <t>A Claydol sleeps while hovering in midair. Its arms are separate from its body. They are kept floating by the Pokémon's manipulation of psychic power.</t>
  </si>
  <si>
    <t>It was resurrected from a fossil using the power of science. It swims by undulating the eight wings at its sides. They were feet that adapted to life in the sea.</t>
  </si>
  <si>
    <t>Armaldo usually lives on land. However, when it hunts for prey, it dives beneath the ocean. It swims around using its two large wings.</t>
  </si>
  <si>
    <t>Feebas live in ponds that are heavily infested with weeds. Because of its hopelessly shabby appearance, it seems as if few trainers raise it.</t>
  </si>
  <si>
    <t>It is said to live at the bottom of large lakes. Considered to be the most beautiful of all Pokémon, it has been depicted in paintings and statues.</t>
  </si>
  <si>
    <t>It flies by flapping its broad leaves. The bunch of fruit that grows around its neck is deliciously sweet. In the spring, it scatters pollen from its neck.</t>
  </si>
  <si>
    <t>It sharply senses even subtle changes in the sky and the land to predict natural disasters. It is a long-lived Pokémon that has a life-span of 100 years.</t>
  </si>
  <si>
    <t>A Wynaut loves to eat sweet fruits. It cleverly picks fruits using its earlike arms. They gather in fruit gardens, drawn by the fragrance.</t>
  </si>
  <si>
    <t>It is completely covered with plushy fur. As a result, it never feels the cold even when it is rolling about on ice floes or diving in the sea.</t>
  </si>
  <si>
    <t>Sealeo live in herds on ice floes. Using its powerful flippers, it shatters ice. It dives into the sea to hunt prey five times a day.</t>
  </si>
  <si>
    <t>To protect its herd, the leader battles anything that invades its territory, even at the cost of its life. Its tusks may snap off in battle.</t>
  </si>
  <si>
    <t>A Pokémon that is made entirely of rocks and boulders. If parts of its body chip off in battle, Regirock repairs itself by adding new rocks.</t>
  </si>
  <si>
    <t>Its entire body is made of Antarctic ice. After extensive studies, researchers believe the ice was formed during an ice age.</t>
  </si>
  <si>
    <t>Its body is harder than any other kind of metal. The body metal is composed of a mysterious substance. Not only is it hard, it shrinks and stretches flexibly.</t>
  </si>
  <si>
    <t>They make a small herd of only several members. They rarely make contact with people or other Pokémon. They disappear if they sense enemies.</t>
  </si>
  <si>
    <t>Even in hiding, it can detect the locations of others and sense their emotions since it has telepathy. Its intelligence allows it to understand human languages.</t>
  </si>
  <si>
    <t>Kyogre has appeared in mythology as the creator of the sea. After long years of feuding with Groudon, it took to sleep at the bottom of the sea.</t>
  </si>
  <si>
    <t>Groudon has appeared in mythology as the creator of the land. It sleeps in magma underground and is said to make volcanoes erupt on awakening.</t>
  </si>
  <si>
    <t>A Pokémon that flies endlessly in the ozone layer. It is said it would descend to the ground if Kyogre and Groudon were to fight.</t>
  </si>
  <si>
    <t>Made from soil, the shell on its back hardens when it drinks water. It lives along lakes.</t>
  </si>
  <si>
    <t>It lives along water in forests. In the daytime, it leaves the forest to sunbathe its treed shell.</t>
  </si>
  <si>
    <t>Small Pokémon occasionally gather on its unmoving back to begin building their nests.</t>
  </si>
  <si>
    <t>It agilely scales sheer cliffs to live atop craggy mountains. Its fire is put out when it sleeps.</t>
  </si>
  <si>
    <t>To intimidate attackers, it stretches the fire on its tail to make itself appear bigger.</t>
  </si>
  <si>
    <t>It uses a special kind of martial arts involving all its limbs. Its fire never goes out.</t>
  </si>
  <si>
    <t>Because it is very proud, it hates accepting food from people. Its thick down guards it from cold.</t>
  </si>
  <si>
    <t>It lives alone, away from others. Apparently, every one of them believes it is the most important.</t>
  </si>
  <si>
    <t>The three horns that extend from its beak attest to its power. The leader has the biggest horns.</t>
  </si>
  <si>
    <t>With nerves of steel, nothing can perturb it. It is more agile and active than it appears.</t>
  </si>
  <si>
    <t>All of its fur dazzles if danger is sensed. It flees while the foe is momentarily blinded.</t>
  </si>
  <si>
    <t>Its claws loose electricity with enough amperage to cause fainting. They live in small groups.</t>
  </si>
  <si>
    <t>It has eyes that can see through anything. It spots and captures prey hiding behind objects.</t>
  </si>
  <si>
    <t>It lived in jungles around 100 million years ago. Its skull is as hard as iron.</t>
  </si>
  <si>
    <t>Its powerful head butt has enough power to shatter even the most durable things upon impact.</t>
  </si>
  <si>
    <t>A Pokémon that lived in jungles around 100 million years ago. Its facial hide is extremely hard.</t>
  </si>
  <si>
    <t>Any frontal attack is repulsed. It is a docile Pokémon that feeds on grass and berries.</t>
  </si>
  <si>
    <t>It makes fur balls that crackle with static electricity. It stores them with berries in tree holes.</t>
  </si>
  <si>
    <t>To eat, it deftly shucks nuts with its two tails. It rarely uses its arms now.</t>
  </si>
  <si>
    <t>A Pokémon formed by the spirits of people and Pokémon. It loves damp, humid seasons.</t>
  </si>
  <si>
    <t>It's drowzy in daytime, but flies off in the evening in big groups. No one knows where they go.</t>
  </si>
  <si>
    <t>Its cries sound like incantations. Those hearing it are tormented by headaches and hallucinations.</t>
  </si>
  <si>
    <t>Becoming active at night, it is known to swarm with numerous Murkrow in tow.</t>
  </si>
  <si>
    <t>It looks as if it is always crying. It is actually adjusting its body's fluid levels by eliminating excess.</t>
  </si>
  <si>
    <t>A Pokémon that was formed by 108 spirits. It is bound to a fissure in an odd keystone.</t>
  </si>
  <si>
    <t>The aura that emanates from its body intensifies to alert others if it is afraid or sad.</t>
  </si>
  <si>
    <t>It has the ability to sense the auras of all things. It understands human speech.</t>
  </si>
  <si>
    <t>It lives in arid places. Instead of perspiration, it expels grainy sand from its body.</t>
  </si>
  <si>
    <t>It blasts internally stored sand from ports on its body to create a towering twister for attack.</t>
  </si>
  <si>
    <t>It attracts prey with its sweet-smelling saliva, then chomps down. It takes a whole day to eat prey.</t>
  </si>
  <si>
    <t>A friendly Pokémon that captures the subtle flows of seawater using its two antennae.</t>
  </si>
  <si>
    <t>It puts rocks in holes in its palms and uses its muscles to shoot them. Geodude are shot at rare times.</t>
  </si>
  <si>
    <t>It ensnares prey by extending arms made of vines. Losing arms to predators does not trouble it.</t>
  </si>
  <si>
    <t>It will never appear where there is strife. Its sightings have become rare recently.</t>
  </si>
  <si>
    <t>Just like a plant, it uses photosynthesis. As a result, it is always enveloped in clear air.</t>
  </si>
  <si>
    <t>As a protective technique, it can completely freeze its fur to make its hairs stand like needles.</t>
  </si>
  <si>
    <t>It observes prey while hanging inverted from branches. When the chance presents itself, it swoops!</t>
  </si>
  <si>
    <t>Its impressive tusks are made of ice. The population thinned when it turned warm after the ice age.</t>
  </si>
  <si>
    <t>Additional software was installed to make it a better Pokémon. It began acting oddly, however.</t>
  </si>
  <si>
    <t>A master of courtesy and swordsmanship, it fights using extending swords on its elbows.</t>
  </si>
  <si>
    <t>Known as “The Being of Knowledge.” It is said that it can wipe out the memory of those who see its eyes.</t>
  </si>
  <si>
    <t>Known as “The Being of Emotion.” It taught humans the nobility of sorrow, pain, and joy.</t>
  </si>
  <si>
    <t>Known as “The Being of Willpower.” It sleeps at the bottom of a lake to keep the world in balance.</t>
  </si>
  <si>
    <t>It has the power to control time. It appears in Sinnoh-region myths as an ancient deity.</t>
  </si>
  <si>
    <t>It has the ability to distort space. It is described as a deity in Sinnoh-region mythology.</t>
  </si>
  <si>
    <t>It dwells in volcanic caves. It digs in with its cross-shaped feet to crawl on ceilings and walls.</t>
  </si>
  <si>
    <t>There is an enduring legend that states this Pokémon towed continents with ropes.</t>
  </si>
  <si>
    <t>Shiny particles are released from its wings like a veil. It is said to represent the crescent moon.</t>
  </si>
  <si>
    <t>A Pokémon that lives in warm seas. It inflates the flotation sac on its head to drift and search for food.</t>
  </si>
  <si>
    <t>Born on a cold seafloor, it will swim great distances to return to its birthplace.</t>
  </si>
  <si>
    <t>It can lull people to sleep and make them dream. It is active during nights of the new moon.</t>
  </si>
  <si>
    <t>This Pokémon brings victory. It is said that Trainers with Victini always win, regardless of the type of encounter.</t>
  </si>
  <si>
    <t>They photosynthesize by bathing their tails in sunlight. When they are not feeling well, their tails droop.</t>
  </si>
  <si>
    <t>They avoid attacks by sinking into the shadows of thick foliage. They retaliate with masterful whipping techniques.</t>
  </si>
  <si>
    <t>They raise their heads to intimidate opponents, but only give it their all when fighting a powerful opponent.</t>
  </si>
  <si>
    <t>It blows fire through its nose. When it catches a cold, the fire becomes pitch-black smoke instead.</t>
  </si>
  <si>
    <t>Whatever it eats becomes fuel for the flame in its stomach. When it is angered, the intensity of the flame increases.</t>
  </si>
  <si>
    <t>It can throw a fire punch by setting its fists on fire with its fiery chin. It cares deeply about its friends.</t>
  </si>
  <si>
    <t>The scalchop on its stomach is made from the same elements as claws. It detaches the scalchop for use as a blade.</t>
  </si>
  <si>
    <t>Scalchop techniques differ from one Dewott to another. It never neglects maintaining its scalchops.</t>
  </si>
  <si>
    <t>Part of the armor on its anterior legs becomes a giant sword. Its cry alone is enough to intimidate most enemies.</t>
  </si>
  <si>
    <t>Extremely cautious, they take shifts to maintain a constant watch of their nest. They feel insecure without a lookout.</t>
  </si>
  <si>
    <t>They make the patterns on their bodies shine in order to threaten predators. Keen eyesight lets them see in the dark.</t>
  </si>
  <si>
    <t>The long hair around its face provides an amazing radar that lets it sense subtle changes in its surroundings.</t>
  </si>
  <si>
    <t>It loyally follows its Trainer's orders. For ages, they have helped Trainers raise Pokémon.</t>
  </si>
  <si>
    <t>This extremely wise Pokémon excels at rescuing people stranded at sea or in the mountains.</t>
  </si>
  <si>
    <t>Its cute act is a ruse. When victims let down their guard, they find their items taken. It attacks with sharp claws.</t>
  </si>
  <si>
    <t>Stealthily, it sneaks up on its target, striking from behind before its victim has a chance to react.</t>
  </si>
  <si>
    <t>It eats the dreams of people and Pokémon. When it eats a pleasant dreams, it expels pink-colored mist.</t>
  </si>
  <si>
    <t>With the mist from its forehead, it can create shapes of things from dreams it has eaten.</t>
  </si>
  <si>
    <t>These Pokémon live in cities. They are accustomed to people. Flocks often gather in parks and plazas.</t>
  </si>
  <si>
    <t>Many people believe that, deep in the forest where Tranquill live, there is a peaceful place where there is no war.</t>
  </si>
  <si>
    <t>Males have plumage on their heads. They will never let themselves feel close to anyone other than their Trainers.</t>
  </si>
  <si>
    <t>Suction from its nostrils enables it to stick to cave walls during sleep. It leaves a heart-shaped mark behind.</t>
  </si>
  <si>
    <t>Anyone who comes into contact with the ultrasonic waves emitted by a courting male experiences a positive mood shift.</t>
  </si>
  <si>
    <t>It makes its way swiftly through the soil by putting both claws together and rotating at high speed.</t>
  </si>
  <si>
    <t>More than 300 feet below the surface, they build mazelike nests. Their activity can be destructive to subway tunnels.</t>
  </si>
  <si>
    <t>These Pokémon appear at building sites and help out with construction. They always carry squared logs.</t>
  </si>
  <si>
    <t>They strengthen their bodies by carrying steel beams. They show off their big muscles to their friends.</t>
  </si>
  <si>
    <t>They use concrete pillars as walking canes. They know moves that enable them to swing the pillars freely in battle.</t>
  </si>
  <si>
    <t>They go wherever the wind takes them. On rainy days, their bodies are heavier, so they take shelter beneath big trees.</t>
  </si>
  <si>
    <t>Riding whirlwinds, they appear. These Pokémon sneak through gaps into houses and cause all sorts of mischief.</t>
  </si>
  <si>
    <t>Since they prefer moist, nutrient-rich soil, the areas where Petilil live are known to be good for growing plants.</t>
  </si>
  <si>
    <t>The fragrance of the garland on its head has a relaxing effect. It withers if a Trainer does not take good care of it.</t>
  </si>
  <si>
    <t>It moves along below the sand's surface, except for its nose and eyes. A dark membrane shields its eyes from the sun.</t>
  </si>
  <si>
    <t>The special membrane covering its eyes can sense the heat of objects, so it can see its surroundings, even in darkness.</t>
  </si>
  <si>
    <t>It can expand the focus of its eyes, enabling it to see objects in the far distance as if it were using binoculars.</t>
  </si>
  <si>
    <t>The guardians of an ancient city, they use their psychic power to attack enemies that invade their territory.</t>
  </si>
  <si>
    <t>About 100 million years ago, these Pokémon swam in oceans. It is thought they also went on land to attack prey.</t>
  </si>
  <si>
    <t>Incredible jaw strength enables them to chew up steel beams and rocks along with their prey.</t>
  </si>
  <si>
    <t>Revived from a fossil, this Pokémon is thought to be the ancestor of all bird Pokémon.</t>
  </si>
  <si>
    <t>It runs better than it flies. It catches prey by running at speeds comparable to those of an automobile.</t>
  </si>
  <si>
    <t>To protect themselves from danger, they hide their true identities by transforming into people and Pokémon.</t>
  </si>
  <si>
    <t>Each has the ability to fool a large group of people simultaneously. They protect their lair with illusory scenery.</t>
  </si>
  <si>
    <t>They intently observe both Trainers and Pokémon. Apparently, they are looking at something that only Gothita can see.</t>
  </si>
  <si>
    <t>Starlight is the source of their power. At night, they mark star positions by using psychic power to float stones.</t>
  </si>
  <si>
    <t>They can predict the future from the placement and movement of the stars. They can see Trainers' life spans.</t>
  </si>
  <si>
    <t>Because their bodies are enveloped in a special liquid, they can survive in any environment.</t>
  </si>
  <si>
    <t>When their brains, now divided in two, are thinking the same thoughts, these Pokémon exhibit their maximum power.</t>
  </si>
  <si>
    <t>These remarkably intelligent Pokémon fight by controlling arms that can grip with rock-crushing power.</t>
  </si>
  <si>
    <t>When attacked, it uses its feathers to splash water, escaping under cover of the spray.</t>
  </si>
  <si>
    <t>It administers sharp, powerful pecks with its bill. It whips its long neck to deliver forceful repeated strikes.</t>
  </si>
  <si>
    <t>This Pokémon formed from icicles bathed in energy from the morning sun. It sleeps buried in snow.</t>
  </si>
  <si>
    <t>It conceals itself from enemy eyes by creating many small ice particles and hiding among them.</t>
  </si>
  <si>
    <t>If both heads get angry simultaneously, this Pokémon expels a blizzard, burying everything in snow.</t>
  </si>
  <si>
    <t>When they feel threatened, they spit an acidic liquid to drive attackers away. This Pokémon targets Shelmet.</t>
  </si>
  <si>
    <t>These Pokémon evolve by wearing the shell covering of a Shelmet. The steel armor protects their whole body.</t>
  </si>
  <si>
    <t>They paralyze prey with poison, then drag them down to their lairs, five miles below the surface.</t>
  </si>
  <si>
    <t>They propel themselves by expelling absorbed seawater from their bodies. Their favorite food is life energy.</t>
  </si>
  <si>
    <t>Floating in the open sea is how they live. When they find a wounded Pokémon, they embrace it and bring it to shore.</t>
  </si>
  <si>
    <t>They attach themselves to large-bodied Pokémon and absorb static electricity, which they store in an electric pouch.</t>
  </si>
  <si>
    <t>They employ an electrically charged web to trap their prey. While it is immobilized by shock, they leisurely consume it.</t>
  </si>
  <si>
    <t>Interlocking two bodies and spinning around generates the energy they need to live.</t>
  </si>
  <si>
    <t>Spinning minigears are rotated at high speed and repeatedly fired away. It is dangerous if the gears don't return.</t>
  </si>
  <si>
    <t>The gear with the red core is rotated at high speed for a rapid energy charge.</t>
  </si>
  <si>
    <t>These Pokémon move in schools. They have an electricity-generating organ, so they discharge electricity if in danger.</t>
  </si>
  <si>
    <t>These Pokémon have a big appetite. When they spot their prey, they attack it and paralyze it with electricity.</t>
  </si>
  <si>
    <t>With their sucker mouths, they suck in prey. Then they use their fangs to shock the prey with electricity.</t>
  </si>
  <si>
    <t>This Pokémon had never been seen until it appeared from far in the desert 50 years ago.</t>
  </si>
  <si>
    <t>It uses psychic power to control an opponent's brain and tamper with its memories.</t>
  </si>
  <si>
    <t>While shining a light and pretending to be a guide, it leeches off the life force of any who follow it.</t>
  </si>
  <si>
    <t>It arrives near the moment of death and steals spirit from the body.</t>
  </si>
  <si>
    <t>Being consumed in Chandelure's flame burns up the spirit, leaving the body behind.</t>
  </si>
  <si>
    <t>They mark their territory by leaving gashes in trees with their tusks. If a tusk breaks, a new one grows in quickly.</t>
  </si>
  <si>
    <t>Their tusks can shatter rocks. Territory battles between Fraxure can be intensely violent.</t>
  </si>
  <si>
    <t>Their sturdy tusks will stay sharp even if used to cut steel beams. These Pokémon are covered in hard armor.</t>
  </si>
  <si>
    <t>It evolves when bathed in an electric-like energy along with Karrablast. The reason is still unknown.</t>
  </si>
  <si>
    <t>Having removed its heavy shell, it becomes very light and can fight with ninja-like movements.</t>
  </si>
  <si>
    <t>They have mastered elegant combos. As they concentrate, their battle moves become swifter and more precise.</t>
  </si>
  <si>
    <t>They use the long fur on their arms as a whip to strike their opponents.</t>
  </si>
  <si>
    <t>They fight at Bisharp's command. They cling to their prey and inflict damage by sinking their blades into it.</t>
  </si>
  <si>
    <t>Bisharp pursues prey in the company of a large group of Pawniard. Then Bisharp finishes off the prey.</t>
  </si>
  <si>
    <t>They charge wildly and headbutt everything. They headbutts have enough destructive force to derail a train.</t>
  </si>
  <si>
    <t>They will challenge anything, even strong opponents, without fear. Their frequent fights help them become stronger.</t>
  </si>
  <si>
    <t>The more scars they have, the more respect these brave soldiers of the sky get from their peers.</t>
  </si>
  <si>
    <t>They tend to guard their posteriors with suitable bones they have found. They pursue weak Pokémon.</t>
  </si>
  <si>
    <t>Watching from the sky, they swoop to strike weakened Pokémon on the ground. They decorate themselves with bones.</t>
  </si>
  <si>
    <t>Using their very hot, flame-covered tongues, they burn through Durant's steel bodies and consume their insides.</t>
  </si>
  <si>
    <t>Durant dig nests in mountains. They build their complicated, interconnected tunnels in mazes.</t>
  </si>
  <si>
    <t>They cannot see, so they tackle and bite to learn about their surroundings. Their bodies are covered in wounds.</t>
  </si>
  <si>
    <t>Since their two heads do not get along and compete with each other for food, they always eat too much.</t>
  </si>
  <si>
    <t>The heads on their arms do not have brains. They use all three heads to consume and destroy everything.</t>
  </si>
  <si>
    <t>The base of volcanoes is where they make their homes. They shoot fire from their five horns to repel attacking enemies.</t>
  </si>
  <si>
    <t>It has a body and heart of steel. Its glare is sufficient to make even an unruly Pokémon obey it.</t>
  </si>
  <si>
    <t>Its charge is strong enough to break through a giant castle wall in one blow. This Pokémon is spoken of in legends.</t>
  </si>
  <si>
    <t>Its head sprouts horns as sharp as blades. Using whirlwind-like movements, it confounds and swiftly cuts opponents.</t>
  </si>
  <si>
    <t>When Reshiram's tail flares, the heat energy moves the atmosphere and changes the world's weather.</t>
  </si>
  <si>
    <t>This Pokémon appears in legends. In its tail, it has a giant generator that creates electricity.</t>
  </si>
  <si>
    <t>The quills on its head are usually soft. When it flexes them, the points become so hard and sharp that they can pierce rock.</t>
  </si>
  <si>
    <t>They strengthen their lower bodies by running into one another. They are very kind and won't start fights.</t>
  </si>
  <si>
    <t>When it takes a defensive posture with its fists guarding its face, it could withstand a bomb blast.</t>
  </si>
  <si>
    <t>As it walks, it munches on a twig in place of a snack. It intimidates opponents by puffing hot air out of its ears.</t>
  </si>
  <si>
    <t>When the twig is plucked from its tail, friction sets the twig alight. The flame is used to send signals to its allies.</t>
  </si>
  <si>
    <t>It gazes into the flame at the tip of its branch to achieve a focused state, which allows it to see into the future.</t>
  </si>
  <si>
    <t>It protects its skin by covering its body in delicate bubbles. Beneath its happy-go-lucky air, it keeps a watchful eye on its surroundings.</t>
  </si>
  <si>
    <t>It can throw bubble-covered pebbles with precise control, hitting empty cans up to a hundred feet away.</t>
  </si>
  <si>
    <t>It appears and vanishes with a ninja’s grace. It toys with its enemies using swift movements, while slicing them with throwing stars of sharpest water.</t>
  </si>
  <si>
    <t>It has ears like shovels. Digging holes strengthens its ears so much that they can sever thick roots effortlessly.</t>
  </si>
  <si>
    <t>As powerful as an excavator, its ears can reduce dense bedrock to rubble. When it’s finished digging, it lounges lazily.</t>
  </si>
  <si>
    <t>These friendly Pokemon send signals to one another with beautiful chirps and tail-feather movements.</t>
  </si>
  <si>
    <t>The hotter the flame sac on its belly, the faster it can fly, but it takes some time to get the fire going.</t>
  </si>
  <si>
    <t>In the fever of an exciting battle, it showers embers from the gaps between its feathers and takes to the air.</t>
  </si>
  <si>
    <t>The powder that covers its body regulates its temperature, so it can live in any region or climate.</t>
  </si>
  <si>
    <t>It lives hidden within thicket shadows. When predators attack, it quickly bristles the fur covering its body in an effort to threaten them.</t>
  </si>
  <si>
    <t>Vivillon with many different patterns are found all over the world. These patterns are affected by the climate of their habitat.</t>
  </si>
  <si>
    <t>They set off on their own from their pride and live by themselves to become stronger. These hot-blooded Pokémon are quick to fight.</t>
  </si>
  <si>
    <t>With fiery breath of more than 10,000 degrees Fahrenheit, they viciously threaten any challenger. The females protect the pride’s cubs.</t>
  </si>
  <si>
    <t>When it finds a flower it likes, it dwells on that flower its whole life long. It floats in the wind’s embrace with an untroubled heart.</t>
  </si>
  <si>
    <t>It flutters around fields of flowers and cares for flowers that are starting to wilt. It draws out the power of flowers to battle.</t>
  </si>
  <si>
    <t>It claims exquisite flower gardens as its territory, and it obtains power from basking in the energy emitted by flowering plants.</t>
  </si>
  <si>
    <t>Thought to be one of the first Pokemon to live in harmony with humans, it has a placid disposition.</t>
  </si>
  <si>
    <t>They inhabit mountainous regions. The leader of the herd is decided by a battle of clashing horns.</t>
  </si>
  <si>
    <t>It does its best to be taken seriously by its enemies, but its glare is not sufficiently intimidating. Chewing on a leaf is its trademark.</t>
  </si>
  <si>
    <t>It charges ahead and bashes its opponents like a berserker, uncaring about any hits it might take. Its arms are mighty enough to snap a telephone pole.</t>
  </si>
  <si>
    <t>Historically, in the Kalos region, these Pokemon were the designated guardians of the king.</t>
  </si>
  <si>
    <t>It has enough psychic energy to blast everything within 300 feet of itself, but it has no control over its power.</t>
  </si>
  <si>
    <t>Apparently this Pokemon is born when a departed spirit inhabits a sword. It attaches itself to people and drinks their life force.</t>
  </si>
  <si>
    <t>The complex attack patterns of its two swords are unstoppable, even for an opponent greatly accomplished at swordplay.</t>
  </si>
  <si>
    <t>In the past, rather than using perfume, royal ladies carried a Spritzee that would waft a fragrance they liked.</t>
  </si>
  <si>
    <t>Its scent is so overpowering that, unless a Trainer happens to really enjoy the smell, he or she will have a hard time walking alongside it.</t>
  </si>
  <si>
    <t>To entangle its opponents in battle, it extrudes white threads as sweet and as sticky as cotton candy.</t>
  </si>
  <si>
    <t>Its sense of smell is 100 million times better than a human’s, so even the faintest scent tells it about everything in the area. It’s like it can see with its nose!</t>
  </si>
  <si>
    <t>It flashes the light-emitting spots on its body, which drains its opponent’s will to fight. It takes the opportunity to scuttle away and hide.</t>
  </si>
  <si>
    <t>It lures its prey close with hypnotic motions, then wraps its tentacles around it before finishing it off with digestive fluids.</t>
  </si>
  <si>
    <t>Two Binacle live together on one rock. When they fight, one of them will move to a different rock.</t>
  </si>
  <si>
    <t>Barbaracle's legs and hands have minds of their own, and they will move independently. But they usually follow the head's orders.</t>
  </si>
  <si>
    <t>Camouflaged as rotten kelp, they spray liquid poison on prey that approaches unawares and then finish it off.</t>
  </si>
  <si>
    <t>Tales are told of ships that wander into seas where Dragalge live, never to return.</t>
  </si>
  <si>
    <t>They knock down flying prey by firing compressed water from their massive claws like shooting a pistol.</t>
  </si>
  <si>
    <t>Their enormous claws launch cannonballs of water powerful enough to pierce tanker hulls.</t>
  </si>
  <si>
    <t>They make their home in desserts. They can generate their energy from basking in the sun, so eating food is not a requirement.</t>
  </si>
  <si>
    <t>They flare their frills and generate energy. A single Heliolisk can generate sufficiant electricity to power a skyscraper.</t>
  </si>
  <si>
    <t>Its immense jaws have enough destructive force that it can chew up an automobile It lived 100 million years ago.</t>
  </si>
  <si>
    <t>Nothing could stop this Pokemon 100 years ago, so it behaved like a king.</t>
  </si>
  <si>
    <t>This ancient Pokemon was restored from part of its body that had been frozen in ice for over 100 million years.</t>
  </si>
  <si>
    <t>The diamond-shaped crystals on its body expel air as cold as -240 degrees Fahrenheit, surrounding its enemies and encasing them in ice.</t>
  </si>
  <si>
    <t>It sends a soothing aura from its ribbonlike feelers to calm fights.</t>
  </si>
  <si>
    <t>Although its body is small, its proficient fighting skills enable it to keep up with big bruisers like Machamp and Hariyama.</t>
  </si>
  <si>
    <t>It uses its tail to absorb electricity from power plants or from outlets in houses, and then it fires the electricity from its whiskers.</t>
  </si>
  <si>
    <t>It has slept underground for hundreds of millions of years since its birth. It's occasionally found during the excavation of caves.</t>
  </si>
  <si>
    <t>The weakest Dragon-type Pokémon, it lives in damp, shady places, so its body doesn't dry out.</t>
  </si>
  <si>
    <t>It drives away opponents by excreting a sticky liquid that can dissolve anything. Its eyes devolved, so it can't see anything.</t>
  </si>
  <si>
    <t>This very friendly Dragon-type Pokemon will hug its beloved Trainer, leaving that Trainer covered in sticky slime.</t>
  </si>
  <si>
    <t>It never lets go of a key that it likes, so people give it the keys to vaults and safes as a way to prevent crime.</t>
  </si>
  <si>
    <t>According to old tales, these Pokémon are stumps possessed by the spirits of children who died while lost in the forest.</t>
  </si>
  <si>
    <t>It can control trees at will. It will trap people who harm the forest, so they can never leave.</t>
  </si>
  <si>
    <t>The pumpkin body is inhabited by a spirit trapped in this world. As the sun sets, it becomes restless and active.</t>
  </si>
  <si>
    <t>It enwraps its prey in its hairlike arms. It sings joyfully as it observes the suffering of its prey.</t>
  </si>
  <si>
    <t>It blocks opponents' attacks with the ice that shields its body. It uses cold air to repair any cracks with new ice.</t>
  </si>
  <si>
    <t>Its ice-covered body is as hard as steel. Its cumbersome frame crushes anything that stands in its way.</t>
  </si>
  <si>
    <t>They live in pitch black caves. Their enormous ears can emit ultrasonic waves of 200,000 hertz.</t>
  </si>
  <si>
    <t>The ultrasonic waves it emits from its ears can reduce a large boulder to pebbles. It swoops out of the dark to attack.</t>
  </si>
  <si>
    <t>Legends say it can share eternal life. It slept for a thousand years in the form of a tree before its revival.</t>
  </si>
  <si>
    <t>When its life comes to an end, it absorbs the life energy of every living thing and turns into a cocoon once more.</t>
  </si>
  <si>
    <t>It's hypothesized that it's monitoring those who destroy the ecosystem from deep in the cave where it lives.</t>
  </si>
  <si>
    <t>A sudden transformation of Carbink, its pink, glimmering body is said to be the loveliest sight in the whole world.</t>
  </si>
  <si>
    <t>It gathers things it likes and pushes them through its loop to teleport them to a secret place.</t>
  </si>
  <si>
    <t>It expels its internal steam from the arms on its back. It has enough power to blow away a mountain.</t>
  </si>
  <si>
    <t>This wary Pokémon uses photosynthesis to store up energy during the day, while becoming active at night.</t>
  </si>
  <si>
    <t>It spends its free time preening its wings. Its preoccupation with any dirt on its plumage can leave it unable to battle.</t>
  </si>
  <si>
    <t>It fires arrow quills from its wings with such precision, they can pierce a pebble from over hundred yards.</t>
  </si>
  <si>
    <t>At its throat, it bears a bell of fire. The bell rings brightly whenever this Pokémon spits fire.</t>
  </si>
  <si>
    <t>This Pokémon has a violent, selfish disposition. When in a bad mood, it may ignore its Trainer's orders with complete nonchalance.</t>
  </si>
  <si>
    <t>This Pokémon snorts body fluid from its nose, blowing balloons to smash into its foes. It's famous for being a hard worker.</t>
  </si>
  <si>
    <t>A skillful dancer, it creates a sequence of water balloons as it dances, and briskly bombards its enemies.</t>
  </si>
  <si>
    <t>It controls its water balloons by singing. The melody is learned from others of its kind and is passed down a generation.</t>
  </si>
  <si>
    <t>Its strong jaw enables it to scrape trees and slurp out the sap. It normally lives underground.</t>
  </si>
  <si>
    <t>It zips around, on sharp lookout for an opening. It concentrates electrical energy within its large jaws and uses it to zap its enemies.</t>
  </si>
  <si>
    <t>It aimed for the top but got lost and ended up on a snowy mountain. Being forced to endure the cold, this Pokémon evolved.</t>
  </si>
  <si>
    <t>It's a good Pokémon for beginners because of its friendlinless, but its disposition grows rougher as it grows up.</t>
  </si>
  <si>
    <t>Its quick moves confuse its enemies. Well equipped with claws and fangs, it also uses the rocks in its mane as weapons.</t>
  </si>
  <si>
    <t>When in trouble, their eyes shine. The shining light attracts its comrades who will help them out.</t>
  </si>
  <si>
    <t>It crawls along the ocean floor on its 12 legs. It leaves a trail of Corsola bits scattered in its wake.</t>
  </si>
  <si>
    <t>It fires beams from its petals. These beams are powerful enough to cleave through thick metal plates.</t>
  </si>
  <si>
    <t>Forests where Shiinotic live are treacherous to enter at night. People are confused by their lights and get lost.</t>
  </si>
  <si>
    <t>Filled with pheromones, its poisonous gas can be diluted to use in the production of perfumes.</t>
  </si>
  <si>
    <t>Despite its adorable appearance, when it gets angry, its arms and legs could knock a pro wrestler sprawling.</t>
  </si>
  <si>
    <t>The sepals on its head are quite hard, so even if pecked by bird Pokémon, this Pokémon is totally fine.</t>
  </si>
  <si>
    <t>Its long, striking legs aren't just for show but to be used to kick with skill.</t>
  </si>
  <si>
    <t>Known for its intelligence, this Pokémon looks down on inexperienced Trainers, so it's best for veteran Trainers.</t>
  </si>
  <si>
    <t>They form groups of about 20 individuals. Their mutual bond is remarkable - They will never let down a comrade.</t>
  </si>
  <si>
    <t>As it desperately dashes off, the flailing of its many legs leave a sparkling clean path in its wake.</t>
  </si>
  <si>
    <t>With a flashing slash of its giant sharp claws, it cleaves seawater - or even air - right into two.</t>
  </si>
  <si>
    <t>Buried beneath the castle are masses of bones from those whose vitality it has drained.</t>
  </si>
  <si>
    <t>It can eject its internal organs, which it uses to engulf its prey or battle enemies.</t>
  </si>
  <si>
    <t>The heavy control mask it wears suppresses its capabilities. This Pokémon has some hidden special power.</t>
  </si>
  <si>
    <t>Its trust in its partner is what awakens it. This Pokémon is capable of changing its type.</t>
  </si>
  <si>
    <t>Swinging its massive anchor, it can KO Wailord in a single blow. What appears to be green seaweed is actually its body.</t>
  </si>
  <si>
    <t>This guardian deity of Melemele is brimming with curiosity. It summons thunderclouds and stores their lightning.</t>
  </si>
  <si>
    <t>This guardian deity of Akala is guilelessly cruel. The fragrant aroma of flowers is the source of its energy.</t>
  </si>
  <si>
    <t>This guardian deity of Ula'ula is lazy. It commands plants to immobilize its foes and then hits them with its horns.</t>
  </si>
  <si>
    <t>This guardian deity of Poni controls water. They say it can create pure water that will wash away any uncleanness.</t>
  </si>
  <si>
    <t>Its body is gaseous and frail. It slowsly grows as it collects dust from the atmosphere.</t>
  </si>
  <si>
    <t>Motionless as if dead, its body is faintly warm to the touch. In the distant past, it was called the cocoon of stars.</t>
  </si>
  <si>
    <t>At activation of its third eye, it departs for another world where it is said to live.</t>
  </si>
  <si>
    <t>When its third eye activates, away it flies to another world where it is said to live.</t>
  </si>
  <si>
    <t>People on the street report observing those infested by it suddenly becoming violent. It is an Ultra Beast.</t>
  </si>
  <si>
    <t>People saw it pulverize a dump truck with a single punch. It is an Ultra Beast.</t>
  </si>
  <si>
    <t>It refuses to touch anything, perhaps because it senses uncleanness in this world. It is an Ultra Beast.</t>
  </si>
  <si>
    <t>Because it raided a power plant, people think it energizes itself with electricity. It is an Ultra Beast.</t>
  </si>
  <si>
    <t>People claim to have seen it gobble mountains and swallow whole building. It is an Ultra Beast.</t>
  </si>
  <si>
    <t>Light is apparently the source of its energy. It is thought to have come from another world in ancient times.</t>
  </si>
  <si>
    <t>This artificial Pokémon, more than 500 years old, can understand human speech but cannot speak itself.</t>
  </si>
  <si>
    <t>Able to conceal itself in shadows, it never appears before human, so its very existence was the stuff of myth.</t>
  </si>
  <si>
    <t>This Ultra Beast is well enough liked to be chosen as a first partner in its own world.</t>
  </si>
  <si>
    <t>One kind of Ultra Beast, it fires a glowing, venomous liquid from its needles. This liquid is also immensely adhesive.</t>
  </si>
  <si>
    <t>When stone walls started moving and attacking, the brute’s true identity was this mysterious life-form, which brings to mind an Ultra Beast.</t>
  </si>
  <si>
    <t>It slithers toward people. Then, without warning, it triggers the explosion of its own head. It’s apparently one kind of Ultra Beast.</t>
  </si>
  <si>
    <t>It electrifies its claws and tears its opponents apart with them. Even if they dodge its attack, they’ll be electrocuted by the flying sparks.</t>
  </si>
  <si>
    <t>It's thought to be monitoring the ecosystem. There are rumors that even great power lies hidden within it.</t>
  </si>
  <si>
    <t>While grooming itself, it build up fur inside its stomach. It sets the fur alight and spews fiery attacks, which change based on how it coughs.</t>
  </si>
  <si>
    <t>When it battles its beak heats up. The heat can easily exceed 100 degrees Celcius, causing severe burns when it hits.</t>
  </si>
  <si>
    <t>The log it holds was give to it by its parents. It is also known to cling to the arm of a friendly Trainer.</t>
  </si>
  <si>
    <t>People have seen it burn down a forest by expelling gas from its two arms. It is an Ultra Beast.</t>
  </si>
  <si>
    <t>People observed it cutting down a gigantic steel tower with one stroke of its blade. It is an Ultra Beast.</t>
  </si>
  <si>
    <t>It is still inept at retaining electricity. When it is startled, it discharges power accidentally. It gets better at holding power as it grows older.</t>
  </si>
  <si>
    <t>This Pokémon is shaped like ancient text characters. Although research is ongoing, it is a mystery as to which came first, the ancient writings or the various Unown.</t>
  </si>
  <si>
    <t>It alters its form depending on the weather. Changes in the climate such as the temperature and humidity appear to affect its cellular structure.</t>
  </si>
  <si>
    <t>A Pokémon that mutated from an extraterrestrial virus exposed to a laser beam. Its body is configured for superior agility and speed.</t>
  </si>
  <si>
    <t>To shelter itself from cold, wintry winds, it covers itself with a cloak made of twigs and leaves.</t>
  </si>
  <si>
    <t>When Burmy evolved, its cloak became a part of this Pokémon's body. The cloak is never shed.</t>
  </si>
  <si>
    <t>It blooms during times of strong sunlight. It tries to make up for everything it endured as a bud.</t>
  </si>
  <si>
    <t>Its colors and shapes differ from region to region. In the Sinnoh region, two types are confirmed.</t>
  </si>
  <si>
    <t>It has a pliable body without any bones. If any part of its body is torn off, it grows right back.</t>
  </si>
  <si>
    <t>Its body is composed of plasma. It is known to infiltrate electronic devices and wreak havoc.</t>
  </si>
  <si>
    <t>A Pokémon that is said to live in a world on the reverse side of ours. It appears in an ancient cemetery.</t>
  </si>
  <si>
    <t>It lives in flower patches and avoids detection by curling up to look like a flowering plant.</t>
  </si>
  <si>
    <t>It is described in mythology as the Pokémon that shaped the universe with its 1,000 arms.</t>
  </si>
  <si>
    <t>Red and blue Basculin usually do not get along, but sometimes members of one school mingle with the other's schooL.</t>
  </si>
  <si>
    <t>When weakened in battle, it transforms into a stone statue. Then it sharpens its mind and fights on mentally.</t>
  </si>
  <si>
    <t>The turning of the seasons changes the color and scent of this Pokémon's fur. People use it to mark the seasons.</t>
  </si>
  <si>
    <t>The plants growing on its horns change according to the season. The leaders of the herd possess magnificent horns.</t>
  </si>
  <si>
    <t>Tornadus expels massive energy from its tail, causing severe storms. Its power is great enough to blow houses away.</t>
  </si>
  <si>
    <t>The spikes on its tail discharge immense bolts of lightning. It flies around the Unova region firing off lightning bolts.</t>
  </si>
  <si>
    <t>The energy that comes pouring from its tail increases the nutrition in the soil, making crops grow to great size.</t>
  </si>
  <si>
    <t>It generates a powerful, freezing energy inside itself, but its body became frozen when the energy leaked out.</t>
  </si>
  <si>
    <t>It crosses the world, running over the surfaces of oceans and rivers. It appears at scenic waterfronts.</t>
  </si>
  <si>
    <t>Many famous songs have been inspired by the melodies that Meloetta plays.</t>
  </si>
  <si>
    <t>This ancient bug Pokémon was altered by Team Plasma. They upgraded the cannon on its back.</t>
  </si>
  <si>
    <t>When in danger, it raises its ears and releases enough psychic power to grind a 10-ton truck to dust.</t>
  </si>
  <si>
    <t>Apparently, it can detect the innate qualities of leadership. According to legend, whoever it recognizes is destined to become king.</t>
  </si>
  <si>
    <t>Anger,Bear,Chase,Direct,Engage,Find,Give,Help,Increase,Join,Keep,Laugh,Make,Nuzzle,Observe,Perform,Quicken,Reassure,Search,Tell,Undo,Vanish,Want,XXXXX,Yield,Zoom,?????,!!!!!</t>
  </si>
  <si>
    <t>Normal Forme,Attack Forme,Defense Forme,Speed Forme</t>
  </si>
  <si>
    <t>Plant Cloak,Sandy Cloak,Trash Cloak</t>
  </si>
  <si>
    <t>West Sea,East Sea</t>
  </si>
  <si>
    <t>Normal Rotom,Heat Rotom,Wash Rotom,Frost Rotom,Fan Rotom,Mow Rotom</t>
  </si>
  <si>
    <t>Altered Forme,Origin Forme</t>
  </si>
  <si>
    <t>Normal Type,Fighting Type,Flying Type,Poison Type,Ground Type,Rock Type,Bug Type,Ghost Type,Steel Type,Unknown Type,Fire Type,Water Type,Grass Type,Electric Type,Psychic Type,Ice Type,Dragon Type,Dark Type, Fairy Type</t>
  </si>
  <si>
    <t>Spring Form,Summer Form,Autumn Form,Winter Form</t>
  </si>
  <si>
    <t>Incarnate Forme,Therian Forme</t>
  </si>
  <si>
    <t>,White Kyurem,Black Kyurem</t>
  </si>
  <si>
    <t>Ordinary Form,Resolute Form</t>
  </si>
  <si>
    <t>Meowstic male,Meowstic female</t>
  </si>
  <si>
    <t>Aegislash Attack Stance,Aegislash Defense Stance</t>
  </si>
  <si>
    <t>LIGHTBALL</t>
  </si>
  <si>
    <t>COMETSHARD</t>
  </si>
  <si>
    <t>RAWSTBERRY</t>
  </si>
  <si>
    <t>BALMMUSHROOM</t>
  </si>
  <si>
    <t>ASPEARBERRY</t>
  </si>
  <si>
    <t>LEFTOVERS</t>
  </si>
  <si>
    <t>LUMBERRY</t>
  </si>
  <si>
    <t>BERRYJUICE</t>
  </si>
  <si>
    <t>MOOMOOMILK</t>
  </si>
  <si>
    <t>SACREDASH</t>
  </si>
  <si>
    <t>MYSTICWATER</t>
  </si>
  <si>
    <t>STARPIECE</t>
  </si>
  <si>
    <t>HONEY</t>
  </si>
  <si>
    <t>BLACKBELT</t>
  </si>
  <si>
    <t>RAREBONE</t>
  </si>
  <si>
    <t>NUGGET</t>
  </si>
  <si>
    <t>BIGNUGGET</t>
  </si>
  <si>
    <t>CHERIBERRY</t>
  </si>
  <si>
    <t>SILVERPOWDER</t>
  </si>
  <si>
    <t>It has a superior ability to search for delicious honey from flowers. It can seek, extract, and carry honey from flowers blooming over six miles away.</t>
  </si>
  <si>
    <t>A Beedrill is extremely territorial. For safety reasons, no one should ever approach its nest. If angered, they will attack in a swarm.</t>
  </si>
  <si>
    <t>POISONBARB</t>
  </si>
  <si>
    <t>A Rattata is cautious in the extreme. Even while it is asleep, it constantly moves its ears and listens for danger. It will make its nest anywhere.</t>
  </si>
  <si>
    <t>CHILANBERRY</t>
  </si>
  <si>
    <t>A Raticate's sturdy fangs grow steadily. To keep them ground down, it gnaws on rocks and logs. It may even chew on the walls of houses.</t>
  </si>
  <si>
    <t>Its long neck and elongated beak are ideal for catching prey in soil or water. It deftly moves this extended and skinny beak to pluck prey.</t>
  </si>
  <si>
    <t>SHARPBEAK</t>
  </si>
  <si>
    <t>When it curls up in a ball, it can make any attack bounce off harmlessly. Its hide has turned tough and solid as a result of living in the desert.</t>
  </si>
  <si>
    <t>QUICKCLAW</t>
  </si>
  <si>
    <t>It curls up in a ball to protect itself from enemy attacks. It also curls up to prevent heatstroke during the daytime when temperatures rise sharply.</t>
  </si>
  <si>
    <t>BIGMUSHROOM</t>
  </si>
  <si>
    <t>Venomoth are nocturnal--they only are active at night. Their favorite prey are insects that gather around streetlights, attracted by the light in the darkness.</t>
  </si>
  <si>
    <t>SHEDSHELL</t>
  </si>
  <si>
    <t>Diglett are raised in most farms. The reason is simple--wherever they burrow, the soil is left perfectly tilled for growing delicious crops.</t>
  </si>
  <si>
    <t>SOFTSAND</t>
  </si>
  <si>
    <t>Because the triplets originally split from one body, they think exactly alike. They work cooperatively to burrow endlessly through the ground.</t>
  </si>
  <si>
    <t>Meowth withdraw their sharp claws into their paws to silently sneak about. For some reason, this Pokémon loves shiny coins that glitter with light.</t>
  </si>
  <si>
    <t>A Persian's six bold whiskers sense air movements to determine what is in its vicinity. It becomes docile if grabbed by the whiskers.</t>
  </si>
  <si>
    <t>When it starts shaking and its nasal breathing turns rough, it's a sure sign of anger. However, since this happens instantly, there is no time to flee.</t>
  </si>
  <si>
    <t>PAYAPABERRY</t>
  </si>
  <si>
    <t>When it becomes furious, its blood circulation becomes more robust, and its muscles are made stronger. But it also becomes much less intelligent.</t>
  </si>
  <si>
    <t>Its body surface is always wet and slick with an oily fluid. Because of this greasy covering, it can easily slip and slide out of the clutches of any enemy in battle.</t>
  </si>
  <si>
    <t>Its highly developed muscles never grow fatigued, however much it exercises. This Pokémon can swim back and forth across the Pacific Ocean without effort.</t>
  </si>
  <si>
    <t>A Pokémon that sleeps 18 hours a day. Observation revealed that it uses Teleport to change its location once every hour.</t>
  </si>
  <si>
    <t>TWISTEDSPOON</t>
  </si>
  <si>
    <t>It is rumored that a boy with psychic abilities suddenly transformed into Kadabra while he was assisting research into extrasensory powers.</t>
  </si>
  <si>
    <t>While it has strong psychic abilities and high intelligence, an Alakazam's muscles are very weak. It uses psychic power to move its body.</t>
  </si>
  <si>
    <t>Its body is almost entirely composed of water. It ensnares its foe with its two long tentacles, then stabs with the poison stingers at their tips.</t>
  </si>
  <si>
    <t>It lives in complex rock formations on the ocean floor and traps prey using its 80 tentacles. Its red orbs glow when it grows excited or agitated.</t>
  </si>
  <si>
    <t>It climbs mountain paths using only the power of its arms. Because they look just like boulders lining paths, hikers may step on them without noticing.</t>
  </si>
  <si>
    <t>EVERSTONE</t>
  </si>
  <si>
    <t>They descend from mountains by tumbling down steep slopes. They are so brutal, they smash aside obstructing trees and massive boulders with thunderous tackles.</t>
  </si>
  <si>
    <t>It is said to live in volcanic craters on mountain peaks. Once a year, it sheds its hide and grows larger. The shed hide crumbles and returns to the soil.</t>
  </si>
  <si>
    <t>A Ponyta is very weak at birth. It can barely stand up. Its legs become stronger as it stumbles and falls while trying to keep up with its parent.</t>
  </si>
  <si>
    <t>SHUCABERRY</t>
  </si>
  <si>
    <t>It usually canters casually in the fields and plains. But once a Rapidash turns serious, its fiery manes flare and blaze as it gallops its way up to 150 mph.</t>
  </si>
  <si>
    <t>It catches prey by dipping its tail in water at the side of a river. But it often forgets what it is doing and spends entire days just loafing at water's edge.</t>
  </si>
  <si>
    <t>LAGGINGTAIL</t>
  </si>
  <si>
    <t>Its tail has a Shellder firmly attached with a bite. As a result, the tail can't be used for fishing anymore. This forces it to reluctantly swim and catch prey.</t>
  </si>
  <si>
    <t>The units at its sides are extremely powerful magnets. They generate enough magnetism to draw in iron objects from over 300 feet away.</t>
  </si>
  <si>
    <t>It is actually three Magnemite linked by magnetism. It generates powerful radio waves that raise temperatures by 3.6 degrees F within a 3,300-foot radius.</t>
  </si>
  <si>
    <t>It is always seen with a stick from a plant. Apparently, there are good sticks and bad sticks. This Pokémon occasionally fights with others over choice sticks.</t>
  </si>
  <si>
    <t>STICK</t>
  </si>
  <si>
    <t>Even while eating or sleeping, one of the heads remains always vigilant for any sign of danger. When threatened, it flees at over 60 miles per hour.</t>
  </si>
  <si>
    <t>A peculiar Pokémon species with three heads. It vigorously races across grassy plains even in arid seasons with little rainfall.</t>
  </si>
  <si>
    <t>Born from polluted sludge in the sea, Grimer's favorite food is anything filthy. They feed on wastewater pumped out from factories.</t>
  </si>
  <si>
    <t>It prefers warm and humid habitats. In the summertime, the toxic substances in its body intensify, making Muk reek like putrid kitchen garbage.</t>
  </si>
  <si>
    <t>BIGPEARL</t>
  </si>
  <si>
    <t>It pines for the mother it will never see again. Seeing a likeness of its mother in the full moon, it cries. The stains on the skull it wears are from its tears.</t>
  </si>
  <si>
    <t>THICKCLUB</t>
  </si>
  <si>
    <t>A Marowak is the evolved form of a Cubone that has grown tough by overcoming the grief of losing its mother. Its tempered and hardened spirit is not easily broken.</t>
  </si>
  <si>
    <t>Whenever it sees something unfamiliar, it always licks the object because it memorizes things by texture and taste. It is somewhat put off by sour things.</t>
  </si>
  <si>
    <t>Getting up close to a Koffing will give you a chance to observe, through its thin skin, the toxic gases swirling inside. It blows up at the slightest stimulation.</t>
  </si>
  <si>
    <t>SMOKEBALL</t>
  </si>
  <si>
    <t>By diluting its toxic gases with a special process, the highest grade of perfume can be extracted. To Weezing, gases emanating from garbage are the ultimate feast.</t>
  </si>
  <si>
    <t>LUCKYEGG</t>
  </si>
  <si>
    <t>By cleverly flicking the fins on its back side to side, it moves in any direction while facing forward. It spits ink to escape if it senses danger.</t>
  </si>
  <si>
    <t>The poisonous barbs all over its body are highly valued as ingredients for making traditional herbal medicine. It shows no mercy to anything approaching its nest.</t>
  </si>
  <si>
    <t>A Mr. Mime is a master of pantomime. It can convince others that something unseeable actually exists. Once believed, the imaginary object does become real.</t>
  </si>
  <si>
    <t>LEPPABERRY</t>
  </si>
  <si>
    <t>When a storm approaches, it competes with others to scale heights that are likely to be stricken by lightning. Some towns use Electabuzz in place of lightning rods.</t>
  </si>
  <si>
    <t>In battle, it blows out intense flames from all over its body to intimidate its foe. These fiery bursts create heat waves that ignite grass and trees in the area.</t>
  </si>
  <si>
    <t>METALPOWDER</t>
  </si>
  <si>
    <t>A Dratini continually molts and sloughs off its old skin. It does so because the life energy within its body steadily builds to reach uncontrollable levels.</t>
  </si>
  <si>
    <t>A Dragonair stores an enormous amount of energy inside its body. It is said to alter the weather around it by loosing energy from the crystals on its neck and tail.</t>
  </si>
  <si>
    <t>It can circle the globe in just 16 hours. It is a kindhearted Pokémon that leads lost and foundering ships in a storm to the safety of land.</t>
  </si>
  <si>
    <t>They take turns standing guard when it is time to sleep. The sentry awakens the others if it senses danger. If one becomes separated, it turns sleepless with fear.</t>
  </si>
  <si>
    <t>ORANBERRY</t>
  </si>
  <si>
    <t>SITRUSBERRY</t>
  </si>
  <si>
    <t>When it senses danger, it discharges positive and negative electricity from its two antennae. It lives in depths beyond sunlight's reach.</t>
  </si>
  <si>
    <t>The light-emitting orbs on its back are very bright. They are formed from a part of its dorsal fin. This Pokémon illuminates the inky darkness of deep seas.</t>
  </si>
  <si>
    <t>The curled hair on its head proves its status as a king. It is said that the longer and curlier the hair, the more respect it earns from its peers.</t>
  </si>
  <si>
    <t>Sunkern try to minimize movement to conserve the nutrients they have stored in their bodies for evolution. They will not eat, subsisting only on morning dew.</t>
  </si>
  <si>
    <t>COBABERRY</t>
  </si>
  <si>
    <t>It can see 360 degrees without moving its eyes. It is a great flier capable of making sudden stops and turning midair to quickly chase down targeted prey.</t>
  </si>
  <si>
    <t>WIDELENS</t>
  </si>
  <si>
    <t>It undertakes research every day to solve the mysteries of the world. However, it apparently forgets everything if the Shellder on its head comes off.</t>
  </si>
  <si>
    <t>A Girafarig is an herbivore--it eats grass and tree shoots. While it is eating, its tail makes chewing and swallowing motions as if it were also eating.</t>
  </si>
  <si>
    <t>PERSIMBERRY</t>
  </si>
  <si>
    <t>Steelix live even further underground than Onix. This Pokémon is known to dig toward the earth's core, reaching a depth of over six-tenths of a mile underground.</t>
  </si>
  <si>
    <t>A Qwilfish uses the pressure of water it swallows to shoot toxic quills all at once from all over its body. It finds swimming to be somewhat challenging.</t>
  </si>
  <si>
    <t>Corsola live in warm southern seas. If the sea becomes polluted, the beautiful coral stalks become discolored and crumble away in tatters.</t>
  </si>
  <si>
    <t>HARDSTONE</t>
  </si>
  <si>
    <t>It sleeps quietly, deep on the seafloor. When it comes up to the surface, it creates a huge whirlpool that can swallow even ships.</t>
  </si>
  <si>
    <t>Phanpy's big ears serve as broad fans. When it becomes hot, it flaps the ears busily to cool down. Even the young are very strong.</t>
  </si>
  <si>
    <t>PASSHOBERRY</t>
  </si>
  <si>
    <t>A Donphan is so strong it can easily haul a dump truck. Its hide has toughened to a rock-hard state. An ordinary sort of attack won't even leave a scratch.</t>
  </si>
  <si>
    <t>If it touches metal and discharges the electricity it has stored in its body, an Elekid begins swinging its arms in circles to recharge itself.</t>
  </si>
  <si>
    <t>If a Magby is spouting yellow flames from its mouth, it is in good health. When it is fatigued, black smoke will be mixed in with the flames.</t>
  </si>
  <si>
    <t>It savagely threatens foes with bared fangs. It chases after fleeing targets tenaciously. It turns tail and runs, however, if the foe strikes back.</t>
  </si>
  <si>
    <t>PECHABERRY</t>
  </si>
  <si>
    <t>In the wild, Mightyena live in a pack. They never defy their leader's orders. They defeat foes with perfectly coordinated teamwork.</t>
  </si>
  <si>
    <t>Rubbing its nose against the ground, it always wanders about back and forth in search of something. It is distinguished by the zigzag footprints it leaves.</t>
  </si>
  <si>
    <t>Its colorfully patterned wings are its most prominent feature. It flies through flower-covered fields collecting pollen. It attacks ferociously when angered.</t>
  </si>
  <si>
    <t>It is a nocturnal Pokémon that flies from fields and mountains to the attraction of streetlights at night. It looses highly toxic powder from its wings.</t>
  </si>
  <si>
    <t>Although it is small, it is very courageous. It will take on a larger Skarmory on an equal footing. However, its will weakens if it becomes hungry.</t>
  </si>
  <si>
    <t>CHARTIBERRY</t>
  </si>
  <si>
    <t>A Swellow dives upon prey from far above. It never misses its targets. It takes to the skies in search of lands with a warm climate.</t>
  </si>
  <si>
    <t>It intimidates foes with the large eyelike patterns on its antennae. Because it can't fly if its wings get wet, it shelters itself from rain under large trees and eaves.</t>
  </si>
  <si>
    <t>It loves to eat damp, composted soil in forests. If you enter a forest after a long rain, you can see many Shroomish feasting on composted soil.</t>
  </si>
  <si>
    <t>KEBIABERRY</t>
  </si>
  <si>
    <t>It scatters spores from holes in the cap on its head. It loves warm and humid climates. It feeds on trees and plants in fields and forests.</t>
  </si>
  <si>
    <t>Its cries equal a jet plane in volume. It inhales through its ear canals. Because of this system, it can cry continually without having to catch its breath.</t>
  </si>
  <si>
    <t>CHESTOBERRY</t>
  </si>
  <si>
    <t>It positions the round speakers on its head to assail foes with ultrasonic waves at massive volume. It builds power by stomping the ground.</t>
  </si>
  <si>
    <t>It has sound-generating organs all over its body. It communicates with others by adjusting the tone and volume of the cries it emits.</t>
  </si>
  <si>
    <t>It has the habit of challenging others without hesitation to tests of strength. It's been known to stand on train tracks and stop trains using forearm thrusts.</t>
  </si>
  <si>
    <t>Its body emits a powerful magnetism. It feeds on prey that is pulled in by the force. Its magnetism is stronger in cold seasons.</t>
  </si>
  <si>
    <t>A Skitty's adorably cute behavior makes it highly popular. In battle, it makes its tail puff out. It threatens foes with a sharp growl.</t>
  </si>
  <si>
    <t>Rather than keeping a permanent lair, it habitually seeks comfortable spots and sleeps there. It is nocturnal and becomes active at dusk.</t>
  </si>
  <si>
    <t>Its giant jaws are actually steel horns that transformed. It fools foes into complacency with its adorable gestures, then chomps them with its huge jaws.</t>
  </si>
  <si>
    <t>OCCABERRY</t>
  </si>
  <si>
    <t>A Pokémon that is clad in steel armor. A new suit of armor is made when it evolves. The old, discarded armor is salvaged as metal for making iron products.</t>
  </si>
  <si>
    <t>When two Lairon meet in the wild, they fight for territory by bashing into each other with their steel bodies. The sound of their collision carries for miles.</t>
  </si>
  <si>
    <t>Its iron horns grow longer a little at a time. They are used to determine the Aggron's age. The gouges in its armor are worn with pride as mementos from battles.</t>
  </si>
  <si>
    <t>A Roselia that drinks nutritionally rich springwater blooms with lovely flowers. The fragrance of its flowers has the effect of making its foes careless.</t>
  </si>
  <si>
    <t>This Pokémon's stomach fluid can even digest scrap iron. In one gulp, it can swallow something that is as large as itself.</t>
  </si>
  <si>
    <t>Its powerful stomach acid is capable of digesting almost anything. The one thing in the whole world a Swalot can't digest is its own stomach.</t>
  </si>
  <si>
    <t>Carvanha attack ships in swarms, making them sink. Although it is said to be a very vicious Pokémon, it timidly flees as soon as it finds itself alone.</t>
  </si>
  <si>
    <t>The vicious and sly gangster of the sea. Its skin is specially textured to minimize drag in water. Its speed tops out at over 75 miles per hour.</t>
  </si>
  <si>
    <t>A Pokémon that manipulates psychic power at will. It doesn't stop bouncing even when it is asleep. It loves eating mushrooms that grow underground.</t>
  </si>
  <si>
    <t>TANGABERRY</t>
  </si>
  <si>
    <t>It stores power in the black pearls on its forehead. When it uses psychic power, it performs an odd dance step. Its style of dancing became hugely popular overseas.</t>
  </si>
  <si>
    <t>It is distinguished by a pattern of spots that is always different. Its unsteady, tottering walk has the effect of fouling its foe's aim.</t>
  </si>
  <si>
    <t>Its big jaws crunch through boulders. Because its head is so big, it has a hard time getting back upright if it tips over onto its back.</t>
  </si>
  <si>
    <t>Cacnea live in deserts with virtually no rainfall. It battles by swinging its thick, spiked arms. Once a year, a yellow flower blooms.</t>
  </si>
  <si>
    <t>STICKYBARB</t>
  </si>
  <si>
    <t>After spending thousands of years in harsh deserts, its blood transformed into the same substances as sand. It is nocturnal, so it hunts at night.</t>
  </si>
  <si>
    <t>When it battles, it stands on its hind legs and attacks with its sharply clawed forelegs. Its fur bristles if it encounters any Seviper.</t>
  </si>
  <si>
    <t>It becomes very active on the night of a full moon. This Pokémon was first discovered 40 years ago at the site of a meteor strike.</t>
  </si>
  <si>
    <t>Solar energy is the source of this Pokémon's power. On sunny days, groups of Solrock line up facing the sun and absorb its light.</t>
  </si>
  <si>
    <t>It disguises itself as seaweed by making its tentacles sway. Unsuspecting prey that come too close are swallowed whole. It became extinct 100 million years ago.</t>
  </si>
  <si>
    <t>BIGROOT</t>
  </si>
  <si>
    <t>It drags its heavy body along the seafloor. It makes its nest in the shallows of warm seas. Cradily can be seen on beaches when the tide goes out.</t>
  </si>
  <si>
    <t>A Pokémon that has the ability to alter its body colors to match its surroundings. A Kecleon reverts to its original colors if it is startled.</t>
  </si>
  <si>
    <t>This Pokémon roams about deep in the night seeking such negative emotions as grudges and envy. It retreats to its nest when the sun begins to rise.</t>
  </si>
  <si>
    <t>SPELLTAG</t>
  </si>
  <si>
    <t>An abandoned plush doll became this Pokémon. They are said to live in garbage dumps and wander about in search of the children that threw them away.</t>
  </si>
  <si>
    <t>A glare from its single scarlet eye makes even burly grown-ups freeze in utter fear. It is a nocturnal Pokémon that roams about under the cloak of darkness.</t>
  </si>
  <si>
    <t>KASIBBERRY</t>
  </si>
  <si>
    <t>It is thought that its body is hollow with only a spectral ball of fire burning inside. However, no one has been able to confirm this theory as fact.</t>
  </si>
  <si>
    <t>They fly about very actively when the hot season arrives. They communicate among themselves using seven different and distinguishing cries.</t>
  </si>
  <si>
    <t>COLBURBERRY</t>
  </si>
  <si>
    <t>They tend to move about in groups of around five Snorunt. In snowy regions, it is said that when they are seen late at night, snowfall will arrive by morning.</t>
  </si>
  <si>
    <t>BABIRIBERRY</t>
  </si>
  <si>
    <t>A Glalie has the power to instantaneously freeze moisture in the atmosphere. A dazzling cloud of diamondlike ice crystals forms around its body.</t>
  </si>
  <si>
    <t>A Clamperl slams its shell closed on prey to prevent escape. The pearl it creates upon evolution is said to be infused with a mysterious energy.</t>
  </si>
  <si>
    <t>To withstand the crushing pressure of water deep under the sea, its spine is very thick and sturdy. Its tail, which is shaped like a small fish, has eyes that light up.</t>
  </si>
  <si>
    <t>A Gorebyss siphons the body fluids of prey through its thin, tubular mouth. Its light pink body color turns vivid when it finishes feeding.</t>
  </si>
  <si>
    <t>A Pokémon that was once believed to have been extinct. The species has not changed its form for 100 million years. It walks on the seafloor using its pectoral fins.</t>
  </si>
  <si>
    <t>Although it is small, this Pokémon is very powerful because its body is a bundle of muscles. It launches head-butts with its ironlike skull.</t>
  </si>
  <si>
    <t>DRAGONFANG</t>
  </si>
  <si>
    <t>It hardly eats while it awaits evolution. It becomes hardier by enduring hunger. Its shell peels off the instant it begins to evolve.</t>
  </si>
  <si>
    <t>After many long years, its cellular structure underwent a sudden mutation to grow wings. When angered, it loses all thought and rampages out of control.</t>
  </si>
  <si>
    <t>When Beldum gather in a swarm, they move in perfect unison as if they were but one Pokémon. They communicate with each other using brain waves.</t>
  </si>
  <si>
    <t>The claws tipping its arms pack the destructive power to tear through thick iron sheets as if they were silk. It flies at over 60 miles per hour.</t>
  </si>
  <si>
    <t>Metagross has four brains that are joined by a complex neural network. As a result of integration, this Pokémon is smarter than a supercomputer.</t>
  </si>
  <si>
    <t>They flock in great numbers. Though small, they flap their wings with great power.</t>
  </si>
  <si>
    <t>YACHEBERRY</t>
  </si>
  <si>
    <t>It flies around forests and fields in search of bug Pokémon. It stays within a huge flock.</t>
  </si>
  <si>
    <t>It has a savage nature. It will courageously challenge foes that are much larger.</t>
  </si>
  <si>
    <t>It shakes its head back to front, causing its antennae to hit each other and sound like a xylophone.</t>
  </si>
  <si>
    <t>It crosses its knifelike arms in front of its chest when it cries. It can compose melodies ad lib.</t>
  </si>
  <si>
    <t>Over the winter, it closes its bud and endures the cold. In spring, the bud opens and releases pollen.</t>
  </si>
  <si>
    <t>It attracts prey with a sweet aroma, then downs it with thorny whips hidden in its arms.</t>
  </si>
  <si>
    <t>It loves the honey of flowers and steals honey collected by Combee.</t>
  </si>
  <si>
    <t>Its abdomen is a honeycomb for grubs. It raises its grubs on honey collected by Combee.</t>
  </si>
  <si>
    <t>It has a flotation sac that is like an inflatable collar. It floats on water with its head out.</t>
  </si>
  <si>
    <t>WACANBERRY</t>
  </si>
  <si>
    <t>It floats using its well-developed flotation sac. It assists in the rescues of drowning people.</t>
  </si>
  <si>
    <t>The small ball holds the nutrients needed for evolution. Apparently, it is very sweet and tasty.</t>
  </si>
  <si>
    <t>MIRACLESEED</t>
  </si>
  <si>
    <t>It slams foes by sharply uncoiling its rolled ears. It stings enough to make a grown-up cry in pain.</t>
  </si>
  <si>
    <t>CHOPLEBERRY</t>
  </si>
  <si>
    <t>An extremely cautious Pokémon. It cloaks its body with its fluffy ear fur when it senses danger.</t>
  </si>
  <si>
    <t>It claws if displeased and purrs when affectionate. Its fickleness is very popular among some.</t>
  </si>
  <si>
    <t>It is a brazen brute that barges its way into another Pokémon's nest and claims it as its own.</t>
  </si>
  <si>
    <t>It emits cries by agitating an orb at the back of its throat. It moves with flouncing hops.</t>
  </si>
  <si>
    <t>It protects itself by spraying a noxious fluid from its rear. The stench lingers for 24 hours.</t>
  </si>
  <si>
    <t>It sprays a vile-smelling fluid from the tip of its tail to attack. Its range is over 160 feet.</t>
  </si>
  <si>
    <t>Implements shaped like it were discovered in ancient tombs. It is unknown if they are related.</t>
  </si>
  <si>
    <t>One caused a news sensation when it was dug up at a construction site after a 2,000-year sleep.</t>
  </si>
  <si>
    <t>It habitually mimics foes. Once mimicked, the foe cannot take its eyes off this Pokémon.</t>
  </si>
  <si>
    <t>It can learn and speak human words. If they gather, they all learn the same saying.</t>
  </si>
  <si>
    <t>It nests in small, horizontal holes in cave walls. It pounces to catch prey that stray too close.</t>
  </si>
  <si>
    <t>HABANBERRY</t>
  </si>
  <si>
    <t>There is a long-held belief that medicine made from its scales will heal even incurable illnesses.</t>
  </si>
  <si>
    <t>When it folds up its body and extends its wings, it looks like a jet plane. It flies at sonic speed.</t>
  </si>
  <si>
    <t>It grips prey with its tail claws and injects poison. It tenaciously hangs on until the poison takes.</t>
  </si>
  <si>
    <t>It has the power in its clawed arms to make scrap of a car. The tips of its claws release poison.</t>
  </si>
  <si>
    <t>Its cheeks hold poison sacs. It tries to catch foes off guard to jab them with toxic fingers.</t>
  </si>
  <si>
    <t>BLACKSLUDGE</t>
  </si>
  <si>
    <t>Its knuckle claws secrete a toxin so vile that even a scratch could prove fatal.</t>
  </si>
  <si>
    <t>After long exposure to sunlight, the patterns on its tail fins shine vividly when darkness arrives.</t>
  </si>
  <si>
    <t>RINDOBERRY</t>
  </si>
  <si>
    <t>It lives on the deep-sea floor. It attracts prey by flashing the patterns on its four tail fins.</t>
  </si>
  <si>
    <t>It lives on snowy mountains. Having had little contact with humans, it is boldly inquisitive.</t>
  </si>
  <si>
    <t>NEVERMELTICE</t>
  </si>
  <si>
    <t>It whips up blizzards in mountains that are always buried in snow. It is the abominable snowman.</t>
  </si>
  <si>
    <t>It evolved from exposure to a special magnetic field. Three units generate magnetism.</t>
  </si>
  <si>
    <t>It wraps things with its extensible tongue. Getting too close to it will leave you soaked with drool.</t>
  </si>
  <si>
    <t>It pushes the tips of its two tails against the foe, then lets loose with over 20,000 volts of power.</t>
  </si>
  <si>
    <t>It blasts fireballs of over 3,600 degrees F from the ends of its arms. It lives in volcanic craters.</t>
  </si>
  <si>
    <t>By churning its wings, it creates shock waves that inflict critical internal injuries to foes.</t>
  </si>
  <si>
    <t>It exudes strong magnetism from all over. It controls three small units called Mini-Noses.</t>
  </si>
  <si>
    <t>The antenna on its head captures radio waves from the world of spirits that command it to take people there.</t>
  </si>
  <si>
    <t>It freezes foes with an icy breath nearly -60 degrees F. What seems to be its body is actually hollow.</t>
  </si>
  <si>
    <t>When they encounter foes bigger than themselves, they try to throw them. They always travel in packs of five.</t>
  </si>
  <si>
    <t>Tying their belts gets them pumped and makes their punches more destructive. Disturbing their training angers them.</t>
  </si>
  <si>
    <t>This Pokémon makes clothes for itself. It chews up leaves and sews them with sticky thread extruded from its mouth.</t>
  </si>
  <si>
    <t>MENTALHERB</t>
  </si>
  <si>
    <t>It protects itself from the cold by wrapping up in leaves. It stays on the move, eating leaves in forests.</t>
  </si>
  <si>
    <t>It keeps its eggs warm with heat from fermenting leaves. It also uses leaves to make warm wrappings for Sewaddle.</t>
  </si>
  <si>
    <t>Arid regions are their habitat. They move rhythmically, making a sound similar to maracas.</t>
  </si>
  <si>
    <t>It makes a hole in a suitable rock. If that rock breaks, the Pokémon remains agitated until it locates a replacement.</t>
  </si>
  <si>
    <t>It possesses legs of enormous strength, enabling it to carry heavy slabs for many days, even when crossing arid land.</t>
  </si>
  <si>
    <t>It immediately headbutts anyone that makes eye contact with it. Its skull is massively thick.</t>
  </si>
  <si>
    <t>It can smash concrete blocks with its kicking attacks. The one with the biggest crest is the group leader.</t>
  </si>
  <si>
    <t>These Pokémon arose from the spirits of people interred in graves in past ages. Each retains memories of its former life.</t>
  </si>
  <si>
    <t>They pretend to be elaborate coffins to teach lessons to grave robbers. Their bodies are covered in pure gold.</t>
  </si>
  <si>
    <t>The combination of garbage bags and industrial waste caused the chemical reaction that crated this Pokémon.</t>
  </si>
  <si>
    <t>They stick their spikes into cave walls and absorb the minerals they find in the rock.</t>
  </si>
  <si>
    <t>They attach themselves to cave ceilings, firing steel spikes at targets passing beneath them.</t>
  </si>
  <si>
    <t>They are born in snow clouds. They use chains made of ice crystals to capture prey.</t>
  </si>
  <si>
    <t>It conceals itself in the mud of the seashore. Then it waits. When prey touch it, it delivers a jolt of energy.</t>
  </si>
  <si>
    <t>It races through narrow caves, using its sharp claws to catch prey. Then skin on its face is harder than a rock.</t>
  </si>
  <si>
    <t>These Pokémon are thought to have been created by the science of an ancient and mysterious civilization.</t>
  </si>
  <si>
    <t>LIGHTCLAY</t>
  </si>
  <si>
    <t>It is said that Golurk were ordered to protect people and Pokémon by the ancient people who made them.</t>
  </si>
  <si>
    <t>It can peck at a rate of 16 times a second to drill holes in trees. It uses the holes for food storage and nesting.</t>
  </si>
  <si>
    <t>It eats berries and stores their seeds in its beak. When it encounters enemies or Prey, it fires off all the seeds in a burst.</t>
  </si>
  <si>
    <t>It wanders around in a never-ending search for food. At dusk, it collapses from exhaustioni and falls asleep on the spot.</t>
  </si>
  <si>
    <t>When it finds a trace of its prey, it patiently stakes out the location, but it's always snoozing by nightfall.</t>
  </si>
  <si>
    <t>Its body is capable of storing electricity. On camping trips, people are grateful to have one around.</t>
  </si>
  <si>
    <t>CELLBATTERY</t>
  </si>
  <si>
    <t>It punches so much, its pincers often come off from overuse, but they grow back quickly.</t>
  </si>
  <si>
    <t>It beats its wings together to create fire. As it moves in the steps of its beautiful dance, it bathes opponents in flames.</t>
  </si>
  <si>
    <t>Because Cutiefly are able to sense auras, they can identify which flowers are about to bloom.</t>
  </si>
  <si>
    <t>It rolls up pollen into puffs. It makes many different varieties, some used as food and others for battle.</t>
  </si>
  <si>
    <t>The coral that grows on Corsola's head is as good as a five-star banquet to this Pokémon.</t>
  </si>
  <si>
    <t>The mud stuck to Mudbray's hooves enhances its grip and its powerful running gait.</t>
  </si>
  <si>
    <t>It spits a mud that provides resistance to both wind and rain, so the walls of old houses were often coated with it.</t>
  </si>
  <si>
    <t>It crawls onto the land in search of food. Its water bubble allows it to breathe and protects its soft head.</t>
  </si>
  <si>
    <t>It delivers headbutts with the water bubbleon its head. Small Pokémon get sucked in the bubble and drown.</t>
  </si>
  <si>
    <t>During the day, it sleeps and soaks up light. When night falls, it walks around looking for a safer place to sleep.</t>
  </si>
  <si>
    <t>It burns its bodily fluids to create poisonous gas. It attack its enemies once they inhale it.</t>
  </si>
  <si>
    <t>A delectable aroma pours from its body. They are often swallowed by birds lured by that wafting deliciousness.</t>
  </si>
  <si>
    <t>GRASSYSEED</t>
  </si>
  <si>
    <t>It attaches flowers to its highly nutritious vine. This revitalizes the flower and give off an aromatic scent.</t>
  </si>
  <si>
    <t>MISTYSEED</t>
  </si>
  <si>
    <t>Born from a sand mound playfully built by a child, this Pokémon embodies the grudges of the departed.</t>
  </si>
  <si>
    <t>Strong impacts can knock it out of its shell. This Pokémon was born from mutated nanoparticles.</t>
  </si>
  <si>
    <t>The shell on its back is chemically unstable and explodes violently. The hole in its stomach is its weak point.</t>
  </si>
  <si>
    <t>CHARCOAL</t>
  </si>
  <si>
    <t>The long hairs on its back act as lightning rods. The bolts of lightning it attracts are stored as energy.</t>
  </si>
  <si>
    <t>ELECTRICSEED</t>
  </si>
  <si>
    <t>Its actual appearance is unknown. When a scholar saw what was under its rag, it was overwhelmed by terror and died.</t>
  </si>
  <si>
    <t>It stuns its prey with psychokinesis and then grinds them to mush with its strong teeth.</t>
  </si>
  <si>
    <t>It has a compassionate personality, but when angered, it completely destroys its surroundings with its breath.</t>
  </si>
  <si>
    <t>It expresses its feelings by smacking its scales. Metallic sounds echo through the tall mountains where it lives.</t>
  </si>
  <si>
    <t>It leaps at its prey with a courageous shout. Its scaly punches can tear its opponents to shreds.</t>
  </si>
  <si>
    <t>When it spots enemies, it threatens them by jingling its scales. Weak opponents will crack and flee in panic.</t>
  </si>
  <si>
    <t>It stores electricity in the electric sacs on its cheeks. When it releases pent-up energy in a burst, the electric power is equal to a lightning bolt.</t>
  </si>
  <si>
    <t>If it stores too much electricity, its behavior turns aggressive. To avoid this, it occasionally discharges excess energy and calms itself down.</t>
  </si>
  <si>
    <t>On every night of a full moon, they come out to play. When dawn arrives, the tired Clefairy go to sleep nestled up against each other in deep and quiet mountains.</t>
  </si>
  <si>
    <t>A Clefable uses its wings to skip lightly as if it were flying. Its bouncy step lets it even walk on water. On quiet, moonlit nights, it strolls on lakes.</t>
  </si>
  <si>
    <t>It can freely control fire, making fiery orbs fly like will-o'-the-wisps. Just before evolution, its six tails grow hot as if on fire.</t>
  </si>
  <si>
    <t>It has long been said that each of the nine tails embody an enchanted power. A long-lived Ninetales will have fur that shines like gold.</t>
  </si>
  <si>
    <t>A Paras has parasitic tochukaso mushrooms growing on its back. They grow by drawing nutrients from the host. They are valued as a medicine for long life.</t>
  </si>
  <si>
    <t>TINYMUSHROOM</t>
  </si>
  <si>
    <t>Parasect are known to infest the roots of large trees en masse and drain nutrients. When an infested tree dies, they move onto another tree all at once.</t>
  </si>
  <si>
    <t>Its superb sense of smell ensures that this Pokémon won't forget any scent, no matter what. It uses its sense of smell to detect the emotions of others.</t>
  </si>
  <si>
    <t>This fleet-footed Pokémon is said to run over 6,200 miles in a single day and night. The fire that blazes wildly within its body is its source of power.</t>
  </si>
  <si>
    <t>At night, it burrows a hole in the seafloor with its broad tongue to make a place to sleep. While asleep, it closes its shell, but leaves its tongue hanging out.</t>
  </si>
  <si>
    <t>PEARL</t>
  </si>
  <si>
    <t>It swims in the sea by swallowing water, then jetting it out toward the rear. The Cloyster shoots spikes from its shell using the same system.</t>
  </si>
  <si>
    <t>Chansey lay nutritionally excellent eggs every day. The eggs are so delicious, they are eagerly devoured by even those who have lost their appetite.</t>
  </si>
  <si>
    <t>LUCKYPUNCH</t>
  </si>
  <si>
    <t>It gathers with others in the night and makes its red core glow on and off with the twinkling stars. It can regenerate limbs if they are severed from its body.</t>
  </si>
  <si>
    <t>STARDUST</t>
  </si>
  <si>
    <t>People in ancient times imagined that Starmie were transformed from the reflections of stars that twinkled on gentle waves at night.</t>
  </si>
  <si>
    <t>A Jynx sashays rhythmically as if it were dancing. Its motions are so bouncingly alluring, people seeing it are compelled to shake their hips without noticing.</t>
  </si>
  <si>
    <t>A Ditto rearranges its cell structure to transform itself. However, if it tries to change based on its memory, it will get details wrong.</t>
  </si>
  <si>
    <t>QUICKPOWDER</t>
  </si>
  <si>
    <t>Snorlax's typical day consists of nothing more than eating and sleeping. It is such a docile Pokémon that there are children who use its big belly as a place to play.</t>
  </si>
  <si>
    <t>A Mew is said to possess the genes of all Pokémon. It is capable of making itself invisible at will, so it entirely avoids notice even if it approaches people.</t>
  </si>
  <si>
    <t>A Furret has a very slim build. When under attack, it can squirm through narrow spaces and get away. In spite of its short limbs, it is very nimble and fleet.</t>
  </si>
  <si>
    <t>On nights with many shooting stars, Cleffa can be seen dancing in a ring. They dance until daybreak, when they quench their thirst with the morning dew.</t>
  </si>
  <si>
    <t>A Shuckle hides under rocks, keeping its body concealed inside its shell while eating stored berries. The berries mix with its body fluids to become a juice.</t>
  </si>
  <si>
    <t>A Sneasel scales trees by punching its hooked claws into the bark. It seeks out unguarded nests and steals eggs for food while the parents are away.</t>
  </si>
  <si>
    <t>GRIPCLAW</t>
  </si>
  <si>
    <t>It actively runs about, but also falls often. Whenever it falls, it will check its reflection on a lake's surface to make sure its face hasn't become dirty.</t>
  </si>
  <si>
    <t>It gives over five gallons of milk daily. Its sweet milk is enjoyed by children and grown-ups alike. People who can't drink milk turn it into yogurt and eat it instead.</t>
  </si>
  <si>
    <t>If it senses sadness with its fluffy fur, a Blissey will rush over to the sad person, however far away, to share an egg of happiness that brings a smile to any face.</t>
  </si>
  <si>
    <t>Its feathers--which glow in seven colors depending on the angle at which they are struck by light--are thought to bring joy. It is said to live at the foot of a rainbow.</t>
  </si>
  <si>
    <t>This Pokémon came from the future by crossing over time. It is thought that so long as Celebi appears, a bright and shining future awaits us.</t>
  </si>
  <si>
    <t>It is exceedingly fast if it only has to run in a straight line. When it spots pond- dwelling prey underwater, it quickly leaps in and catches it with its sharp claws.</t>
  </si>
  <si>
    <t>A Numel stores boiling magma in the hump on its back. It is a hardy Pokémon that can transport a 220-pound load. It has served humans at work since long ago.</t>
  </si>
  <si>
    <t>A Pokémon that lives in the crater of a volcano. Every 10 years, the volcanoes on its back erupt violently. Research is under way on the cause of eruption.</t>
  </si>
  <si>
    <t>Luvdisc make the branches of Corsola their nests. There is a custom from long ago of giving a Luvdisc as a gift to express one's feelings of love.</t>
  </si>
  <si>
    <t>HEARTSCALE</t>
  </si>
  <si>
    <t>Jirachi is said to make wishes come true. While it sleeps, a tough crystalline shell envelops the body to protect it from enemies.</t>
  </si>
  <si>
    <t>It makes its nest by damming streams with bark and mud. It is known as an industrious worker.</t>
  </si>
  <si>
    <t>A Pokémon formed by three others. It busily carries sweet floral honey to Vespiquen.</t>
  </si>
  <si>
    <t>It loves round white things. It carries an egg-shaped rock in imitation of Chansey.</t>
  </si>
  <si>
    <t>It wolfs down its weight in food once a day, swallowing food whole with almost no chewing.</t>
  </si>
  <si>
    <t>They live in cold regions, forming groups of four or five that hunt prey with impressive coordination.</t>
  </si>
  <si>
    <t>It shares the leaf on its head with weary-looking Pokémon. These leaves are known to relieve stress.</t>
  </si>
  <si>
    <t>Ill tempered, it fights by swinging its barbed tail around wildly. The leaf growing on its head is very bitter.</t>
  </si>
  <si>
    <t>This Pokémon lives in caves in volcanoes. The fire within the tuft on its head can reach 600º F.</t>
  </si>
  <si>
    <t>A flame burns inside its body. It scatters embers from its head and tail to sear its opponents.</t>
  </si>
  <si>
    <t>It does not thrive in dry environments. It keeps itself damp by shooting water stored in its head tuft from its tail.</t>
  </si>
  <si>
    <t>The high-pressure water expelled from its tail is so powerful, it can destroy a concrete wall.</t>
  </si>
  <si>
    <t>When thunderclouds cover the sky, it will appear. It can catch lightning with its mane and store the electricity.</t>
  </si>
  <si>
    <t>This ill-tempered Pokémon is dangerous because when it's angry, it shoots lightning from its mane in all directions.</t>
  </si>
  <si>
    <t>They were discovered a hundred years ago in an earthquake fissure. Inside each one is an energy core.</t>
  </si>
  <si>
    <t>Because its energy was too great to be contained, the energy leaked and formed orange crystals.</t>
  </si>
  <si>
    <t>The solar energy absorbed by its body's orange crystals is magnified internally and fired from its mouth.</t>
  </si>
  <si>
    <t>Its auditory sense is astounding. It has a radar-like ability to understand its surrounding through slight sounds.</t>
  </si>
  <si>
    <t>By vibrating its cheeks, it emits sound waves imperceptible to humans. It uses the rhythm of these sounds to talk.</t>
  </si>
  <si>
    <t>It lives in the water and on land. It uses its long, sticky tongue to capture prey.</t>
  </si>
  <si>
    <t>It increases the power of its punches by vibrating the bumps on its fists. It can turn a boulder to rubble with one punch.</t>
  </si>
  <si>
    <t>It discovers what is going on around it by using the feelers on its head and tail. It is brutally aggresive.</t>
  </si>
  <si>
    <t>It is usually motionless, but when attacked, it rotates at high speed and then crashes into its opponent.</t>
  </si>
  <si>
    <t>Highly aggressive, it uses the claws near its neck to dig into its opponents and poison them.</t>
  </si>
  <si>
    <t>Darumaka's droppings are hot, so people used to put them in their clothes to keep themselves warm.</t>
  </si>
  <si>
    <t>They absorb garbage and make it part of their bodies. They shoot a poisonous liquid from their right-hand fingertips.</t>
  </si>
  <si>
    <t>These Pokémon prefer a tidy habitat. They are always sweeping and dusting, using their tails as brooms.</t>
  </si>
  <si>
    <t>Their white fur feels amazing to touch. Their fur repels dust and prevents static electricity from building up.</t>
  </si>
  <si>
    <t>They live on treetops and glide using the inside of a cape-like membrane while discharging electricity.</t>
  </si>
  <si>
    <t>For some reason, this Pokémon resembles a Poké Ball. They release poison spores to repel those who try to catch them.</t>
  </si>
  <si>
    <t>They show off their Poké Ball caps to lure prey, but very few Pokémon are fooled by this.</t>
  </si>
  <si>
    <t>Its nose is always running. It sniffs the snot back up because the mucus provides the raw material for its moves.</t>
  </si>
  <si>
    <t>It freezes its breath to create fangs and claws of ice to fight with. Cold northern areas are its habitat.</t>
  </si>
  <si>
    <t>A sea of fire engulfs the surroundings of their battles, since they use their six wings to scatter their ember scales.</t>
  </si>
  <si>
    <t>It scatters spores that flicker and glow. Anyone seeing these lights falls into a deep slumber.</t>
  </si>
  <si>
    <t>,Spiky-Eared</t>
  </si>
  <si>
    <t>,Sunny Form,Rainy Form,Snowy Form</t>
  </si>
  <si>
    <t>Overcast Form,Sunshine Form</t>
  </si>
  <si>
    <t>Land Forme,Sky Forme</t>
  </si>
  <si>
    <t>Red-Striped,Blue-Striped</t>
  </si>
  <si>
    <t>Standard Mode,Zen Mode</t>
  </si>
  <si>
    <t>Aria Forme,Pirouette Forme</t>
  </si>
  <si>
    <t>This immensely dangerous Pokémon possesses overwhelming strength. Its habitat is generally off-limits.</t>
  </si>
  <si>
    <t>IVYSAUR,Level,16</t>
  </si>
  <si>
    <t>VENUSAUR,Level,32</t>
  </si>
  <si>
    <t>CHARMELEON,Level,16</t>
  </si>
  <si>
    <t>CHARIZARD,Level,36</t>
  </si>
  <si>
    <t>WARTORTLE,Level,16</t>
  </si>
  <si>
    <t>BLASTOISE,Level,36</t>
  </si>
  <si>
    <t>METAPOD,Level,7</t>
  </si>
  <si>
    <t>BUTTERFREE,Level,10</t>
  </si>
  <si>
    <t>KAKUNA,Level,7</t>
  </si>
  <si>
    <t>BEEDRILL,Level,10</t>
  </si>
  <si>
    <t>PIDGEOTTO,Level,18</t>
  </si>
  <si>
    <t>PIDGEOT,Level,36</t>
  </si>
  <si>
    <t>RATICATE,Level,20</t>
  </si>
  <si>
    <t>FEAROW,Level,20</t>
  </si>
  <si>
    <t>ARBOK,Level,22</t>
  </si>
  <si>
    <t>RAICHU,Item,THUNDERSTONE</t>
  </si>
  <si>
    <t>SANDSLASH,Level,22</t>
  </si>
  <si>
    <t>NIDORINA,Level,16</t>
  </si>
  <si>
    <t>NIDOQUEEN,Item,MOONSTONE</t>
  </si>
  <si>
    <t>NIDORINO,Level,16</t>
  </si>
  <si>
    <t>NIDOKING,Item,MOONSTONE</t>
  </si>
  <si>
    <t>CLEFABLE,Item,MOONSTONE</t>
  </si>
  <si>
    <t>NINETALES,Item,FIRESTONE</t>
  </si>
  <si>
    <t>WIGGLYTUFF,Item,MOONSTONE</t>
  </si>
  <si>
    <t>GOLBAT,Level,22</t>
  </si>
  <si>
    <t>CROBAT,Happiness,</t>
  </si>
  <si>
    <t>GLOOM,Level,21</t>
  </si>
  <si>
    <t>VILEPLUME,Item,LEAFSTONE,BELLOSSOM,Item,SUNSTONE</t>
  </si>
  <si>
    <t>PARASECT,Level,24</t>
  </si>
  <si>
    <t>VENOMOTH,Level,31</t>
  </si>
  <si>
    <t>DUGTRIO,Level,26</t>
  </si>
  <si>
    <t>PERSIAN,Level,28</t>
  </si>
  <si>
    <t>GOLDUCK,Level,33</t>
  </si>
  <si>
    <t>PRIMEAPE,Level,28</t>
  </si>
  <si>
    <t>ARCANINE,Item,FIRESTONE</t>
  </si>
  <si>
    <t>POLIWHIRL,Level,25</t>
  </si>
  <si>
    <t>POLIWRATH,Item,WATERSTONE,POLITOED,TradeItem,KINGSROCK</t>
  </si>
  <si>
    <t>KADABRA,Level,16</t>
  </si>
  <si>
    <t>ALAKAZAM,Trade,</t>
  </si>
  <si>
    <t>MACHOKE,Level,28</t>
  </si>
  <si>
    <t>MACHAMP,Trade,</t>
  </si>
  <si>
    <t>WEEPINBELL,Level,21</t>
  </si>
  <si>
    <t>VICTREEBEL,Item,LEAFSTONE</t>
  </si>
  <si>
    <t>TENTACRUEL,Level,30</t>
  </si>
  <si>
    <t>GRAVELER,Level,25</t>
  </si>
  <si>
    <t>GOLEM,Trade,</t>
  </si>
  <si>
    <t>RAPIDASH,Level,40</t>
  </si>
  <si>
    <t>SLOWBRO,Level,37,SLOWKING,TradeItem,KINGSROCK</t>
  </si>
  <si>
    <t>MAGNETON,Level,30</t>
  </si>
  <si>
    <t>MAGNEZONE,Location,49,MAGNEZONE,Location,50,MAGNEZONE,Location,51</t>
  </si>
  <si>
    <t>DODRIO,Level,31</t>
  </si>
  <si>
    <t>DEWGONG,Level,34</t>
  </si>
  <si>
    <t>MUK,Level,38</t>
  </si>
  <si>
    <t>CLOYSTER,Item,WATERSTONE</t>
  </si>
  <si>
    <t>HAUNTER,Level,25</t>
  </si>
  <si>
    <t>GENGAR,Trade,</t>
  </si>
  <si>
    <t>STEELIX,TradeItem,METALCOAT</t>
  </si>
  <si>
    <t>HYPNO,Level,26</t>
  </si>
  <si>
    <t>KINGLER,Level,28</t>
  </si>
  <si>
    <t>ELECTRODE,Level,30</t>
  </si>
  <si>
    <t>EXEGGUTOR,Item,LEAFSTONE</t>
  </si>
  <si>
    <t>MAROWAK,Level,28</t>
  </si>
  <si>
    <t>LICKILICKY,HasMove,ROLLOUT</t>
  </si>
  <si>
    <t>WEEZING,Level,35</t>
  </si>
  <si>
    <t>RHYDON,Level,42</t>
  </si>
  <si>
    <t>RHYPERIOR,TradeItem,PROTECTOR</t>
  </si>
  <si>
    <t>BLISSEY,Happiness,</t>
  </si>
  <si>
    <t>TANGROWTH,HasMove,ANCIENTPOWER</t>
  </si>
  <si>
    <t>SEADRA,Level,32</t>
  </si>
  <si>
    <t>KINGDRA,TradeItem,DRAGONSCALE</t>
  </si>
  <si>
    <t>SEAKING,Level,33</t>
  </si>
  <si>
    <t>STARMIE,Item,WATERSTONE</t>
  </si>
  <si>
    <t>SCIZOR,TradeItem,METALCOAT</t>
  </si>
  <si>
    <t>ELECTIVIRE,TradeItem,ELECTIRIZER</t>
  </si>
  <si>
    <t>MAGMORTAR,TradeItem,MAGMARIZER</t>
  </si>
  <si>
    <t>GYARADOS,Level,20</t>
  </si>
  <si>
    <t>VAPOREON,Item,WATERSTONE,JOLTEON,Item,THUNDERSTONE,FLAREON,Item,FIRESTONE,LEAFEON,Location,28,GLACEON,Location,34,SYLVEON,HappinessMoveType,FAIRY,ESPEON,HappinessDay,,UMBREON,HappinessNight,</t>
  </si>
  <si>
    <t>PORYGON2,TradeItem,UPGRADE</t>
  </si>
  <si>
    <t>OMASTAR,Level,40</t>
  </si>
  <si>
    <t>KABUTOPS,Level,40</t>
  </si>
  <si>
    <t>DRAGONAIR,Level,30</t>
  </si>
  <si>
    <t>DRAGONITE,Level,55</t>
  </si>
  <si>
    <t>BAYLEEF,Level,16</t>
  </si>
  <si>
    <t>MEGANIUM,Level,32</t>
  </si>
  <si>
    <t>QUILAVA,Level,14</t>
  </si>
  <si>
    <t>TYPHLOSION,Level,36</t>
  </si>
  <si>
    <t>CROCONAW,Level,18</t>
  </si>
  <si>
    <t>FERALIGATR,Level,30</t>
  </si>
  <si>
    <t>FURRET,Level,15</t>
  </si>
  <si>
    <t>NOCTOWL,Level,20</t>
  </si>
  <si>
    <t>LEDIAN,Level,18</t>
  </si>
  <si>
    <t>ARIADOS,Level,22</t>
  </si>
  <si>
    <t>LANTURN,Level,27</t>
  </si>
  <si>
    <t>PIKACHU,Happiness,</t>
  </si>
  <si>
    <t>CLEFAIRY,Happiness,</t>
  </si>
  <si>
    <t>JIGGLYPUFF,Happiness,</t>
  </si>
  <si>
    <t>TOGETIC,Happiness,</t>
  </si>
  <si>
    <t>TOGEKISS,Item,SHINYSTONE</t>
  </si>
  <si>
    <t>XATU,Level,25</t>
  </si>
  <si>
    <t>FLAAFFY,Level,15</t>
  </si>
  <si>
    <t>AMPHAROS,Level,30</t>
  </si>
  <si>
    <t>AZUMARILL,Level,18</t>
  </si>
  <si>
    <t>SKIPLOOM,Level,18</t>
  </si>
  <si>
    <t>JUMPLUFF,Level,27</t>
  </si>
  <si>
    <t>AMBIPOM,HasMove,DOUBLEHIT</t>
  </si>
  <si>
    <t>SUNFLORA,Item,SUNSTONE</t>
  </si>
  <si>
    <t>YANMEGA,HasMove,ANCIENTPOWER</t>
  </si>
  <si>
    <t>QUAGSIRE,Level,20</t>
  </si>
  <si>
    <t>HONCHKROW,Item,DUSKSTONE</t>
  </si>
  <si>
    <t>MISMAGIUS,Item,DUSKSTONE</t>
  </si>
  <si>
    <t>FORRETRESS,Level,31</t>
  </si>
  <si>
    <t>GLISCOR,NightHoldItem,RAZORFANG</t>
  </si>
  <si>
    <t>GRANBULL,Level,23</t>
  </si>
  <si>
    <t>WEAVILE,NightHoldItem,RAZORCLAW</t>
  </si>
  <si>
    <t>URSARING,Level,30</t>
  </si>
  <si>
    <t>MAGCARGO,Level,38</t>
  </si>
  <si>
    <t>PILOSWINE,Level,33</t>
  </si>
  <si>
    <t>MAMOSWINE,HasMove,ANCIENTPOWER</t>
  </si>
  <si>
    <t>OCTILLERY,Level,25</t>
  </si>
  <si>
    <t>HOUNDOOM,Level,24</t>
  </si>
  <si>
    <t>DONPHAN,Level,25</t>
  </si>
  <si>
    <t>PORYGONZ,TradeItem,DUBIOUSDISC</t>
  </si>
  <si>
    <t>HITMONLEE,AttackGreater,20,HITMONCHAN,DefenseGreater,20,HITMONTOP,AtkDefEqual,20</t>
  </si>
  <si>
    <t>JYNX,Level,30</t>
  </si>
  <si>
    <t>ELECTABUZZ,Level,30</t>
  </si>
  <si>
    <t>MAGMAR,Level,30</t>
  </si>
  <si>
    <t>PUPITAR,Level,30</t>
  </si>
  <si>
    <t>TYRANITAR,Level,55</t>
  </si>
  <si>
    <t>GROVYLE,Level,16</t>
  </si>
  <si>
    <t>SCEPTILE,Level,36</t>
  </si>
  <si>
    <t>COMBUSKEN,Level,16</t>
  </si>
  <si>
    <t>BLAZIKEN,Level,36</t>
  </si>
  <si>
    <t>MARSHTOMP,Level,16</t>
  </si>
  <si>
    <t>SWAMPERT,Level,36</t>
  </si>
  <si>
    <t>MIGHTYENA,Level,18</t>
  </si>
  <si>
    <t>LINOONE,Level,20</t>
  </si>
  <si>
    <t>SILCOON,Silcoon,7,CASCOON,Cascoon,7</t>
  </si>
  <si>
    <t>BEAUTIFLY,Level,10</t>
  </si>
  <si>
    <t>DUSTOX,Level,10</t>
  </si>
  <si>
    <t>LOMBRE,Level,14</t>
  </si>
  <si>
    <t>LUDICOLO,Item,WATERSTONE</t>
  </si>
  <si>
    <t>NUZLEAF,Level,14</t>
  </si>
  <si>
    <t>SHIFTRY,Item,LEAFSTONE</t>
  </si>
  <si>
    <t>SWELLOW,Level,22</t>
  </si>
  <si>
    <t>PELIPPER,Level,25</t>
  </si>
  <si>
    <t>KIRLIA,Level,20</t>
  </si>
  <si>
    <t>GARDEVOIR,Level,30,GALLADE,ItemMale,DAWNSTONE</t>
  </si>
  <si>
    <t>MASQUERAIN,Level,22</t>
  </si>
  <si>
    <t>BRELOOM,Level,23</t>
  </si>
  <si>
    <t>VIGOROTH,Level,18</t>
  </si>
  <si>
    <t>SLAKING,Level,36</t>
  </si>
  <si>
    <t>NINJASK,Ninjask,20,SHEDINJA,Shedinja,20</t>
  </si>
  <si>
    <t>LOUDRED,Level,20</t>
  </si>
  <si>
    <t>EXPLOUD,Level,40</t>
  </si>
  <si>
    <t>HARIYAMA,Level,24</t>
  </si>
  <si>
    <t>PROBOPASS,Location,49,PROBOPASS,Location,50,PROBOPASS,Location,51</t>
  </si>
  <si>
    <t>DELCATTY,Item,MOONSTONE</t>
  </si>
  <si>
    <t>LAIRON,Level,32</t>
  </si>
  <si>
    <t>AGGRON,Level,42</t>
  </si>
  <si>
    <t>MEDICHAM,Level,37</t>
  </si>
  <si>
    <t>MANECTRIC,Level,26</t>
  </si>
  <si>
    <t>ROSERADE,Item,SHINYSTONE</t>
  </si>
  <si>
    <t>SWALOT,Level,26</t>
  </si>
  <si>
    <t>SHARPEDO,Level,30</t>
  </si>
  <si>
    <t>WAILORD,Level,40</t>
  </si>
  <si>
    <t>CAMERUPT,Level,33</t>
  </si>
  <si>
    <t>GRUMPIG,Level,32</t>
  </si>
  <si>
    <t>VIBRAVA,Level,35</t>
  </si>
  <si>
    <t>FLYGON,Level,45</t>
  </si>
  <si>
    <t>CACTURNE,Level,32</t>
  </si>
  <si>
    <t>ALTARIA,Level,35</t>
  </si>
  <si>
    <t>WHISCASH,Level,30</t>
  </si>
  <si>
    <t>CRAWDAUNT,Level,30</t>
  </si>
  <si>
    <t>CLAYDOL,Level,36</t>
  </si>
  <si>
    <t>CRADILY,Level,40</t>
  </si>
  <si>
    <t>ARMALDO,Level,40</t>
  </si>
  <si>
    <t>MILOTIC,Beauty,170,MILOTIC,TradeItem,PRISMSCALE</t>
  </si>
  <si>
    <t>BANETTE,Level,37</t>
  </si>
  <si>
    <t>DUSCLOPS,Level,37</t>
  </si>
  <si>
    <t>DUSKNOIR,TradeItem,REAPERCLOTH</t>
  </si>
  <si>
    <t>GLALIE,Level,42,FROSLASS,ItemFemale,DAWNSTONE</t>
  </si>
  <si>
    <t>SEALEO,Level,32</t>
  </si>
  <si>
    <t>WALREIN,Level,44</t>
  </si>
  <si>
    <t>HUNTAIL,TradeItem,DEEPSEATOOTH,GOREBYSS,TradeItem,DEEPSEASCALE</t>
  </si>
  <si>
    <t>SHELGON,Level,30</t>
  </si>
  <si>
    <t>SALAMENCE,Level,50</t>
  </si>
  <si>
    <t>METANG,Level,20</t>
  </si>
  <si>
    <t>METAGROSS,Level,45</t>
  </si>
  <si>
    <t>GROTLE,Level,18</t>
  </si>
  <si>
    <t>TORTERRA,Level,32</t>
  </si>
  <si>
    <t>MONFERNO,Level,14</t>
  </si>
  <si>
    <t>INFERNAPE,Level,36</t>
  </si>
  <si>
    <t>PRINPLUP,Level,16</t>
  </si>
  <si>
    <t>EMPOLEON,Level,36</t>
  </si>
  <si>
    <t>STARAVIA,Level,14</t>
  </si>
  <si>
    <t>STARAPTOR,Level,34</t>
  </si>
  <si>
    <t>BIBAREL,Level,15</t>
  </si>
  <si>
    <t>KRICKETUNE,Level,10</t>
  </si>
  <si>
    <t>LUXIO,Level,15</t>
  </si>
  <si>
    <t>LUXRAY,Level,30</t>
  </si>
  <si>
    <t>RAMPARDOS,Level,30</t>
  </si>
  <si>
    <t>BASTIODON,Level,30</t>
  </si>
  <si>
    <t>WORMADAM,LevelFemale,20,MOTHIM,LevelMale,20</t>
  </si>
  <si>
    <t>VESPIQUEN,LevelFemale,21</t>
  </si>
  <si>
    <t>FLOATZEL,Level,26</t>
  </si>
  <si>
    <t>CHERRIM,Level,25</t>
  </si>
  <si>
    <t>GASTRODON,Level,30</t>
  </si>
  <si>
    <t>DRIFBLIM,Level,28</t>
  </si>
  <si>
    <t>LOPUNNY,Happiness,</t>
  </si>
  <si>
    <t>PURUGLY,Level,38</t>
  </si>
  <si>
    <t>SKUNTANK,Level,34</t>
  </si>
  <si>
    <t>BRONZONG,Level,33</t>
  </si>
  <si>
    <t>GABITE,Level,24</t>
  </si>
  <si>
    <t>GARCHOMP,Level,48</t>
  </si>
  <si>
    <t>LUCARIO,HappinessDay,</t>
  </si>
  <si>
    <t>HIPPOWDON,Level,34</t>
  </si>
  <si>
    <t>DRAPION,Level,40</t>
  </si>
  <si>
    <t>TOXICROAK,Level,37</t>
  </si>
  <si>
    <t>LUMINEON,Level,31</t>
  </si>
  <si>
    <t>ABOMASNOW,Level,40</t>
  </si>
  <si>
    <t>SERVINE,Level,17</t>
  </si>
  <si>
    <t>SERPERIOR,Level,36</t>
  </si>
  <si>
    <t>PIGNITE,Level,17</t>
  </si>
  <si>
    <t>EMBOAR,Level,36</t>
  </si>
  <si>
    <t>DEWOTT,Level,17</t>
  </si>
  <si>
    <t>SAMUROTT,Level,36</t>
  </si>
  <si>
    <t>WATCHOG,Level,20</t>
  </si>
  <si>
    <t>HERDIER,Level,16</t>
  </si>
  <si>
    <t>STOUTLAND,Level,32</t>
  </si>
  <si>
    <t>LIEPARD,Level,20</t>
  </si>
  <si>
    <t>SIMISAGE,Item,LEAFSTONE</t>
  </si>
  <si>
    <t>SIMISEAR,Item,FIRESTONE</t>
  </si>
  <si>
    <t>SIMIPOUR,Item,WATERSTONE</t>
  </si>
  <si>
    <t>MUSHARNA,Item,MOONSTONE</t>
  </si>
  <si>
    <t>TRANQUILL,Level,21</t>
  </si>
  <si>
    <t>UNFEZANT,Level,32</t>
  </si>
  <si>
    <t>ZEBSTRIKA,Level,27</t>
  </si>
  <si>
    <t>BOLDORE,Level,25</t>
  </si>
  <si>
    <t>GIGALITH,Trade,</t>
  </si>
  <si>
    <t>SWOOBAT,Happiness,</t>
  </si>
  <si>
    <t>EXCADRILL,Level,31</t>
  </si>
  <si>
    <t>GURDURR,Level,25</t>
  </si>
  <si>
    <t>CONKELDURR,Trade,</t>
  </si>
  <si>
    <t>PALPITOAD,Level,25</t>
  </si>
  <si>
    <t>SEISMITOAD,Level,36</t>
  </si>
  <si>
    <t>SWADLOON,Level,20</t>
  </si>
  <si>
    <t>LEAVANNY,Happiness,</t>
  </si>
  <si>
    <t>WHIRLIPEDE,Level,22</t>
  </si>
  <si>
    <t>SCOLIPEDE,Level,30</t>
  </si>
  <si>
    <t>WHIMSICOTT,Item,SUNSTONE</t>
  </si>
  <si>
    <t>LILLIGANT,Item,SUNSTONE</t>
  </si>
  <si>
    <t>KROKOROK,Level,29</t>
  </si>
  <si>
    <t>KROOKODILE,Level,40</t>
  </si>
  <si>
    <t>DARMANITAN,Level,35</t>
  </si>
  <si>
    <t>CRUSTLE,Level,34</t>
  </si>
  <si>
    <t>SCRAFTY,Level,39</t>
  </si>
  <si>
    <t>COFAGRIGUS,Level,34</t>
  </si>
  <si>
    <t>CARRACOSTA,Level,37</t>
  </si>
  <si>
    <t>ARCHEOPS,Level,37</t>
  </si>
  <si>
    <t>GARBODOR,Level,36</t>
  </si>
  <si>
    <t>ZOROARK,Level,30</t>
  </si>
  <si>
    <t>CINCCINO,Item,SHINYSTONE</t>
  </si>
  <si>
    <t>GOTHORITA,Level,32</t>
  </si>
  <si>
    <t>GOTHITELLE,Level,41</t>
  </si>
  <si>
    <t>DUOSION,Level,32</t>
  </si>
  <si>
    <t>REUNICLUS,Level,41</t>
  </si>
  <si>
    <t>SWANNA,Level,35</t>
  </si>
  <si>
    <t>VANILLISH,Level,35</t>
  </si>
  <si>
    <t>VANILLUXE,Level,47</t>
  </si>
  <si>
    <t>SAWSBUCK,Level,34</t>
  </si>
  <si>
    <t>ESCAVALIER,TradeSpecies,SHELMET</t>
  </si>
  <si>
    <t>AMOONGUSS,Level,39</t>
  </si>
  <si>
    <t>JELLICENT,Level,40</t>
  </si>
  <si>
    <t>GALVANTULA,Level,36</t>
  </si>
  <si>
    <t>FERROTHORN,Level,40</t>
  </si>
  <si>
    <t>KLANG,Level,38</t>
  </si>
  <si>
    <t>KLINKLANG,Level,49</t>
  </si>
  <si>
    <t>EELEKTRIK,Level,39</t>
  </si>
  <si>
    <t>EELEKTROSS,Item,THUNDERSTONE</t>
  </si>
  <si>
    <t>BEHEEYEM,Level,42</t>
  </si>
  <si>
    <t>LAMPENT,Level,41</t>
  </si>
  <si>
    <t>CHANDELURE,Item,DUSKSTONE</t>
  </si>
  <si>
    <t>FRAXURE,Level,38</t>
  </si>
  <si>
    <t>HAXORUS,Level,48</t>
  </si>
  <si>
    <t>BEARTIC,Level,37</t>
  </si>
  <si>
    <t>ACCELGOR,TradeSpecies,KARRABLAST</t>
  </si>
  <si>
    <t>MIENSHAO,Level,50</t>
  </si>
  <si>
    <t>GOLURK,Level,43</t>
  </si>
  <si>
    <t>BISHARP,Level,52</t>
  </si>
  <si>
    <t>BRAVIARY,Level,54</t>
  </si>
  <si>
    <t>MANDIBUZZ,Level,54</t>
  </si>
  <si>
    <t>ZWEILOUS,Level,50</t>
  </si>
  <si>
    <t>HYDREIGON,Level,64</t>
  </si>
  <si>
    <t>VOLCARONA,Level,59</t>
  </si>
  <si>
    <t>QUILLADIN,Level,16</t>
  </si>
  <si>
    <t>CHESNAUGHT,Level,36</t>
  </si>
  <si>
    <t>BRAIXEN,Level,16</t>
  </si>
  <si>
    <t>DELPHOX,Level,36</t>
  </si>
  <si>
    <t>FROGADIER,Level,16</t>
  </si>
  <si>
    <t>GRENINJA,Level,36</t>
  </si>
  <si>
    <t>DIGGERSBY,Level,20</t>
  </si>
  <si>
    <t>FLETCHINDER,Level,17</t>
  </si>
  <si>
    <t>SPEWPA,Level,9</t>
  </si>
  <si>
    <t>VIVILLON,Level,12</t>
  </si>
  <si>
    <t>PYROAR,Level,35</t>
  </si>
  <si>
    <t>FLOETTE,Level,19</t>
  </si>
  <si>
    <t>FLORGES,Item,SHINYSTONE</t>
  </si>
  <si>
    <t>GOGOAT,Level,32</t>
  </si>
  <si>
    <t>PANGORO,LevelDarkInParty,32</t>
  </si>
  <si>
    <t>MEOWSTIC,Level,25</t>
  </si>
  <si>
    <t>DOUBLADE,Level,35</t>
  </si>
  <si>
    <t>AEGISLASH,Item,DUSKSTONE</t>
  </si>
  <si>
    <t>AROMATISSE,TradeItem,SACHET</t>
  </si>
  <si>
    <t>SLURPUFF,TradeItem,WHIPPEDDREAM</t>
  </si>
  <si>
    <t>MALAMAR,Level,30</t>
  </si>
  <si>
    <t>BARBARACLE,Level,39</t>
  </si>
  <si>
    <t>DRAGALGE,Level,48</t>
  </si>
  <si>
    <t>CLAWITZER,Level,37</t>
  </si>
  <si>
    <t>HELIOLISK,Item,SUNSTONE</t>
  </si>
  <si>
    <t>TYRANTRUM,LevelDay,39</t>
  </si>
  <si>
    <t>AURORUS,LevelNight,39</t>
  </si>
  <si>
    <t>SLIGGOO,Level,40</t>
  </si>
  <si>
    <t>GOODRA,LevelRain,50</t>
  </si>
  <si>
    <t>TREVENANT,Trade,</t>
  </si>
  <si>
    <t>GOURGEIST,Trade,</t>
  </si>
  <si>
    <t>AVALUGG,Level,37</t>
  </si>
  <si>
    <t>NOIVERN,Level,48</t>
  </si>
  <si>
    <t>DARTRIX,Level,17</t>
  </si>
  <si>
    <t>DECIDUEYE,Level,34</t>
  </si>
  <si>
    <t>TORRACAT,Level,17</t>
  </si>
  <si>
    <t>INCINEROAR,Level,34</t>
  </si>
  <si>
    <t>BRIONNE,Level,17</t>
  </si>
  <si>
    <t>PRIMARINA,Level,34</t>
  </si>
  <si>
    <t>TRUMBEAK,Level,14</t>
  </si>
  <si>
    <t>TOUCANNON,Level,28</t>
  </si>
  <si>
    <t>GUMSHOOS,LevelDay,20</t>
  </si>
  <si>
    <t>CHARJABUG,Level,20</t>
  </si>
  <si>
    <t>VIKAVOLT,Level,32</t>
  </si>
  <si>
    <t>CRABOMINABLE,Level,26</t>
  </si>
  <si>
    <t>RIBOMBEE,Level,25</t>
  </si>
  <si>
    <t>LYCANROC,Level,25</t>
  </si>
  <si>
    <t>TOXAPEX,Level,38</t>
  </si>
  <si>
    <t>MUDSDALE,Level,30</t>
  </si>
  <si>
    <t>ARAQUANID,Level,22</t>
  </si>
  <si>
    <t>LURANTIS,LevelDay,34</t>
  </si>
  <si>
    <t>SHIINOTIC,Level,24</t>
  </si>
  <si>
    <t>SALAZZLE,LevelFemale,33</t>
  </si>
  <si>
    <t>BEWEAR,Level,27</t>
  </si>
  <si>
    <t>STEENEE,Level,18</t>
  </si>
  <si>
    <t>TSAREENA,HasMove,STOMP</t>
  </si>
  <si>
    <t>GOLISOPOD,Level,30</t>
  </si>
  <si>
    <t>PALOSSAND,Level,42</t>
  </si>
  <si>
    <t>SILVALLY,Happiness,</t>
  </si>
  <si>
    <t>HAKAMOO,Level,35</t>
  </si>
  <si>
    <t>KOMMOO,Level,45</t>
  </si>
  <si>
    <t>COSMOEM,Level,43</t>
  </si>
  <si>
    <t>SOLGALEO,LevelDay,53,LUNALA,LevelNight,53</t>
  </si>
  <si>
    <t>NAGANADEL,HasMove,DRAGONPULSE</t>
  </si>
  <si>
    <t>Gray</t>
  </si>
  <si>
    <t>Yellow</t>
  </si>
  <si>
    <t>White</t>
  </si>
  <si>
    <t>Pink</t>
  </si>
  <si>
    <t>Purple</t>
  </si>
  <si>
    <t>Black</t>
  </si>
  <si>
    <t>WatersEdge</t>
  </si>
  <si>
    <t>Sea</t>
  </si>
  <si>
    <t>Urban</t>
  </si>
  <si>
    <t>Mountain</t>
  </si>
  <si>
    <t>RoughTerrain</t>
  </si>
  <si>
    <t>Rare</t>
  </si>
  <si>
    <t>FormNames</t>
  </si>
  <si>
    <t>WildItemCommon</t>
  </si>
  <si>
    <t>WildItemUncommon</t>
  </si>
  <si>
    <t>WildItemRare</t>
  </si>
  <si>
    <t>MARILL,Happiness,</t>
  </si>
  <si>
    <t>SEAINCENSE</t>
  </si>
  <si>
    <t>WOBBUFFET,Level,15</t>
  </si>
  <si>
    <t>LAXINCENSE</t>
  </si>
  <si>
    <t>ROSELIA,HappinessDay,</t>
  </si>
  <si>
    <t>ROSEINCENSE</t>
  </si>
  <si>
    <t>CHIMECHO,HappinessNight,</t>
  </si>
  <si>
    <t>PUREINCENSE</t>
  </si>
  <si>
    <t>SUDOWOODO,HasMove,MIMIC</t>
  </si>
  <si>
    <t>ROCKINCENSE</t>
  </si>
  <si>
    <t>MRMIME,HasMove,MIMIC</t>
  </si>
  <si>
    <t>ODDINCENSE</t>
  </si>
  <si>
    <t>CHANSEY,DayHoldItem,OVALSTONE</t>
  </si>
  <si>
    <t>LUCKINCENSE</t>
  </si>
  <si>
    <t>SNORLAX,Happiness,</t>
  </si>
  <si>
    <t>FULLINCENSE</t>
  </si>
  <si>
    <t>MANTINE,HasInParty,REMORAID</t>
  </si>
  <si>
    <t>WAVEINCENSE</t>
  </si>
  <si>
    <t>Incense</t>
  </si>
  <si>
    <t>NationalDex</t>
  </si>
  <si>
    <t>JohtoDex</t>
  </si>
  <si>
    <t>HoenDex</t>
  </si>
  <si>
    <t>SinnohDex</t>
  </si>
  <si>
    <t>UnovaDex</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</si>
  <si>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</si>
  <si>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</si>
  <si>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</si>
  <si>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</si>
  <si>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</si>
  <si>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</si>
  <si>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</si>
  <si>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</si>
  <si>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</si>
  <si>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</si>
  <si>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</si>
  <si>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</si>
  <si>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</si>
  <si>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</si>
  <si>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</si>
  <si>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</si>
  <si>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</si>
  <si>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</si>
  <si>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</si>
  <si>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</si>
  <si>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</si>
  <si>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</si>
  <si>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</si>
  <si>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</si>
  <si>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</si>
  <si>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</si>
  <si>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</si>
  <si>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</si>
  <si>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</si>
  <si>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</si>
  <si>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</si>
  <si>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</si>
  <si>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</si>
  <si>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</si>
  <si>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</si>
  <si>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</si>
  <si>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</si>
  <si>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</si>
  <si>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</si>
  <si>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</si>
  <si>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</si>
  <si>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</si>
  <si>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</si>
  <si>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</si>
  <si>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</si>
  <si>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</si>
  <si>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</si>
  <si>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</si>
  <si>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</si>
  <si>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</si>
  <si>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</si>
  <si>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</si>
  <si>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</si>
  <si>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</si>
  <si>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</si>
  <si>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</si>
  <si>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</si>
  <si>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</si>
  <si>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</si>
  <si>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</si>
  <si>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</si>
  <si>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</si>
  <si>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</si>
  <si>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</si>
  <si>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</si>
  <si>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</si>
  <si>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</si>
  <si>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</si>
  <si>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</si>
  <si>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</si>
  <si>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</si>
  <si>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</si>
  <si>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</si>
  <si>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</si>
  <si>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</si>
  <si>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</si>
  <si>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</si>
  <si>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</si>
  <si>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</si>
  <si>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</si>
  <si>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</si>
  <si>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</si>
  <si>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</si>
  <si>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</si>
  <si>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</si>
  <si>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</si>
  <si>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</si>
  <si>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</si>
  <si>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</si>
  <si>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</si>
  <si>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</si>
  <si>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</si>
  <si>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</si>
  <si>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</si>
  <si>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</si>
  <si>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</si>
  <si>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</si>
  <si>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</si>
  <si>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</si>
  <si>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</si>
  <si>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</si>
  <si>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</si>
  <si>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</si>
  <si>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</si>
  <si>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</si>
  <si>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</si>
  <si>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</si>
  <si>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</si>
  <si>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</si>
  <si>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</si>
  <si>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</si>
  <si>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</si>
  <si>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</si>
  <si>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</si>
  <si>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</si>
  <si>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</si>
  <si>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</si>
  <si>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</si>
  <si>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</si>
  <si>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</si>
  <si>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</si>
  <si>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</si>
  <si>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</si>
  <si>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</si>
  <si>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</si>
  <si>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</si>
  <si>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</si>
  <si>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</si>
  <si>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</si>
  <si>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</si>
  <si>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</si>
  <si>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</si>
  <si>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</si>
  <si>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</si>
  <si>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</si>
  <si>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</si>
  <si>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</si>
  <si>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</si>
  <si>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</si>
  <si>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</si>
  <si>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</si>
  <si>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</si>
  <si>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</si>
  <si>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</si>
  <si>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</si>
  <si>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</si>
  <si>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</si>
  <si>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</si>
  <si>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</si>
  <si>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</si>
  <si>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</si>
  <si>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</si>
  <si>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</si>
  <si>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</si>
  <si>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</si>
  <si>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</si>
  <si>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</si>
  <si>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</si>
  <si>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</si>
  <si>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</si>
  <si>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</si>
  <si>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</si>
  <si>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</si>
  <si>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</si>
  <si>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</si>
  <si>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</si>
  <si>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</si>
  <si>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</si>
  <si>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</si>
  <si>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</si>
  <si>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</si>
  <si>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</si>
  <si>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</si>
  <si>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</si>
  <si>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</si>
  <si>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</si>
  <si>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</si>
  <si>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</si>
  <si>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</si>
  <si>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</si>
  <si>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</si>
  <si>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</si>
  <si>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</si>
  <si>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</si>
  <si>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</si>
  <si>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</si>
  <si>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</si>
  <si>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</si>
  <si>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</si>
  <si>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</si>
  <si>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</si>
  <si>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</si>
  <si>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</si>
  <si>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</si>
  <si>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</si>
  <si>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</si>
  <si>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</si>
  <si>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</si>
  <si>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</si>
  <si>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</si>
  <si>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</si>
  <si>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</si>
  <si>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</si>
  <si>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</si>
  <si>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</si>
  <si>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</si>
  <si>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</si>
  <si>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</si>
  <si>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</si>
  <si>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</si>
  <si>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</si>
  <si>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</si>
  <si>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</si>
  <si>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</si>
  <si>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</si>
  <si>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</si>
  <si>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</si>
  <si>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</si>
  <si>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</si>
  <si>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</si>
  <si>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</si>
  <si>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</si>
  <si>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</si>
  <si>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</si>
  <si>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</si>
  <si>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</si>
  <si>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</si>
  <si>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</si>
  <si>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</si>
  <si>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</si>
  <si>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</si>
  <si>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</si>
  <si>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</si>
  <si>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</si>
  <si>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</si>
  <si>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</si>
  <si>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</si>
  <si>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</si>
  <si>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</si>
  <si>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</si>
  <si>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</si>
  <si>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</si>
  <si>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</si>
  <si>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</si>
  <si>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</si>
  <si>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</si>
  <si>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</si>
  <si>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</si>
  <si>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</si>
  <si>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</si>
  <si>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</si>
  <si>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</si>
  <si>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</si>
  <si>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</si>
  <si>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</si>
  <si>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</si>
  <si>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</si>
  <si>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</si>
  <si>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</si>
  <si>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</si>
  <si>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</si>
  <si>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</si>
  <si>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</si>
  <si>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</si>
  <si>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</si>
  <si>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</si>
  <si>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</si>
  <si>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</si>
  <si>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</si>
  <si>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</si>
  <si>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</si>
  <si>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</si>
  <si>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</si>
  <si>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</si>
  <si>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</si>
  <si>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</si>
  <si>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</si>
  <si>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</si>
  <si>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</si>
  <si>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</si>
  <si>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</si>
  <si>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</si>
  <si>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</si>
  <si>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</si>
  <si>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</si>
  <si>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</si>
  <si>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</si>
  <si>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</si>
  <si>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</si>
  <si>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</si>
  <si>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</si>
  <si>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</si>
  <si>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</si>
  <si>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</si>
  <si>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</si>
  <si>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</si>
  <si>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</si>
  <si>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</si>
  <si>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</si>
  <si>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</si>
  <si>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</si>
  <si>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</si>
  <si>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</si>
  <si>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</si>
  <si>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</si>
  <si>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</si>
  <si>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</si>
  <si>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</si>
  <si>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</si>
  <si>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</si>
  <si>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</si>
  <si>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</si>
  <si>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</si>
  <si>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</si>
  <si>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</si>
  <si>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</si>
  <si>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</si>
  <si>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</si>
  <si>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</si>
  <si>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</si>
  <si>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</si>
  <si>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</si>
  <si>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</si>
  <si>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</si>
  <si>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</si>
  <si>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</si>
  <si>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</si>
  <si>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</si>
  <si>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</si>
  <si>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</si>
  <si>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</si>
  <si>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</si>
  <si>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</si>
  <si>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</si>
  <si>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</si>
  <si>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</si>
  <si>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</si>
  <si>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</si>
  <si>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</si>
  <si>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</si>
  <si>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</si>
  <si>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</si>
  <si>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</si>
  <si>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</si>
  <si>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</si>
  <si>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</si>
  <si>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</si>
  <si>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</si>
  <si>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</si>
  <si>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</si>
  <si>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</si>
  <si>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</si>
  <si>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</si>
  <si>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</si>
  <si>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</si>
  <si>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</si>
  <si>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</si>
  <si>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</si>
  <si>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</si>
  <si>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</si>
  <si>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</si>
  <si>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</si>
  <si>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</si>
  <si>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</si>
  <si>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</si>
  <si>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</si>
  <si>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</si>
  <si>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</si>
  <si>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</si>
  <si>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</si>
  <si>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</si>
  <si>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</si>
  <si>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</si>
  <si>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</si>
  <si>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</si>
  <si>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</si>
  <si>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</si>
  <si>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</si>
  <si>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</si>
  <si>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</si>
  <si>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</si>
  <si>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</si>
  <si>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</si>
  <si>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</si>
  <si>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</si>
  <si>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</si>
  <si>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</si>
  <si>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</si>
  <si>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</si>
  <si>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</si>
  <si>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</si>
  <si>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</si>
  <si>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</si>
  <si>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</si>
  <si>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</si>
  <si>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</si>
  <si>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</si>
  <si>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</si>
  <si>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</si>
  <si>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</si>
  <si>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</si>
  <si>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</si>
  <si>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</si>
  <si>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</si>
  <si>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</si>
  <si>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</si>
  <si>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</si>
  <si>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</si>
  <si>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</si>
  <si>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</si>
  <si>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</si>
  <si>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</si>
  <si>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</si>
  <si>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</si>
  <si>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</si>
  <si>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</si>
  <si>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</si>
  <si>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</si>
  <si>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</si>
  <si>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</si>
  <si>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</si>
  <si>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</si>
  <si>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</si>
  <si>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</si>
  <si>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</si>
  <si>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</si>
  <si>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</si>
  <si>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</si>
  <si>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</si>
  <si>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</si>
  <si>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</si>
  <si>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</si>
  <si>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</si>
  <si>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</si>
  <si>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</si>
  <si>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</si>
  <si>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</si>
  <si>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</si>
  <si>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</si>
  <si>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</si>
  <si>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</si>
  <si>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</si>
  <si>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</si>
  <si>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</si>
  <si>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</si>
  <si>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</si>
  <si>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</si>
  <si>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</si>
  <si>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</si>
  <si>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</si>
  <si>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</si>
  <si>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</si>
  <si>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</si>
  <si>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</si>
  <si>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</si>
  <si>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</si>
  <si>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</si>
  <si>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</si>
  <si>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</si>
  <si>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</si>
  <si>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</si>
  <si>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</si>
  <si>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</si>
  <si>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</si>
  <si>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</si>
  <si>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</si>
  <si>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</si>
  <si>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</si>
  <si>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</si>
  <si>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</si>
  <si>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</si>
  <si>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</si>
  <si>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</si>
  <si>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</si>
  <si>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</si>
  <si>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</si>
  <si>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</si>
  <si>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</si>
  <si>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</si>
  <si>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</si>
  <si>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</si>
  <si>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</si>
  <si>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</si>
  <si>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</si>
  <si>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</si>
  <si>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</si>
  <si>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</si>
  <si>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</si>
  <si>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</si>
  <si>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</si>
  <si>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</si>
  <si>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</si>
  <si>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</si>
  <si>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</si>
  <si>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</si>
  <si>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</si>
  <si>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</si>
  <si>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</si>
  <si>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</si>
  <si>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</si>
  <si>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</si>
  <si>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</si>
  <si>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</si>
  <si>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</si>
  <si>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</si>
  <si>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</si>
  <si>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</si>
  <si>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</si>
  <si>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</si>
  <si>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</si>
  <si>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</si>
  <si>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</si>
  <si>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</si>
  <si>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</si>
  <si>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</si>
  <si>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</si>
  <si>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</si>
  <si>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</si>
  <si>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</si>
  <si>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</si>
  <si>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</si>
  <si>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</si>
  <si>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</si>
  <si>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</si>
  <si>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</si>
  <si>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</si>
  <si>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</si>
  <si>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</si>
  <si>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</si>
  <si>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</si>
  <si>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</si>
  <si>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</si>
  <si>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</si>
  <si>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</si>
  <si>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</si>
  <si>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</si>
  <si>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</si>
  <si>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</si>
  <si>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</si>
  <si>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</si>
  <si>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</si>
  <si>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</si>
  <si>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</si>
  <si>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</si>
  <si>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</si>
  <si>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</si>
  <si>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</si>
  <si>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</si>
  <si>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</si>
  <si>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</si>
  <si>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</si>
  <si>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</si>
  <si>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</si>
  <si>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</si>
  <si>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</si>
  <si>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</si>
  <si>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</si>
  <si>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</si>
  <si>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</si>
  <si>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</si>
  <si>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</si>
  <si>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</si>
  <si>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</si>
  <si>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</si>
  <si>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</si>
  <si>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</si>
  <si>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</si>
  <si>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</si>
  <si>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</si>
  <si>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</si>
  <si>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</si>
  <si>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</si>
  <si>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</si>
  <si>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</si>
  <si>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</si>
  <si>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</si>
  <si>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</si>
  <si>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</si>
  <si>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</si>
  <si>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</si>
  <si>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</si>
  <si>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</si>
  <si>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</si>
  <si>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</si>
  <si>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</si>
  <si>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</si>
  <si>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</si>
  <si>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</si>
  <si>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</si>
  <si>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</si>
  <si>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</si>
  <si>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</si>
  <si>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</si>
  <si>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</si>
  <si>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</si>
  <si>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</si>
  <si>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</si>
  <si>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</si>
  <si>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</si>
  <si>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</si>
  <si>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</si>
  <si>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</si>
  <si>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</si>
  <si>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</si>
  <si>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</si>
  <si>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</si>
  <si>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</si>
  <si>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</si>
  <si>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</si>
  <si>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</si>
  <si>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</si>
  <si>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</si>
  <si>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</si>
  <si>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</si>
  <si>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</si>
  <si>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</si>
  <si>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</si>
  <si>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</si>
  <si>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</si>
  <si>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</si>
  <si>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</si>
  <si>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</si>
  <si>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</si>
  <si>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</si>
  <si>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</si>
  <si>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</si>
  <si>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</si>
  <si>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</si>
  <si>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</si>
  <si>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</si>
  <si>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</si>
  <si>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</si>
  <si>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</si>
  <si>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</si>
  <si>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</si>
  <si>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</si>
  <si>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</si>
  <si>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</si>
  <si>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</si>
  <si>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</si>
  <si>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</si>
  <si>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</si>
  <si>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</si>
  <si>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</si>
  <si>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</si>
  <si>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</si>
  <si>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</si>
  <si>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</si>
  <si>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</si>
  <si>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</si>
  <si>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</si>
  <si>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</si>
  <si>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</si>
  <si>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</si>
  <si>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</si>
  <si>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</si>
  <si>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</si>
  <si>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</si>
  <si>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</si>
  <si>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</si>
  <si>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</si>
  <si>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</si>
  <si>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</si>
  <si>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</si>
  <si>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</si>
  <si>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</si>
  <si>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</si>
  <si>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</si>
  <si>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</si>
  <si>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</si>
  <si>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</si>
  <si>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</si>
  <si>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</si>
  <si>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</si>
  <si>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</si>
  <si>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</si>
  <si>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</si>
  <si>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</si>
  <si>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</si>
  <si>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</si>
  <si>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</si>
  <si>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</si>
  <si>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</si>
  <si>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</si>
  <si>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</si>
  <si>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</si>
  <si>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</si>
  <si>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</si>
  <si>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</si>
  <si>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</si>
  <si>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</si>
  <si>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</si>
  <si>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</si>
  <si>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</si>
  <si>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</si>
  <si>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</si>
  <si>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</si>
  <si>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</si>
  <si>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</si>
  <si>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</si>
  <si>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</si>
  <si>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</si>
  <si>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</si>
  <si>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</si>
  <si>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</si>
  <si>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</si>
  <si>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</si>
  <si>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</si>
  <si>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</si>
  <si>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</si>
  <si>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</si>
  <si>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</si>
  <si>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</si>
  <si>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</si>
  <si>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</si>
  <si>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</si>
  <si>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</si>
  <si>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</si>
  <si>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</si>
  <si>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</si>
  <si>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</si>
  <si>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</si>
  <si>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</si>
  <si>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</si>
  <si>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</si>
  <si>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</si>
  <si>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</si>
  <si>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</si>
  <si>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</si>
  <si>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</si>
  <si>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</si>
  <si>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</si>
  <si>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</si>
  <si>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</si>
  <si>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</si>
  <si>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</si>
  <si>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</si>
  <si>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</si>
  <si>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</si>
  <si>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</si>
  <si>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</si>
  <si>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</si>
  <si>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</si>
  <si>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</si>
  <si>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</si>
  <si>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</si>
  <si>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</si>
  <si>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</si>
  <si>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</si>
  <si>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</si>
  <si>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</si>
  <si>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</si>
  <si>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</si>
  <si>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</si>
  <si>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</si>
  <si>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</si>
  <si>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</si>
  <si>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</si>
  <si>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</si>
  <si>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</si>
  <si>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</si>
  <si>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</si>
  <si>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</si>
  <si>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</si>
  <si>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</si>
  <si>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</si>
  <si>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</si>
  <si>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</si>
  <si>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</si>
  <si>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</si>
  <si>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</si>
  <si>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</si>
  <si>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</si>
  <si>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</si>
  <si>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</si>
  <si>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</si>
  <si>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</si>
  <si>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</si>
  <si>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</si>
  <si>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</si>
  <si>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</si>
  <si>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</si>
  <si>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</si>
  <si>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</si>
  <si>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</si>
  <si>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</si>
  <si>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</si>
  <si>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</si>
  <si>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</si>
  <si>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</si>
  <si>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</si>
  <si>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</si>
  <si>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</si>
  <si>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</si>
  <si>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</si>
  <si>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</si>
  <si>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</si>
  <si>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</si>
  <si>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</si>
  <si>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</si>
  <si>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</si>
  <si>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</si>
  <si>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</si>
  <si>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</si>
  <si>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</si>
  <si>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</si>
  <si>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</si>
  <si>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823</t>
  </si>
  <si>
    <t>Normal,Shock Drive,Burn Drive,Chill Drive,Douse Drive</t>
  </si>
  <si>
    <t>100,100,100,100,100,100</t>
  </si>
  <si>
    <t>90,120,100,100,150,100</t>
  </si>
  <si>
    <t>120,120,120,120,120,120</t>
  </si>
  <si>
    <t>CenterKalosDex</t>
  </si>
  <si>
    <t>CostalKalosDex</t>
  </si>
  <si>
    <t>MountainKalosDex</t>
  </si>
  <si>
    <t>AlolaDex</t>
  </si>
  <si>
    <t>0</t>
  </si>
  <si>
    <t>Monkafe</t>
  </si>
  <si>
    <t>MONKAFE</t>
  </si>
  <si>
    <t>ColarisDex</t>
  </si>
  <si>
    <t>"Mborevi's magical fire mane only burns what they want. Which is really lucky concidering the enjoy headbutting their trainers"</t>
  </si>
  <si>
    <t>Fire/Ice</t>
  </si>
  <si>
    <t>Roaming Legendary 13</t>
  </si>
  <si>
    <t>Roaming Legendary 14</t>
  </si>
  <si>
    <t>Roaming Legendary 15</t>
  </si>
  <si>
    <t>Master of Bug Legendaries</t>
  </si>
  <si>
    <t>Bug/Dragon</t>
  </si>
  <si>
    <t>Bug/Ice</t>
  </si>
  <si>
    <t>Bug/Psychic</t>
  </si>
  <si>
    <t>Bug/Dark</t>
  </si>
  <si>
    <t>Electric/Poison</t>
  </si>
  <si>
    <t>Electric/Fighting</t>
  </si>
  <si>
    <t>Jumping Spider</t>
  </si>
  <si>
    <t>Missing Combinations</t>
  </si>
  <si>
    <t>Mising Combination</t>
  </si>
  <si>
    <t>Cristal Frog</t>
  </si>
  <si>
    <t>Ice/Poison</t>
  </si>
  <si>
    <t>Frog Pokemon Stage2</t>
  </si>
  <si>
    <t>Frog Pokemon Stage1</t>
  </si>
  <si>
    <t>Se le ven los organos</t>
  </si>
  <si>
    <t>Mono Araña</t>
  </si>
  <si>
    <t>Normal/Bug</t>
  </si>
  <si>
    <t>Monkey Pokemon Stage1</t>
  </si>
  <si>
    <t>Monkey Pokemon Stage2</t>
  </si>
  <si>
    <t>Monkey Pokemon Stage3</t>
  </si>
  <si>
    <t>Humming Bird Stage1</t>
  </si>
  <si>
    <t>Humming Bird Stage2</t>
  </si>
  <si>
    <t>Colibri</t>
  </si>
  <si>
    <t>Flying/Fairy</t>
  </si>
  <si>
    <t>Tiburon martillo</t>
  </si>
  <si>
    <t>Hammerhead Stage1</t>
  </si>
  <si>
    <t>Hammerhead Stage2</t>
  </si>
  <si>
    <t>Water/Electric</t>
  </si>
  <si>
    <t>Fossil Pokemon Stage1</t>
  </si>
  <si>
    <t>Fossil Pokemon Stage2</t>
  </si>
  <si>
    <t>Rock/Ghost</t>
  </si>
  <si>
    <t>Titanoboa</t>
  </si>
  <si>
    <t>Kanto</t>
  </si>
  <si>
    <t>Johto</t>
  </si>
  <si>
    <t>Hoenn</t>
  </si>
  <si>
    <t>Sinnoh</t>
  </si>
  <si>
    <t>Unova</t>
  </si>
  <si>
    <t>Kalos</t>
  </si>
  <si>
    <t>Alola</t>
  </si>
  <si>
    <t>POKEDEX REWARDS</t>
  </si>
  <si>
    <t>Ethan/Kris Outfit</t>
  </si>
  <si>
    <t>Lucas/Dawn Outfit</t>
  </si>
  <si>
    <t>Clasic Red/Green Outfit</t>
  </si>
  <si>
    <t>Hilda/Hilbert Outfit</t>
  </si>
  <si>
    <t>Calem/Serena Outfit</t>
  </si>
  <si>
    <t>Brandon/May Outfit</t>
  </si>
  <si>
    <t>Indigenous Outfit</t>
  </si>
  <si>
    <t>Sun/Moon Outfit</t>
  </si>
  <si>
    <t>Billy</t>
  </si>
  <si>
    <t>Rock/Water</t>
  </si>
  <si>
    <t>Kronosaurio</t>
  </si>
  <si>
    <t>Bacata City</t>
  </si>
  <si>
    <t>Route 1</t>
  </si>
  <si>
    <t>Route 2</t>
  </si>
  <si>
    <t>Tio Conejo</t>
  </si>
  <si>
    <t>Duende</t>
  </si>
  <si>
    <t>Vega Town</t>
  </si>
  <si>
    <t>Mom's Lab</t>
  </si>
  <si>
    <t>Dad's Ranch</t>
  </si>
  <si>
    <t>Quita Town</t>
  </si>
  <si>
    <t>TECH Base</t>
  </si>
  <si>
    <t>Route 5</t>
  </si>
  <si>
    <t>Route 6</t>
  </si>
  <si>
    <t>Zalez City</t>
  </si>
  <si>
    <t>Pira City</t>
  </si>
  <si>
    <t>Route 11</t>
  </si>
  <si>
    <t>Route 10</t>
  </si>
  <si>
    <t>Arnia City</t>
  </si>
  <si>
    <t>Route 3</t>
  </si>
  <si>
    <t>Villavi City</t>
  </si>
  <si>
    <t>Route 20</t>
  </si>
  <si>
    <t>Mellin City</t>
  </si>
  <si>
    <t>Jatun City</t>
  </si>
  <si>
    <t>Route 4</t>
  </si>
  <si>
    <t>Naive City</t>
  </si>
  <si>
    <t>Ibegua City</t>
  </si>
  <si>
    <t>Route 12</t>
  </si>
  <si>
    <t>Lica City</t>
  </si>
  <si>
    <t>Route 13</t>
  </si>
  <si>
    <t>Buga Town</t>
  </si>
  <si>
    <t>Mero Ruins</t>
  </si>
  <si>
    <t>Route 21</t>
  </si>
  <si>
    <t>Route 22</t>
  </si>
  <si>
    <t>Chia Shrine</t>
  </si>
  <si>
    <t xml:space="preserve">Fossil </t>
  </si>
  <si>
    <t>Route 7</t>
  </si>
  <si>
    <t>Route 8</t>
  </si>
  <si>
    <t>Route 14</t>
  </si>
  <si>
    <t>Mosogaso Town</t>
  </si>
  <si>
    <t>Xue Temple</t>
  </si>
  <si>
    <t>Route15</t>
  </si>
  <si>
    <t>Palyo City</t>
  </si>
  <si>
    <t>Guatika Safari Zone</t>
  </si>
  <si>
    <t>Jaque Safari Zone</t>
  </si>
  <si>
    <t>Polna Safari Zone</t>
  </si>
  <si>
    <t>Fesan Safari Zone</t>
  </si>
  <si>
    <t>Route 9</t>
  </si>
  <si>
    <t>Ciudad</t>
  </si>
  <si>
    <t>Nombre</t>
  </si>
  <si>
    <t>Bogota</t>
  </si>
  <si>
    <t>Bacata</t>
  </si>
  <si>
    <t>Medellin</t>
  </si>
  <si>
    <t>Mellin</t>
  </si>
  <si>
    <t>Cali</t>
  </si>
  <si>
    <t>Lica</t>
  </si>
  <si>
    <t>Barranquilla</t>
  </si>
  <si>
    <t>Cartagena</t>
  </si>
  <si>
    <t>Cucuta</t>
  </si>
  <si>
    <t>Ibague</t>
  </si>
  <si>
    <t>Bucaramanga</t>
  </si>
  <si>
    <t>Villavicencio</t>
  </si>
  <si>
    <t>Valledupar</t>
  </si>
  <si>
    <t>Pereira</t>
  </si>
  <si>
    <t>Monteria</t>
  </si>
  <si>
    <t>Pasto</t>
  </si>
  <si>
    <t>Santa Marta</t>
  </si>
  <si>
    <t>Manizalez</t>
  </si>
  <si>
    <t>Neiva</t>
  </si>
  <si>
    <t>Armenia</t>
  </si>
  <si>
    <t>Size</t>
  </si>
  <si>
    <t>Soacha</t>
  </si>
  <si>
    <t>Sacha</t>
  </si>
  <si>
    <t>Ibegua</t>
  </si>
  <si>
    <t>Arnia</t>
  </si>
  <si>
    <t>Zalez</t>
  </si>
  <si>
    <t>Villavi</t>
  </si>
  <si>
    <t>Pira</t>
  </si>
  <si>
    <t>Sacha City</t>
  </si>
  <si>
    <t>Riohacha</t>
  </si>
  <si>
    <t>Sincelejo</t>
  </si>
  <si>
    <t>Popayan</t>
  </si>
  <si>
    <t>Tunja</t>
  </si>
  <si>
    <t>Florencia</t>
  </si>
  <si>
    <t>Quibdo</t>
  </si>
  <si>
    <t>Arauca</t>
  </si>
  <si>
    <t>San Andres</t>
  </si>
  <si>
    <t>San Jose</t>
  </si>
  <si>
    <t>Mocoa</t>
  </si>
  <si>
    <t>Leticia</t>
  </si>
  <si>
    <t>Mitu</t>
  </si>
  <si>
    <t>Inirida</t>
  </si>
  <si>
    <t>Pto Carreño</t>
  </si>
  <si>
    <t>Yopal</t>
  </si>
  <si>
    <t>La Vega</t>
  </si>
  <si>
    <t>Vega</t>
  </si>
  <si>
    <t>Quita</t>
  </si>
  <si>
    <t>Mariquita</t>
  </si>
  <si>
    <t>Villa Leyva</t>
  </si>
  <si>
    <t>Leiba</t>
  </si>
  <si>
    <t>Leiba Town</t>
  </si>
  <si>
    <t>Palyo</t>
  </si>
  <si>
    <t>Tumi</t>
  </si>
  <si>
    <t>Jatun</t>
  </si>
  <si>
    <t>Naive</t>
  </si>
  <si>
    <t>Sarta</t>
  </si>
  <si>
    <t>Buga</t>
  </si>
  <si>
    <t>Bumanga</t>
  </si>
  <si>
    <t>Bumanga City</t>
  </si>
  <si>
    <t>Route 16</t>
  </si>
  <si>
    <t>Route 17</t>
  </si>
  <si>
    <t>Route 18</t>
  </si>
  <si>
    <t>Route 19</t>
  </si>
  <si>
    <t>Acuara City</t>
  </si>
  <si>
    <t>Carrenport City</t>
  </si>
  <si>
    <t>Carrenport</t>
  </si>
  <si>
    <t>Acuara</t>
  </si>
  <si>
    <t>Sogamoso</t>
  </si>
  <si>
    <t>Mosogaso</t>
  </si>
  <si>
    <t>Uibdo City</t>
  </si>
  <si>
    <t>Uibdo</t>
  </si>
  <si>
    <t>Coa City</t>
  </si>
  <si>
    <t>Payan</t>
  </si>
  <si>
    <t>Payan City</t>
  </si>
  <si>
    <t>Sato City</t>
  </si>
  <si>
    <t>Sato</t>
  </si>
  <si>
    <t>Coa</t>
  </si>
  <si>
    <t>Floria City</t>
  </si>
  <si>
    <t>Route 24</t>
  </si>
  <si>
    <t>Route 23</t>
  </si>
  <si>
    <t>Route 25</t>
  </si>
  <si>
    <t>Viare City</t>
  </si>
  <si>
    <t>Viare</t>
  </si>
  <si>
    <t>Floria</t>
  </si>
  <si>
    <t>Leti</t>
  </si>
  <si>
    <t>Route 26</t>
  </si>
  <si>
    <t>Tacu City</t>
  </si>
  <si>
    <t>Tacu</t>
  </si>
  <si>
    <t>Route 27</t>
  </si>
  <si>
    <t>Dupar City</t>
  </si>
  <si>
    <t>Dupar</t>
  </si>
  <si>
    <t>Route 28</t>
  </si>
  <si>
    <t>Moteria City</t>
  </si>
  <si>
    <t>Moteria</t>
  </si>
  <si>
    <t>Silejo</t>
  </si>
  <si>
    <t>Route 29</t>
  </si>
  <si>
    <t>Silejo City</t>
  </si>
  <si>
    <t>Route 30</t>
  </si>
  <si>
    <t>Tagena</t>
  </si>
  <si>
    <t>Tagena City</t>
  </si>
  <si>
    <t>Sarta City</t>
  </si>
  <si>
    <t>Quilla</t>
  </si>
  <si>
    <t>Quilla City</t>
  </si>
  <si>
    <t>Route 31</t>
  </si>
  <si>
    <t>Route 32</t>
  </si>
  <si>
    <t>Route 33</t>
  </si>
  <si>
    <t>Route 34</t>
  </si>
  <si>
    <t>Route 35</t>
  </si>
  <si>
    <t>Route 36</t>
  </si>
  <si>
    <t>Route 37</t>
  </si>
  <si>
    <t>Racha City</t>
  </si>
  <si>
    <t>Route 38</t>
  </si>
  <si>
    <t>Chikenpoint</t>
  </si>
  <si>
    <t>Punta Gallina</t>
  </si>
  <si>
    <t>Racha</t>
  </si>
  <si>
    <t>Catlyn Island</t>
  </si>
  <si>
    <t>Dreas</t>
  </si>
  <si>
    <t>Dreas Island</t>
  </si>
  <si>
    <t>Route 40</t>
  </si>
  <si>
    <t>Route 41</t>
  </si>
  <si>
    <t>Route 42</t>
  </si>
  <si>
    <t>Santa Catalina</t>
  </si>
  <si>
    <t>Catlyn</t>
  </si>
  <si>
    <t>Providencia</t>
  </si>
  <si>
    <t>Dence</t>
  </si>
  <si>
    <t>Dence Island</t>
  </si>
  <si>
    <t>Route 39</t>
  </si>
  <si>
    <t>Leti City</t>
  </si>
  <si>
    <t>Riverport Town</t>
  </si>
  <si>
    <t xml:space="preserve">Riverport </t>
  </si>
  <si>
    <t>Calamar</t>
  </si>
  <si>
    <t>Route 43</t>
  </si>
  <si>
    <t>Inirida City</t>
  </si>
  <si>
    <t>Route 44</t>
  </si>
  <si>
    <t>Tumi City</t>
  </si>
  <si>
    <t>Route 45</t>
  </si>
  <si>
    <t>Route 46</t>
  </si>
  <si>
    <t>Route 47</t>
  </si>
  <si>
    <t>Pokemon League</t>
  </si>
  <si>
    <t>Agustin Ruins</t>
  </si>
  <si>
    <t>San Agustin</t>
  </si>
  <si>
    <t>Agustin</t>
  </si>
  <si>
    <t>Agustin Town</t>
  </si>
  <si>
    <t>Interran Ruins</t>
  </si>
  <si>
    <t>Guatavita</t>
  </si>
  <si>
    <t>Guvita Town</t>
  </si>
  <si>
    <t>Guavita</t>
  </si>
  <si>
    <t>Route 50</t>
  </si>
  <si>
    <t>El Dorado</t>
  </si>
  <si>
    <t>Radal Town</t>
  </si>
  <si>
    <t>Doradal</t>
  </si>
  <si>
    <t>Radal</t>
  </si>
  <si>
    <t>Ciudad Perdida</t>
  </si>
  <si>
    <t>Route 48</t>
  </si>
  <si>
    <t>Route 49</t>
  </si>
  <si>
    <t>Lost City</t>
  </si>
  <si>
    <t>Armero</t>
  </si>
  <si>
    <t>Mero</t>
  </si>
  <si>
    <t>Route 51</t>
  </si>
  <si>
    <t>Barrancabermeja</t>
  </si>
  <si>
    <t>Barreja</t>
  </si>
  <si>
    <t>Barreja Town</t>
  </si>
  <si>
    <t>Elegir ciudad incial</t>
  </si>
  <si>
    <t>32 Cites with gyms</t>
  </si>
  <si>
    <t>FL</t>
  </si>
  <si>
    <t>Roaming Leaders Santi and Dani</t>
  </si>
  <si>
    <t>TODO</t>
  </si>
  <si>
    <t>Ice/Fire</t>
  </si>
  <si>
    <t>Kerbenrir</t>
  </si>
  <si>
    <t>Fenrir Pokemon Stage 3</t>
  </si>
  <si>
    <t>Fenrir Pokemon Stage 1</t>
  </si>
  <si>
    <t>Fenrir Pokemon Stage 2</t>
  </si>
  <si>
    <t>Adina</t>
  </si>
  <si>
    <t>INIGUTI</t>
  </si>
  <si>
    <t>Fenrir Kerbero</t>
  </si>
  <si>
    <t>Mosca Ecorpion</t>
  </si>
  <si>
    <t>ecopot</t>
  </si>
  <si>
    <t>ornitorrinco</t>
  </si>
  <si>
    <t>Tejon/Perforatroz</t>
  </si>
  <si>
    <t>Tierra/feral</t>
  </si>
  <si>
    <t>Perforatroz stage 1</t>
  </si>
  <si>
    <t>Perforatroz stage 2</t>
  </si>
  <si>
    <t>Perforatroz stage 3</t>
  </si>
  <si>
    <t>Pavo Real</t>
  </si>
  <si>
    <t>Bug/Ghost</t>
  </si>
  <si>
    <t>Cucarron Carroñero</t>
  </si>
  <si>
    <t>Cucarron</t>
  </si>
  <si>
    <t>Fossil Pokemon stage 1</t>
  </si>
  <si>
    <t>Fossil Pokemon stage 2</t>
  </si>
  <si>
    <t>Feral/Ice</t>
  </si>
  <si>
    <t>Dientes de Sable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</si>
</sst>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u/>
      <sz val="11"/>
      <color theme="10"/>
      <name val="Calibri"/>
      <family val="2"/>
      <scheme val="minor"/>
    </font>
    <font>
      <sz val="10"/>
      <color theme="1"/>
      <name val="Calibri"/>
      <family val="2"/>
      <scheme val="minor"/>
    </font>
    <font>
      <u/>
      <sz val="10"/>
      <color theme="10"/>
      <name val="Calibri"/>
      <family val="2"/>
      <scheme val="minor"/>
    </font>
    <font>
      <sz val="10"/>
      <color rgb="FF404040"/>
      <name val="Calibri"/>
      <family val="2"/>
      <scheme val="minor"/>
    </font>
    <font>
      <sz val="10"/>
      <color rgb="FFDDDD66"/>
      <name val="Calibri"/>
      <family val="2"/>
      <scheme val="minor"/>
    </font>
    <font>
      <sz val="11"/>
      <color rgb="FF000000"/>
      <name val="Tahoma"/>
      <family val="2"/>
    </font>
  </fonts>
  <fills count="11">
    <fill>
      <patternFill patternType="none"/>
    </fill>
    <fill>
      <patternFill patternType="gray125"/>
    </fill>
    <fill>
      <patternFill patternType="solid">
        <fgColor rgb="FFFFFFFF"/>
        <bgColor indexed="64"/>
      </patternFill>
    </fill>
    <fill>
      <patternFill patternType="solid">
        <fgColor rgb="FFA40000"/>
        <bgColor indexed="64"/>
      </patternFill>
    </fill>
    <fill>
      <patternFill patternType="solid">
        <fgColor rgb="FF2E3436"/>
        <bgColor indexed="64"/>
      </patternFill>
    </fill>
    <fill>
      <patternFill patternType="solid">
        <fgColor rgb="FF4E9A06"/>
        <bgColor indexed="64"/>
      </patternFill>
    </fill>
    <fill>
      <patternFill patternType="solid">
        <fgColor rgb="FF92D050"/>
        <bgColor indexed="64"/>
      </patternFill>
    </fill>
    <fill>
      <patternFill patternType="solid">
        <fgColor rgb="FFFF0000"/>
        <bgColor indexed="64"/>
      </patternFill>
    </fill>
    <fill>
      <patternFill patternType="solid">
        <fgColor theme="0" tint="-0.14999847407452621"/>
        <bgColor indexed="64"/>
      </patternFill>
    </fill>
    <fill>
      <patternFill patternType="solid">
        <fgColor rgb="FFC00000"/>
        <bgColor indexed="64"/>
      </patternFill>
    </fill>
    <fill>
      <patternFill patternType="solid">
        <fgColor theme="4"/>
        <bgColor indexed="64"/>
      </patternFill>
    </fill>
  </fills>
  <borders count="5">
    <border>
      <left/>
      <right/>
      <top/>
      <bottom/>
      <diagonal/>
    </border>
    <border>
      <left style="medium">
        <color rgb="FFECECEC"/>
      </left>
      <right style="medium">
        <color rgb="FFECECEC"/>
      </right>
      <top style="medium">
        <color rgb="FFECECEC"/>
      </top>
      <bottom style="medium">
        <color rgb="FFECECEC"/>
      </bottom>
      <diagonal/>
    </border>
    <border>
      <left style="medium">
        <color rgb="FFECECEC"/>
      </left>
      <right style="medium">
        <color rgb="FFECECEC"/>
      </right>
      <top style="medium">
        <color rgb="FFECECEC"/>
      </top>
      <bottom/>
      <diagonal/>
    </border>
    <border>
      <left style="medium">
        <color rgb="FFECECEC"/>
      </left>
      <right style="medium">
        <color rgb="FFECECEC"/>
      </right>
      <top/>
      <bottom style="medium">
        <color rgb="FFECECEC"/>
      </bottom>
      <diagonal/>
    </border>
    <border>
      <left style="medium">
        <color rgb="FFECECEC"/>
      </left>
      <right/>
      <top/>
      <bottom/>
      <diagonal/>
    </border>
  </borders>
  <cellStyleXfs count="2">
    <xf numFmtId="0" fontId="0" fillId="0" borderId="0"/>
    <xf numFmtId="0" fontId="1" fillId="0" borderId="0" applyNumberFormat="0" applyFill="0" applyBorder="0" applyAlignment="0" applyProtection="0"/>
  </cellStyleXfs>
  <cellXfs count="35">
    <xf numFmtId="0" fontId="0" fillId="0" borderId="0" xfId="0"/>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9" fontId="0" fillId="0" borderId="0" xfId="0" applyNumberFormat="1"/>
    <xf numFmtId="0" fontId="2" fillId="2" borderId="0" xfId="0" applyFont="1" applyFill="1"/>
    <xf numFmtId="0" fontId="2" fillId="0" borderId="0" xfId="0" applyFont="1"/>
    <xf numFmtId="0" fontId="3" fillId="2" borderId="1" xfId="1" applyFont="1" applyFill="1" applyBorder="1" applyAlignment="1">
      <alignment horizontal="center" vertical="center" wrapText="1"/>
    </xf>
    <xf numFmtId="0" fontId="2" fillId="0" borderId="0" xfId="0" applyFont="1" applyAlignment="1">
      <alignment horizontal="center"/>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0" fillId="6" borderId="0" xfId="0" applyFill="1" applyAlignment="1">
      <alignment horizontal="center" vertical="center"/>
    </xf>
    <xf numFmtId="0" fontId="5" fillId="0" borderId="1" xfId="0" applyFont="1" applyFill="1" applyBorder="1" applyAlignment="1">
      <alignment horizontal="center" vertical="center" wrapText="1"/>
    </xf>
    <xf numFmtId="0" fontId="6" fillId="0" borderId="0" xfId="0" applyFont="1"/>
    <xf numFmtId="0" fontId="0" fillId="8" borderId="0" xfId="0" applyFill="1"/>
    <xf numFmtId="1" fontId="0" fillId="0" borderId="0" xfId="0" applyNumberFormat="1"/>
    <xf numFmtId="0" fontId="0" fillId="7" borderId="0" xfId="0" applyFill="1"/>
    <xf numFmtId="0" fontId="0" fillId="0" borderId="0" xfId="0" applyFill="1"/>
    <xf numFmtId="11" fontId="0" fillId="0" borderId="0" xfId="0" applyNumberFormat="1"/>
    <xf numFmtId="49" fontId="0" fillId="0" borderId="0" xfId="0" applyNumberFormat="1"/>
    <xf numFmtId="0" fontId="0" fillId="0" borderId="0" xfId="0" applyNumberFormat="1"/>
    <xf numFmtId="49" fontId="0" fillId="0" borderId="0" xfId="0" applyNumberFormat="1" applyAlignment="1">
      <alignment horizontal="left"/>
    </xf>
    <xf numFmtId="0" fontId="0" fillId="0" borderId="0" xfId="0" applyNumberFormat="1" applyAlignment="1">
      <alignment horizontal="left"/>
    </xf>
    <xf numFmtId="0" fontId="0" fillId="9" borderId="0" xfId="0" applyFill="1"/>
    <xf numFmtId="0" fontId="0" fillId="10" borderId="0" xfId="0" applyFill="1"/>
    <xf numFmtId="0" fontId="0" fillId="9" borderId="0" xfId="0" applyFont="1" applyFill="1"/>
    <xf numFmtId="0" fontId="0" fillId="0" borderId="0" xfId="0" applyAlignment="1">
      <alignment horizontal="center" vertical="center"/>
    </xf>
    <xf numFmtId="0" fontId="0" fillId="0" borderId="0" xfId="0" applyAlignment="1">
      <alignment horizontal="center"/>
    </xf>
    <xf numFmtId="0" fontId="2" fillId="0" borderId="4" xfId="0" applyFont="1" applyBorder="1" applyAlignment="1">
      <alignment horizontal="center" vertical="center"/>
    </xf>
    <xf numFmtId="0" fontId="3" fillId="2" borderId="2" xfId="1" applyFont="1" applyFill="1" applyBorder="1" applyAlignment="1">
      <alignment horizontal="center" vertical="center" wrapText="1"/>
    </xf>
    <xf numFmtId="0" fontId="3" fillId="2" borderId="3" xfId="1"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8" Type="http://schemas.openxmlformats.org/officeDocument/2006/relationships/hyperlink" Target="https://pokemondb.net/type/poison" TargetMode="External"/><Relationship Id="rId13" Type="http://schemas.openxmlformats.org/officeDocument/2006/relationships/hyperlink" Target="https://pokemondb.net/type/rock" TargetMode="External"/><Relationship Id="rId18" Type="http://schemas.openxmlformats.org/officeDocument/2006/relationships/hyperlink" Target="https://pokemondb.net/type/fairy" TargetMode="External"/><Relationship Id="rId26" Type="http://schemas.openxmlformats.org/officeDocument/2006/relationships/hyperlink" Target="https://pokemondb.net/type/poison" TargetMode="External"/><Relationship Id="rId3" Type="http://schemas.openxmlformats.org/officeDocument/2006/relationships/hyperlink" Target="https://pokemondb.net/type/water" TargetMode="External"/><Relationship Id="rId21" Type="http://schemas.openxmlformats.org/officeDocument/2006/relationships/hyperlink" Target="https://pokemondb.net/type/water" TargetMode="External"/><Relationship Id="rId34" Type="http://schemas.openxmlformats.org/officeDocument/2006/relationships/hyperlink" Target="https://pokemondb.net/type/dark" TargetMode="External"/><Relationship Id="rId7" Type="http://schemas.openxmlformats.org/officeDocument/2006/relationships/hyperlink" Target="https://pokemondb.net/type/fighting" TargetMode="External"/><Relationship Id="rId12" Type="http://schemas.openxmlformats.org/officeDocument/2006/relationships/hyperlink" Target="https://pokemondb.net/type/bug" TargetMode="External"/><Relationship Id="rId17" Type="http://schemas.openxmlformats.org/officeDocument/2006/relationships/hyperlink" Target="https://pokemondb.net/type/steel" TargetMode="External"/><Relationship Id="rId25" Type="http://schemas.openxmlformats.org/officeDocument/2006/relationships/hyperlink" Target="https://pokemondb.net/type/fighting" TargetMode="External"/><Relationship Id="rId33" Type="http://schemas.openxmlformats.org/officeDocument/2006/relationships/hyperlink" Target="https://pokemondb.net/type/dragon" TargetMode="External"/><Relationship Id="rId2" Type="http://schemas.openxmlformats.org/officeDocument/2006/relationships/hyperlink" Target="https://pokemondb.net/type/fire" TargetMode="External"/><Relationship Id="rId16" Type="http://schemas.openxmlformats.org/officeDocument/2006/relationships/hyperlink" Target="https://pokemondb.net/type/dark" TargetMode="External"/><Relationship Id="rId20" Type="http://schemas.openxmlformats.org/officeDocument/2006/relationships/hyperlink" Target="https://pokemondb.net/type/fire" TargetMode="External"/><Relationship Id="rId29" Type="http://schemas.openxmlformats.org/officeDocument/2006/relationships/hyperlink" Target="https://pokemondb.net/type/psychic" TargetMode="External"/><Relationship Id="rId1" Type="http://schemas.openxmlformats.org/officeDocument/2006/relationships/hyperlink" Target="https://pokemondb.net/type/normal" TargetMode="External"/><Relationship Id="rId6" Type="http://schemas.openxmlformats.org/officeDocument/2006/relationships/hyperlink" Target="https://pokemondb.net/type/ice" TargetMode="External"/><Relationship Id="rId11" Type="http://schemas.openxmlformats.org/officeDocument/2006/relationships/hyperlink" Target="https://pokemondb.net/type/psychic" TargetMode="External"/><Relationship Id="rId24" Type="http://schemas.openxmlformats.org/officeDocument/2006/relationships/hyperlink" Target="https://pokemondb.net/type/ice" TargetMode="External"/><Relationship Id="rId32" Type="http://schemas.openxmlformats.org/officeDocument/2006/relationships/hyperlink" Target="https://pokemondb.net/type/ghost" TargetMode="External"/><Relationship Id="rId37" Type="http://schemas.openxmlformats.org/officeDocument/2006/relationships/printerSettings" Target="../printerSettings/printerSettings5.bin"/><Relationship Id="rId5" Type="http://schemas.openxmlformats.org/officeDocument/2006/relationships/hyperlink" Target="https://pokemondb.net/type/grass" TargetMode="External"/><Relationship Id="rId15" Type="http://schemas.openxmlformats.org/officeDocument/2006/relationships/hyperlink" Target="https://pokemondb.net/type/dragon" TargetMode="External"/><Relationship Id="rId23" Type="http://schemas.openxmlformats.org/officeDocument/2006/relationships/hyperlink" Target="https://pokemondb.net/type/grass" TargetMode="External"/><Relationship Id="rId28" Type="http://schemas.openxmlformats.org/officeDocument/2006/relationships/hyperlink" Target="https://pokemondb.net/type/flying" TargetMode="External"/><Relationship Id="rId36" Type="http://schemas.openxmlformats.org/officeDocument/2006/relationships/hyperlink" Target="https://pokemondb.net/type/fairy" TargetMode="External"/><Relationship Id="rId10" Type="http://schemas.openxmlformats.org/officeDocument/2006/relationships/hyperlink" Target="https://pokemondb.net/type/flying" TargetMode="External"/><Relationship Id="rId19" Type="http://schemas.openxmlformats.org/officeDocument/2006/relationships/hyperlink" Target="https://pokemondb.net/type/normal" TargetMode="External"/><Relationship Id="rId31" Type="http://schemas.openxmlformats.org/officeDocument/2006/relationships/hyperlink" Target="https://pokemondb.net/type/rock" TargetMode="External"/><Relationship Id="rId4" Type="http://schemas.openxmlformats.org/officeDocument/2006/relationships/hyperlink" Target="https://pokemondb.net/type/electric" TargetMode="External"/><Relationship Id="rId9" Type="http://schemas.openxmlformats.org/officeDocument/2006/relationships/hyperlink" Target="https://pokemondb.net/type/ground" TargetMode="External"/><Relationship Id="rId14" Type="http://schemas.openxmlformats.org/officeDocument/2006/relationships/hyperlink" Target="https://pokemondb.net/type/ghost" TargetMode="External"/><Relationship Id="rId22" Type="http://schemas.openxmlformats.org/officeDocument/2006/relationships/hyperlink" Target="https://pokemondb.net/type/electric" TargetMode="External"/><Relationship Id="rId27" Type="http://schemas.openxmlformats.org/officeDocument/2006/relationships/hyperlink" Target="https://pokemondb.net/type/ground" TargetMode="External"/><Relationship Id="rId30" Type="http://schemas.openxmlformats.org/officeDocument/2006/relationships/hyperlink" Target="https://pokemondb.net/type/bug" TargetMode="External"/><Relationship Id="rId35" Type="http://schemas.openxmlformats.org/officeDocument/2006/relationships/hyperlink" Target="https://pokemondb.net/type/stee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6"/>
  <sheetViews>
    <sheetView tabSelected="1" topLeftCell="C45" zoomScaleNormal="100" workbookViewId="0">
      <selection activeCell="L67" sqref="L67"/>
    </sheetView>
  </sheetViews>
  <sheetFormatPr baseColWidth="10" defaultRowHeight="14.4" x14ac:dyDescent="0.3"/>
  <cols>
    <col min="1" max="1" width="17.44140625" bestFit="1" customWidth="1"/>
    <col min="2" max="2" width="11.109375" bestFit="1" customWidth="1"/>
    <col min="3" max="3" width="38.88671875" bestFit="1" customWidth="1"/>
    <col min="4" max="4" width="12" bestFit="1" customWidth="1"/>
    <col min="5" max="5" width="12" customWidth="1"/>
    <col min="6" max="6" width="8.33203125" bestFit="1" customWidth="1"/>
    <col min="7" max="7" width="4.109375" bestFit="1" customWidth="1"/>
    <col min="8" max="8" width="23.33203125" bestFit="1" customWidth="1"/>
    <col min="9" max="9" width="16.88671875" bestFit="1" customWidth="1"/>
    <col min="10" max="10" width="13.44140625" bestFit="1" customWidth="1"/>
    <col min="11" max="11" width="8.6640625" bestFit="1" customWidth="1"/>
    <col min="12" max="12" width="16.5546875" bestFit="1" customWidth="1"/>
    <col min="13" max="13" width="6" customWidth="1"/>
    <col min="14" max="14" width="18.6640625" bestFit="1" customWidth="1"/>
    <col min="15" max="15" width="16.5546875" bestFit="1" customWidth="1"/>
    <col min="16" max="16" width="27.33203125" bestFit="1" customWidth="1"/>
    <col min="17" max="17" width="27.109375" bestFit="1" customWidth="1"/>
    <col min="18" max="18" width="20" bestFit="1" customWidth="1"/>
    <col min="19" max="19" width="9.109375" bestFit="1" customWidth="1"/>
    <col min="20" max="21" width="16.44140625" bestFit="1" customWidth="1"/>
    <col min="22" max="22" width="9.88671875" bestFit="1" customWidth="1"/>
    <col min="23" max="23" width="17.33203125" bestFit="1" customWidth="1"/>
  </cols>
  <sheetData>
    <row r="1" spans="1:28" x14ac:dyDescent="0.3">
      <c r="A1" s="31" t="s">
        <v>108</v>
      </c>
      <c r="B1" s="31"/>
      <c r="C1" s="31"/>
      <c r="D1" s="31"/>
      <c r="E1" s="1"/>
      <c r="F1" t="s">
        <v>188</v>
      </c>
      <c r="G1" t="s">
        <v>187</v>
      </c>
      <c r="H1" t="s">
        <v>106</v>
      </c>
      <c r="I1" t="s">
        <v>105</v>
      </c>
      <c r="J1" t="s">
        <v>107</v>
      </c>
      <c r="K1" t="s">
        <v>108</v>
      </c>
      <c r="L1" t="s">
        <v>174</v>
      </c>
      <c r="N1" t="s">
        <v>55</v>
      </c>
      <c r="O1" s="3" t="s">
        <v>110</v>
      </c>
      <c r="P1" s="30" t="s">
        <v>66</v>
      </c>
      <c r="Q1" s="30"/>
      <c r="R1" s="30"/>
      <c r="S1" s="30"/>
      <c r="T1" s="30"/>
      <c r="U1" s="30"/>
      <c r="V1" s="30"/>
      <c r="Z1" t="s">
        <v>236</v>
      </c>
      <c r="AA1" t="s">
        <v>9733</v>
      </c>
    </row>
    <row r="2" spans="1:28" x14ac:dyDescent="0.3">
      <c r="A2" t="s">
        <v>192</v>
      </c>
      <c r="B2" t="s">
        <v>108</v>
      </c>
      <c r="C2" t="s">
        <v>66</v>
      </c>
      <c r="D2" t="s">
        <v>193</v>
      </c>
      <c r="F2">
        <v>1</v>
      </c>
      <c r="H2" t="s">
        <v>104</v>
      </c>
      <c r="I2" t="s">
        <v>112</v>
      </c>
      <c r="J2" t="s">
        <v>109</v>
      </c>
      <c r="K2" t="s">
        <v>239</v>
      </c>
      <c r="L2" t="s">
        <v>186</v>
      </c>
      <c r="N2" s="30" t="s">
        <v>111</v>
      </c>
      <c r="O2" s="15" t="s">
        <v>131</v>
      </c>
      <c r="P2" s="15" t="s">
        <v>135</v>
      </c>
      <c r="Q2" s="15" t="s">
        <v>235</v>
      </c>
      <c r="R2" s="3" t="s">
        <v>9732</v>
      </c>
      <c r="S2" s="3" t="s">
        <v>9726</v>
      </c>
      <c r="T2" s="3" t="s">
        <v>9729</v>
      </c>
      <c r="U2" s="3"/>
      <c r="V2" s="3"/>
      <c r="Z2" t="s">
        <v>237</v>
      </c>
      <c r="AA2" t="s">
        <v>1426</v>
      </c>
      <c r="AB2" t="s">
        <v>1470</v>
      </c>
    </row>
    <row r="3" spans="1:28" x14ac:dyDescent="0.3">
      <c r="A3" t="s">
        <v>0</v>
      </c>
      <c r="B3" t="s">
        <v>9995</v>
      </c>
      <c r="F3">
        <v>2</v>
      </c>
      <c r="H3" t="s">
        <v>139</v>
      </c>
      <c r="I3" t="s">
        <v>151</v>
      </c>
      <c r="J3" t="s">
        <v>113</v>
      </c>
      <c r="K3" t="s">
        <v>240</v>
      </c>
      <c r="L3" t="s">
        <v>185</v>
      </c>
      <c r="N3" s="30"/>
      <c r="O3" s="15" t="s">
        <v>132</v>
      </c>
      <c r="P3" s="15" t="s">
        <v>133</v>
      </c>
      <c r="Q3" s="15" t="s">
        <v>134</v>
      </c>
      <c r="R3" s="3" t="s">
        <v>9727</v>
      </c>
      <c r="S3" s="3" t="s">
        <v>9728</v>
      </c>
      <c r="T3" s="3" t="s">
        <v>9730</v>
      </c>
      <c r="U3" s="3"/>
      <c r="V3" s="3"/>
      <c r="Z3" t="s">
        <v>238</v>
      </c>
      <c r="AA3" t="s">
        <v>1426</v>
      </c>
      <c r="AB3" t="s">
        <v>1522</v>
      </c>
    </row>
    <row r="4" spans="1:28" x14ac:dyDescent="0.3">
      <c r="A4" t="s">
        <v>1</v>
      </c>
      <c r="E4" t="s">
        <v>195</v>
      </c>
      <c r="F4">
        <v>3</v>
      </c>
      <c r="H4" t="s">
        <v>140</v>
      </c>
      <c r="I4" t="s">
        <v>166</v>
      </c>
      <c r="J4" t="s">
        <v>177</v>
      </c>
      <c r="K4" t="s">
        <v>243</v>
      </c>
      <c r="L4" t="s">
        <v>272</v>
      </c>
      <c r="N4" s="1" t="s">
        <v>58</v>
      </c>
      <c r="O4" s="1" t="s">
        <v>117</v>
      </c>
      <c r="P4" s="1" t="s">
        <v>9986</v>
      </c>
      <c r="Q4" s="1" t="s">
        <v>116</v>
      </c>
      <c r="R4" s="1"/>
      <c r="S4" s="1"/>
      <c r="Z4" s="17" t="s">
        <v>9987</v>
      </c>
      <c r="AA4" t="s">
        <v>1426</v>
      </c>
      <c r="AB4" t="s">
        <v>1472</v>
      </c>
    </row>
    <row r="5" spans="1:28" x14ac:dyDescent="0.3">
      <c r="A5" t="s">
        <v>2</v>
      </c>
      <c r="E5" t="s">
        <v>194</v>
      </c>
      <c r="F5">
        <v>4</v>
      </c>
      <c r="H5" t="s">
        <v>141</v>
      </c>
      <c r="I5" t="s">
        <v>168</v>
      </c>
      <c r="J5" t="s">
        <v>184</v>
      </c>
      <c r="L5" t="s">
        <v>175</v>
      </c>
      <c r="N5" s="30" t="s">
        <v>57</v>
      </c>
      <c r="O5" s="30" t="s">
        <v>68</v>
      </c>
      <c r="P5" s="2" t="s">
        <v>136</v>
      </c>
      <c r="Q5" s="2">
        <v>0</v>
      </c>
      <c r="R5" s="2">
        <v>5</v>
      </c>
      <c r="S5" s="2">
        <v>10</v>
      </c>
      <c r="T5" s="2">
        <v>25</v>
      </c>
      <c r="U5" s="2">
        <v>50</v>
      </c>
      <c r="V5" s="2">
        <v>100</v>
      </c>
      <c r="W5" s="2">
        <v>200</v>
      </c>
      <c r="Z5" s="17"/>
      <c r="AA5" t="s">
        <v>1426</v>
      </c>
      <c r="AB5" t="s">
        <v>51</v>
      </c>
    </row>
    <row r="6" spans="1:28" x14ac:dyDescent="0.3">
      <c r="A6" t="s">
        <v>3</v>
      </c>
      <c r="F6">
        <v>5</v>
      </c>
      <c r="H6" t="s">
        <v>142</v>
      </c>
      <c r="I6" t="s">
        <v>169</v>
      </c>
      <c r="J6" t="s">
        <v>173</v>
      </c>
      <c r="L6" t="s">
        <v>176</v>
      </c>
      <c r="N6" s="30"/>
      <c r="O6" s="30"/>
      <c r="P6" t="s">
        <v>137</v>
      </c>
      <c r="Q6" s="2" t="s">
        <v>153</v>
      </c>
      <c r="U6" t="s">
        <v>163</v>
      </c>
      <c r="V6" t="s">
        <v>164</v>
      </c>
      <c r="Z6" s="17"/>
      <c r="AA6" t="s">
        <v>1426</v>
      </c>
      <c r="AB6" t="s">
        <v>1642</v>
      </c>
    </row>
    <row r="7" spans="1:28" x14ac:dyDescent="0.3">
      <c r="A7" t="s">
        <v>4</v>
      </c>
      <c r="F7">
        <v>6</v>
      </c>
      <c r="H7" t="s">
        <v>182</v>
      </c>
      <c r="I7" t="s">
        <v>183</v>
      </c>
      <c r="J7" t="s">
        <v>181</v>
      </c>
      <c r="K7" t="s">
        <v>244</v>
      </c>
      <c r="L7" t="s">
        <v>327</v>
      </c>
      <c r="N7" s="30"/>
      <c r="O7" s="30"/>
      <c r="P7" t="s">
        <v>138</v>
      </c>
      <c r="Z7" s="17"/>
      <c r="AA7" t="s">
        <v>1426</v>
      </c>
      <c r="AB7" t="s">
        <v>54</v>
      </c>
    </row>
    <row r="8" spans="1:28" x14ac:dyDescent="0.3">
      <c r="A8" t="s">
        <v>5</v>
      </c>
      <c r="F8">
        <v>7</v>
      </c>
      <c r="H8" t="s">
        <v>146</v>
      </c>
      <c r="I8" t="s">
        <v>171</v>
      </c>
      <c r="N8" s="30"/>
      <c r="O8" s="30" t="s">
        <v>69</v>
      </c>
      <c r="P8" s="2" t="s">
        <v>136</v>
      </c>
      <c r="Q8">
        <v>0</v>
      </c>
      <c r="R8">
        <v>5</v>
      </c>
      <c r="S8">
        <v>10</v>
      </c>
      <c r="T8">
        <v>25</v>
      </c>
      <c r="U8">
        <v>50</v>
      </c>
      <c r="V8">
        <v>100</v>
      </c>
      <c r="W8">
        <v>200</v>
      </c>
      <c r="Z8" s="17"/>
      <c r="AA8" t="s">
        <v>1428</v>
      </c>
      <c r="AB8" t="s">
        <v>1457</v>
      </c>
    </row>
    <row r="9" spans="1:28" x14ac:dyDescent="0.3">
      <c r="A9" t="s">
        <v>6</v>
      </c>
      <c r="F9">
        <v>8</v>
      </c>
      <c r="H9" t="s">
        <v>147</v>
      </c>
      <c r="I9" t="s">
        <v>328</v>
      </c>
      <c r="N9" s="30"/>
      <c r="O9" s="30"/>
      <c r="P9" t="s">
        <v>137</v>
      </c>
      <c r="Q9" t="s">
        <v>153</v>
      </c>
      <c r="R9" t="s">
        <v>160</v>
      </c>
      <c r="S9" t="s">
        <v>159</v>
      </c>
      <c r="U9" t="s">
        <v>165</v>
      </c>
      <c r="W9" t="s">
        <v>162</v>
      </c>
      <c r="Z9" s="17"/>
      <c r="AA9" t="s">
        <v>1428</v>
      </c>
      <c r="AB9" t="s">
        <v>1436</v>
      </c>
    </row>
    <row r="10" spans="1:28" x14ac:dyDescent="0.3">
      <c r="A10" t="s">
        <v>7</v>
      </c>
      <c r="B10" t="s">
        <v>12</v>
      </c>
      <c r="C10" t="s">
        <v>99</v>
      </c>
      <c r="F10">
        <v>9</v>
      </c>
      <c r="H10" t="s">
        <v>148</v>
      </c>
      <c r="I10" t="s">
        <v>178</v>
      </c>
      <c r="N10" s="30"/>
      <c r="O10" s="30"/>
      <c r="P10" t="s">
        <v>138</v>
      </c>
      <c r="Z10" s="17"/>
      <c r="AA10" t="s">
        <v>1428</v>
      </c>
      <c r="AB10" t="s">
        <v>52</v>
      </c>
    </row>
    <row r="11" spans="1:28" x14ac:dyDescent="0.3">
      <c r="A11" t="s">
        <v>8</v>
      </c>
      <c r="B11" t="s">
        <v>13</v>
      </c>
      <c r="F11">
        <v>10</v>
      </c>
      <c r="H11" t="s">
        <v>341</v>
      </c>
      <c r="I11" t="s">
        <v>336</v>
      </c>
      <c r="J11" t="s">
        <v>179</v>
      </c>
      <c r="L11" t="s">
        <v>180</v>
      </c>
      <c r="N11" s="30"/>
      <c r="O11" s="30" t="s">
        <v>67</v>
      </c>
      <c r="P11" s="2" t="s">
        <v>136</v>
      </c>
      <c r="Q11">
        <v>-200</v>
      </c>
      <c r="R11">
        <v>-100</v>
      </c>
      <c r="S11">
        <v>-50</v>
      </c>
      <c r="T11">
        <v>0</v>
      </c>
      <c r="U11">
        <v>50</v>
      </c>
      <c r="V11">
        <v>100</v>
      </c>
      <c r="W11">
        <v>200</v>
      </c>
      <c r="Z11" s="17"/>
      <c r="AA11" t="s">
        <v>1470</v>
      </c>
      <c r="AB11" t="s">
        <v>1642</v>
      </c>
    </row>
    <row r="12" spans="1:28" x14ac:dyDescent="0.3">
      <c r="A12" t="s">
        <v>9</v>
      </c>
      <c r="B12" t="s">
        <v>9772</v>
      </c>
      <c r="F12">
        <v>11</v>
      </c>
      <c r="H12" t="s">
        <v>149</v>
      </c>
      <c r="I12" t="s">
        <v>337</v>
      </c>
      <c r="L12" t="s">
        <v>326</v>
      </c>
      <c r="N12" s="30"/>
      <c r="O12" s="30"/>
      <c r="P12" t="s">
        <v>137</v>
      </c>
      <c r="Q12" t="s">
        <v>155</v>
      </c>
      <c r="R12" t="s">
        <v>154</v>
      </c>
      <c r="S12" t="s">
        <v>152</v>
      </c>
      <c r="T12" t="s">
        <v>153</v>
      </c>
      <c r="U12" t="s">
        <v>157</v>
      </c>
      <c r="V12" t="s">
        <v>158</v>
      </c>
      <c r="W12" t="s">
        <v>156</v>
      </c>
      <c r="Z12" s="17"/>
      <c r="AA12" t="s">
        <v>1470</v>
      </c>
      <c r="AB12" t="s">
        <v>1436</v>
      </c>
    </row>
    <row r="13" spans="1:28" x14ac:dyDescent="0.3">
      <c r="A13" t="s">
        <v>10</v>
      </c>
      <c r="B13" t="s">
        <v>98</v>
      </c>
      <c r="C13" t="s">
        <v>100</v>
      </c>
      <c r="F13">
        <v>12</v>
      </c>
      <c r="H13" t="s">
        <v>150</v>
      </c>
      <c r="I13" t="s">
        <v>338</v>
      </c>
      <c r="L13" t="s">
        <v>339</v>
      </c>
      <c r="N13" s="30"/>
      <c r="O13" s="30"/>
      <c r="P13" t="s">
        <v>138</v>
      </c>
      <c r="Q13" t="s">
        <v>161</v>
      </c>
      <c r="Z13" s="17"/>
      <c r="AA13" t="s">
        <v>1470</v>
      </c>
      <c r="AB13" t="s">
        <v>1492</v>
      </c>
    </row>
    <row r="14" spans="1:28" x14ac:dyDescent="0.3">
      <c r="A14" t="s">
        <v>11</v>
      </c>
      <c r="B14" t="s">
        <v>279</v>
      </c>
      <c r="F14">
        <v>13</v>
      </c>
      <c r="H14" t="s">
        <v>172</v>
      </c>
      <c r="I14" t="s">
        <v>353</v>
      </c>
      <c r="J14" t="s">
        <v>355</v>
      </c>
      <c r="L14" t="s">
        <v>354</v>
      </c>
      <c r="N14" s="30" t="s">
        <v>70</v>
      </c>
      <c r="O14" t="s">
        <v>127</v>
      </c>
      <c r="P14" t="s">
        <v>129</v>
      </c>
      <c r="Q14" t="s">
        <v>130</v>
      </c>
      <c r="Z14" s="17"/>
      <c r="AA14" t="s">
        <v>1470</v>
      </c>
      <c r="AB14" t="s">
        <v>54</v>
      </c>
    </row>
    <row r="15" spans="1:28" x14ac:dyDescent="0.3">
      <c r="A15" t="s">
        <v>14</v>
      </c>
      <c r="F15">
        <v>14</v>
      </c>
      <c r="H15" t="s">
        <v>340</v>
      </c>
      <c r="I15" t="s">
        <v>342</v>
      </c>
      <c r="L15" t="s">
        <v>343</v>
      </c>
      <c r="N15" s="30"/>
      <c r="O15" t="s">
        <v>128</v>
      </c>
      <c r="Z15" s="17"/>
      <c r="AA15" t="s">
        <v>1470</v>
      </c>
      <c r="AB15" t="s">
        <v>52</v>
      </c>
    </row>
    <row r="16" spans="1:28" x14ac:dyDescent="0.3">
      <c r="A16" t="s">
        <v>15</v>
      </c>
      <c r="F16">
        <v>15</v>
      </c>
      <c r="H16" t="s">
        <v>333</v>
      </c>
      <c r="I16" t="s">
        <v>345</v>
      </c>
      <c r="L16" t="s">
        <v>344</v>
      </c>
      <c r="N16" s="30" t="s">
        <v>59</v>
      </c>
      <c r="O16" s="2" t="s">
        <v>118</v>
      </c>
      <c r="P16" s="2" t="s">
        <v>60</v>
      </c>
      <c r="Q16" s="2" t="s">
        <v>61</v>
      </c>
      <c r="R16" s="2" t="s">
        <v>62</v>
      </c>
      <c r="S16" s="2" t="s">
        <v>63</v>
      </c>
      <c r="T16" s="2" t="s">
        <v>64</v>
      </c>
      <c r="U16" s="2" t="s">
        <v>65</v>
      </c>
      <c r="Z16" s="17"/>
      <c r="AA16" t="s">
        <v>1457</v>
      </c>
      <c r="AB16" t="s">
        <v>52</v>
      </c>
    </row>
    <row r="17" spans="1:29" x14ac:dyDescent="0.3">
      <c r="A17" t="s">
        <v>16</v>
      </c>
      <c r="F17">
        <v>16</v>
      </c>
      <c r="H17" t="s">
        <v>334</v>
      </c>
      <c r="I17" t="s">
        <v>348</v>
      </c>
      <c r="L17" t="s">
        <v>349</v>
      </c>
      <c r="N17" s="30"/>
      <c r="O17" s="2" t="s">
        <v>71</v>
      </c>
      <c r="P17" s="2" t="s">
        <v>74</v>
      </c>
      <c r="Q17" s="2" t="s">
        <v>115</v>
      </c>
      <c r="R17" s="2" t="s">
        <v>114</v>
      </c>
      <c r="S17" s="2" t="s">
        <v>121</v>
      </c>
      <c r="T17" s="2" t="s">
        <v>75</v>
      </c>
      <c r="U17" s="2" t="s">
        <v>119</v>
      </c>
      <c r="Z17" s="17"/>
      <c r="AA17" t="s">
        <v>1522</v>
      </c>
      <c r="AB17" t="s">
        <v>51</v>
      </c>
    </row>
    <row r="18" spans="1:29" x14ac:dyDescent="0.3">
      <c r="A18" t="s">
        <v>17</v>
      </c>
      <c r="B18" t="s">
        <v>49</v>
      </c>
      <c r="C18" t="s">
        <v>50</v>
      </c>
      <c r="D18" t="s">
        <v>52</v>
      </c>
      <c r="F18">
        <v>17</v>
      </c>
      <c r="H18" t="s">
        <v>335</v>
      </c>
      <c r="I18" t="s">
        <v>350</v>
      </c>
      <c r="L18" t="s">
        <v>351</v>
      </c>
      <c r="N18" s="30"/>
      <c r="O18" s="2" t="s">
        <v>122</v>
      </c>
      <c r="P18" s="2">
        <v>3</v>
      </c>
      <c r="Q18" s="2">
        <v>4</v>
      </c>
      <c r="R18" s="2">
        <v>5</v>
      </c>
      <c r="S18" s="2">
        <v>5</v>
      </c>
      <c r="T18" s="2">
        <v>6</v>
      </c>
      <c r="U18" s="2">
        <v>6</v>
      </c>
      <c r="Z18" s="17"/>
      <c r="AA18" t="s">
        <v>1472</v>
      </c>
      <c r="AB18" t="s">
        <v>1492</v>
      </c>
    </row>
    <row r="19" spans="1:29" x14ac:dyDescent="0.3">
      <c r="A19" t="s">
        <v>18</v>
      </c>
      <c r="F19">
        <v>18</v>
      </c>
      <c r="H19" t="s">
        <v>352</v>
      </c>
      <c r="I19" t="s">
        <v>346</v>
      </c>
      <c r="L19" t="s">
        <v>347</v>
      </c>
      <c r="N19" s="30"/>
      <c r="O19" s="2" t="s">
        <v>123</v>
      </c>
      <c r="P19" t="s">
        <v>124</v>
      </c>
      <c r="Q19" t="s">
        <v>124</v>
      </c>
      <c r="R19" t="s">
        <v>125</v>
      </c>
      <c r="S19" t="s">
        <v>125</v>
      </c>
      <c r="T19" t="s">
        <v>126</v>
      </c>
      <c r="U19" t="s">
        <v>126</v>
      </c>
      <c r="Z19" s="17"/>
      <c r="AA19" t="s">
        <v>1472</v>
      </c>
      <c r="AB19" t="s">
        <v>54</v>
      </c>
    </row>
    <row r="20" spans="1:29" x14ac:dyDescent="0.3">
      <c r="A20" t="s">
        <v>19</v>
      </c>
      <c r="F20">
        <v>19</v>
      </c>
      <c r="H20" t="s">
        <v>366</v>
      </c>
      <c r="I20" t="s">
        <v>359</v>
      </c>
      <c r="L20" t="s">
        <v>360</v>
      </c>
      <c r="N20" s="30"/>
      <c r="O20" t="s">
        <v>72</v>
      </c>
      <c r="P20" s="4">
        <v>0.5</v>
      </c>
      <c r="Q20" s="4">
        <v>0.6</v>
      </c>
      <c r="R20" s="4">
        <v>0.7</v>
      </c>
      <c r="S20" s="4">
        <v>0.75</v>
      </c>
      <c r="T20" s="4">
        <v>0.8</v>
      </c>
      <c r="U20" s="2" t="s">
        <v>120</v>
      </c>
      <c r="Z20" s="17"/>
      <c r="AA20" t="s">
        <v>1472</v>
      </c>
      <c r="AB20" t="s">
        <v>1515</v>
      </c>
    </row>
    <row r="21" spans="1:29" x14ac:dyDescent="0.3">
      <c r="A21" t="s">
        <v>20</v>
      </c>
      <c r="B21" t="s">
        <v>47</v>
      </c>
      <c r="C21" t="s">
        <v>48</v>
      </c>
      <c r="D21" t="s">
        <v>51</v>
      </c>
      <c r="F21">
        <v>20</v>
      </c>
      <c r="H21" t="s">
        <v>367</v>
      </c>
      <c r="I21" t="s">
        <v>361</v>
      </c>
      <c r="L21" t="s">
        <v>362</v>
      </c>
      <c r="N21" s="30"/>
      <c r="O21" t="s">
        <v>73</v>
      </c>
      <c r="P21">
        <v>-5</v>
      </c>
      <c r="Q21">
        <v>-4</v>
      </c>
      <c r="R21">
        <v>-3</v>
      </c>
      <c r="S21">
        <v>-2</v>
      </c>
      <c r="T21">
        <v>-2</v>
      </c>
      <c r="U21">
        <v>-5</v>
      </c>
      <c r="Z21" s="17"/>
      <c r="AA21" t="s">
        <v>1472</v>
      </c>
      <c r="AB21" t="s">
        <v>1475</v>
      </c>
    </row>
    <row r="22" spans="1:29" x14ac:dyDescent="0.3">
      <c r="A22" t="s">
        <v>21</v>
      </c>
      <c r="F22">
        <v>21</v>
      </c>
      <c r="H22" t="s">
        <v>368</v>
      </c>
      <c r="I22" t="s">
        <v>369</v>
      </c>
      <c r="L22" t="s">
        <v>363</v>
      </c>
      <c r="N22" s="30" t="s">
        <v>273</v>
      </c>
      <c r="O22" s="2" t="s">
        <v>241</v>
      </c>
      <c r="P22">
        <v>-50</v>
      </c>
      <c r="Q22">
        <v>20</v>
      </c>
      <c r="R22">
        <v>0</v>
      </c>
      <c r="S22">
        <v>20</v>
      </c>
      <c r="T22">
        <v>50</v>
      </c>
      <c r="U22">
        <v>100</v>
      </c>
      <c r="Z22" s="17"/>
      <c r="AA22" t="s">
        <v>364</v>
      </c>
      <c r="AB22" t="s">
        <v>283</v>
      </c>
    </row>
    <row r="23" spans="1:29" x14ac:dyDescent="0.3">
      <c r="A23" t="s">
        <v>22</v>
      </c>
      <c r="B23" t="s">
        <v>53</v>
      </c>
      <c r="C23" t="s">
        <v>50</v>
      </c>
      <c r="D23" t="s">
        <v>1642</v>
      </c>
      <c r="F23">
        <v>22</v>
      </c>
      <c r="H23" t="s">
        <v>357</v>
      </c>
      <c r="I23" t="s">
        <v>358</v>
      </c>
      <c r="L23" t="s">
        <v>356</v>
      </c>
      <c r="N23" s="30"/>
      <c r="O23" s="2" t="s">
        <v>242</v>
      </c>
      <c r="AA23" t="s">
        <v>364</v>
      </c>
      <c r="AB23" t="s">
        <v>54</v>
      </c>
    </row>
    <row r="24" spans="1:29" x14ac:dyDescent="0.3">
      <c r="A24" t="s">
        <v>23</v>
      </c>
      <c r="F24">
        <v>23</v>
      </c>
      <c r="H24" t="s">
        <v>9721</v>
      </c>
      <c r="I24" t="s">
        <v>9726</v>
      </c>
      <c r="N24" s="30" t="s">
        <v>9763</v>
      </c>
      <c r="O24" s="2" t="s">
        <v>9756</v>
      </c>
      <c r="P24" t="s">
        <v>9766</v>
      </c>
      <c r="AA24" t="s">
        <v>364</v>
      </c>
      <c r="AB24" t="s">
        <v>52</v>
      </c>
      <c r="AC24" t="s">
        <v>291</v>
      </c>
    </row>
    <row r="25" spans="1:29" x14ac:dyDescent="0.3">
      <c r="A25" t="s">
        <v>24</v>
      </c>
      <c r="F25">
        <v>24</v>
      </c>
      <c r="H25" t="s">
        <v>9722</v>
      </c>
      <c r="I25" t="s">
        <v>9727</v>
      </c>
      <c r="L25" t="s">
        <v>9731</v>
      </c>
      <c r="N25" s="30"/>
      <c r="O25" s="2" t="s">
        <v>9757</v>
      </c>
      <c r="P25" t="s">
        <v>9764</v>
      </c>
      <c r="AA25" t="s">
        <v>1470</v>
      </c>
      <c r="AB25" t="s">
        <v>235</v>
      </c>
    </row>
    <row r="26" spans="1:29" x14ac:dyDescent="0.3">
      <c r="A26" t="s">
        <v>25</v>
      </c>
      <c r="F26">
        <v>25</v>
      </c>
      <c r="H26" t="s">
        <v>9723</v>
      </c>
      <c r="I26" t="s">
        <v>9728</v>
      </c>
      <c r="L26" t="s">
        <v>7324</v>
      </c>
      <c r="N26" s="30"/>
      <c r="O26" s="2" t="s">
        <v>9758</v>
      </c>
      <c r="P26" t="s">
        <v>9769</v>
      </c>
      <c r="AA26" t="s">
        <v>1492</v>
      </c>
      <c r="AB26" t="s">
        <v>235</v>
      </c>
    </row>
    <row r="27" spans="1:29" x14ac:dyDescent="0.3">
      <c r="A27" t="s">
        <v>26</v>
      </c>
      <c r="F27">
        <v>26</v>
      </c>
      <c r="H27" t="s">
        <v>9724</v>
      </c>
      <c r="I27" t="s">
        <v>9725</v>
      </c>
      <c r="L27" t="s">
        <v>9998</v>
      </c>
      <c r="N27" s="30"/>
      <c r="O27" s="2" t="s">
        <v>9759</v>
      </c>
      <c r="P27" t="s">
        <v>9765</v>
      </c>
      <c r="AA27" t="s">
        <v>283</v>
      </c>
      <c r="AB27" t="s">
        <v>235</v>
      </c>
    </row>
    <row r="28" spans="1:29" x14ac:dyDescent="0.3">
      <c r="A28" t="s">
        <v>27</v>
      </c>
      <c r="F28">
        <v>27</v>
      </c>
      <c r="H28" t="s">
        <v>143</v>
      </c>
      <c r="I28" t="s">
        <v>167</v>
      </c>
      <c r="L28" t="s">
        <v>9779</v>
      </c>
      <c r="N28" s="30"/>
      <c r="O28" s="2" t="s">
        <v>9760</v>
      </c>
      <c r="P28" t="s">
        <v>9767</v>
      </c>
      <c r="AA28" t="s">
        <v>1445</v>
      </c>
      <c r="AB28" t="s">
        <v>235</v>
      </c>
    </row>
    <row r="29" spans="1:29" x14ac:dyDescent="0.3">
      <c r="A29" t="s">
        <v>28</v>
      </c>
      <c r="F29">
        <v>28</v>
      </c>
      <c r="H29" t="s">
        <v>144</v>
      </c>
      <c r="I29" t="s">
        <v>170</v>
      </c>
      <c r="L29" t="s">
        <v>9778</v>
      </c>
      <c r="N29" s="30"/>
      <c r="O29" s="2" t="s">
        <v>9761</v>
      </c>
      <c r="P29" t="s">
        <v>9768</v>
      </c>
      <c r="AA29" t="s">
        <v>1642</v>
      </c>
      <c r="AB29" t="s">
        <v>235</v>
      </c>
    </row>
    <row r="30" spans="1:29" x14ac:dyDescent="0.3">
      <c r="A30" t="s">
        <v>29</v>
      </c>
      <c r="F30">
        <v>29</v>
      </c>
      <c r="H30" t="s">
        <v>145</v>
      </c>
      <c r="I30" t="s">
        <v>9720</v>
      </c>
      <c r="N30" s="30"/>
      <c r="O30" s="2" t="s">
        <v>9762</v>
      </c>
      <c r="P30" t="s">
        <v>9771</v>
      </c>
      <c r="AA30" t="s">
        <v>1515</v>
      </c>
      <c r="AB30" t="s">
        <v>235</v>
      </c>
    </row>
    <row r="31" spans="1:29" x14ac:dyDescent="0.3">
      <c r="A31" t="s">
        <v>30</v>
      </c>
      <c r="F31">
        <v>30</v>
      </c>
      <c r="H31" t="s">
        <v>190</v>
      </c>
      <c r="I31" t="s">
        <v>370</v>
      </c>
      <c r="L31" t="s">
        <v>189</v>
      </c>
      <c r="N31" s="30"/>
      <c r="O31" s="2" t="s">
        <v>56</v>
      </c>
      <c r="P31" t="s">
        <v>9770</v>
      </c>
    </row>
    <row r="32" spans="1:29" x14ac:dyDescent="0.3">
      <c r="A32" t="s">
        <v>31</v>
      </c>
      <c r="F32">
        <v>31</v>
      </c>
      <c r="H32" t="s">
        <v>191</v>
      </c>
      <c r="I32" t="s">
        <v>370</v>
      </c>
      <c r="L32" t="s">
        <v>189</v>
      </c>
      <c r="N32" s="30" t="s">
        <v>9989</v>
      </c>
      <c r="O32" s="2" t="s">
        <v>9985</v>
      </c>
    </row>
    <row r="33" spans="1:15" x14ac:dyDescent="0.3">
      <c r="A33" t="s">
        <v>32</v>
      </c>
      <c r="F33">
        <v>32</v>
      </c>
      <c r="H33" t="s">
        <v>323</v>
      </c>
      <c r="I33" t="s">
        <v>364</v>
      </c>
      <c r="L33" t="s">
        <v>325</v>
      </c>
      <c r="N33" s="30"/>
      <c r="O33" s="2" t="s">
        <v>9988</v>
      </c>
    </row>
    <row r="34" spans="1:15" x14ac:dyDescent="0.3">
      <c r="A34" t="s">
        <v>33</v>
      </c>
      <c r="F34">
        <v>33</v>
      </c>
      <c r="H34" t="s">
        <v>324</v>
      </c>
      <c r="I34" t="s">
        <v>365</v>
      </c>
      <c r="L34" t="s">
        <v>325</v>
      </c>
    </row>
    <row r="35" spans="1:15" x14ac:dyDescent="0.3">
      <c r="A35" t="s">
        <v>34</v>
      </c>
      <c r="F35">
        <v>34</v>
      </c>
      <c r="H35" t="s">
        <v>331</v>
      </c>
      <c r="I35" t="s">
        <v>235</v>
      </c>
      <c r="L35" t="s">
        <v>329</v>
      </c>
    </row>
    <row r="36" spans="1:15" x14ac:dyDescent="0.3">
      <c r="A36" t="s">
        <v>35</v>
      </c>
      <c r="F36">
        <v>35</v>
      </c>
      <c r="H36" t="s">
        <v>332</v>
      </c>
      <c r="I36" t="s">
        <v>330</v>
      </c>
      <c r="L36" t="s">
        <v>329</v>
      </c>
    </row>
    <row r="37" spans="1:15" x14ac:dyDescent="0.3">
      <c r="A37" t="s">
        <v>36</v>
      </c>
      <c r="F37">
        <v>36</v>
      </c>
      <c r="H37" t="s">
        <v>371</v>
      </c>
      <c r="I37" t="s">
        <v>373</v>
      </c>
      <c r="K37" t="s">
        <v>374</v>
      </c>
      <c r="L37" t="s">
        <v>376</v>
      </c>
    </row>
    <row r="38" spans="1:15" x14ac:dyDescent="0.3">
      <c r="A38" t="s">
        <v>37</v>
      </c>
      <c r="F38">
        <v>37</v>
      </c>
      <c r="H38" t="s">
        <v>372</v>
      </c>
      <c r="I38" t="s">
        <v>373</v>
      </c>
      <c r="K38" t="s">
        <v>375</v>
      </c>
      <c r="L38" t="s">
        <v>376</v>
      </c>
    </row>
    <row r="39" spans="1:15" x14ac:dyDescent="0.3">
      <c r="A39" t="s">
        <v>38</v>
      </c>
      <c r="F39">
        <v>38</v>
      </c>
      <c r="H39" t="s">
        <v>9737</v>
      </c>
      <c r="I39" t="s">
        <v>9735</v>
      </c>
      <c r="J39" t="s">
        <v>9738</v>
      </c>
      <c r="L39" t="s">
        <v>9734</v>
      </c>
    </row>
    <row r="40" spans="1:15" x14ac:dyDescent="0.3">
      <c r="A40" t="s">
        <v>39</v>
      </c>
      <c r="F40">
        <v>39</v>
      </c>
      <c r="H40" t="s">
        <v>9736</v>
      </c>
      <c r="I40" t="s">
        <v>9735</v>
      </c>
      <c r="L40" t="s">
        <v>9734</v>
      </c>
    </row>
    <row r="41" spans="1:15" x14ac:dyDescent="0.3">
      <c r="A41" t="s">
        <v>40</v>
      </c>
      <c r="F41">
        <v>40</v>
      </c>
      <c r="H41" t="s">
        <v>9741</v>
      </c>
      <c r="I41" t="s">
        <v>1426</v>
      </c>
      <c r="L41" t="s">
        <v>9739</v>
      </c>
    </row>
    <row r="42" spans="1:15" x14ac:dyDescent="0.3">
      <c r="A42" t="s">
        <v>41</v>
      </c>
      <c r="F42">
        <v>41</v>
      </c>
      <c r="H42" t="s">
        <v>9742</v>
      </c>
      <c r="I42" t="s">
        <v>1426</v>
      </c>
      <c r="L42" t="s">
        <v>9739</v>
      </c>
    </row>
    <row r="43" spans="1:15" x14ac:dyDescent="0.3">
      <c r="A43" t="s">
        <v>42</v>
      </c>
      <c r="F43">
        <v>42</v>
      </c>
      <c r="H43" t="s">
        <v>9743</v>
      </c>
      <c r="I43" t="s">
        <v>9740</v>
      </c>
      <c r="L43" t="s">
        <v>9739</v>
      </c>
    </row>
    <row r="44" spans="1:15" x14ac:dyDescent="0.3">
      <c r="A44" t="s">
        <v>43</v>
      </c>
      <c r="F44">
        <v>43</v>
      </c>
      <c r="H44" t="s">
        <v>9744</v>
      </c>
      <c r="I44" t="s">
        <v>9747</v>
      </c>
      <c r="L44" t="s">
        <v>9746</v>
      </c>
    </row>
    <row r="45" spans="1:15" x14ac:dyDescent="0.3">
      <c r="A45" t="s">
        <v>44</v>
      </c>
      <c r="F45">
        <v>44</v>
      </c>
      <c r="H45" t="s">
        <v>9745</v>
      </c>
      <c r="I45" t="s">
        <v>9747</v>
      </c>
      <c r="L45" t="s">
        <v>9746</v>
      </c>
    </row>
    <row r="46" spans="1:15" x14ac:dyDescent="0.3">
      <c r="A46" t="s">
        <v>45</v>
      </c>
      <c r="F46">
        <v>45</v>
      </c>
      <c r="H46" t="s">
        <v>9749</v>
      </c>
      <c r="I46" t="s">
        <v>9751</v>
      </c>
      <c r="L46" t="s">
        <v>9748</v>
      </c>
    </row>
    <row r="47" spans="1:15" x14ac:dyDescent="0.3">
      <c r="A47" t="s">
        <v>46</v>
      </c>
      <c r="F47">
        <v>46</v>
      </c>
      <c r="H47" t="s">
        <v>9750</v>
      </c>
      <c r="I47" t="s">
        <v>9751</v>
      </c>
      <c r="L47" t="s">
        <v>9748</v>
      </c>
    </row>
    <row r="48" spans="1:15" x14ac:dyDescent="0.3">
      <c r="A48" t="s">
        <v>76</v>
      </c>
      <c r="F48">
        <v>47</v>
      </c>
      <c r="H48" t="s">
        <v>9752</v>
      </c>
      <c r="I48" t="s">
        <v>9754</v>
      </c>
      <c r="L48" t="s">
        <v>9755</v>
      </c>
    </row>
    <row r="49" spans="1:12" x14ac:dyDescent="0.3">
      <c r="A49" t="s">
        <v>77</v>
      </c>
      <c r="F49">
        <v>48</v>
      </c>
      <c r="H49" t="s">
        <v>9753</v>
      </c>
      <c r="I49" t="s">
        <v>9754</v>
      </c>
      <c r="L49" t="s">
        <v>9755</v>
      </c>
    </row>
    <row r="50" spans="1:12" x14ac:dyDescent="0.3">
      <c r="A50" t="s">
        <v>78</v>
      </c>
      <c r="F50">
        <v>49</v>
      </c>
      <c r="H50" t="s">
        <v>9752</v>
      </c>
      <c r="I50" t="s">
        <v>9773</v>
      </c>
      <c r="L50" t="s">
        <v>9774</v>
      </c>
    </row>
    <row r="51" spans="1:12" x14ac:dyDescent="0.3">
      <c r="A51" t="s">
        <v>79</v>
      </c>
      <c r="B51" t="s">
        <v>80</v>
      </c>
      <c r="C51" t="s">
        <v>81</v>
      </c>
      <c r="D51" t="s">
        <v>82</v>
      </c>
      <c r="F51">
        <v>50</v>
      </c>
      <c r="H51" t="s">
        <v>9753</v>
      </c>
      <c r="I51" t="s">
        <v>9773</v>
      </c>
      <c r="L51" t="s">
        <v>9774</v>
      </c>
    </row>
    <row r="52" spans="1:12" x14ac:dyDescent="0.3">
      <c r="A52" t="s">
        <v>83</v>
      </c>
      <c r="B52" t="s">
        <v>98</v>
      </c>
      <c r="C52" t="s">
        <v>101</v>
      </c>
      <c r="F52">
        <v>51</v>
      </c>
      <c r="H52" t="s">
        <v>9993</v>
      </c>
      <c r="I52" t="s">
        <v>54</v>
      </c>
      <c r="L52" t="s">
        <v>9997</v>
      </c>
    </row>
    <row r="53" spans="1:12" x14ac:dyDescent="0.3">
      <c r="A53" t="s">
        <v>84</v>
      </c>
      <c r="F53">
        <v>52</v>
      </c>
      <c r="H53" t="s">
        <v>9994</v>
      </c>
      <c r="I53" t="s">
        <v>9990</v>
      </c>
      <c r="L53" t="s">
        <v>9997</v>
      </c>
    </row>
    <row r="54" spans="1:12" x14ac:dyDescent="0.3">
      <c r="A54" t="s">
        <v>85</v>
      </c>
      <c r="F54">
        <v>53</v>
      </c>
      <c r="H54" t="s">
        <v>9992</v>
      </c>
      <c r="I54" t="s">
        <v>9990</v>
      </c>
      <c r="J54" t="s">
        <v>9991</v>
      </c>
      <c r="L54" t="s">
        <v>9997</v>
      </c>
    </row>
    <row r="55" spans="1:12" x14ac:dyDescent="0.3">
      <c r="A55" t="s">
        <v>86</v>
      </c>
      <c r="B55" t="s">
        <v>102</v>
      </c>
      <c r="C55" t="s">
        <v>103</v>
      </c>
      <c r="F55">
        <v>54</v>
      </c>
      <c r="J55" t="s">
        <v>9999</v>
      </c>
    </row>
    <row r="56" spans="1:12" x14ac:dyDescent="0.3">
      <c r="A56" t="s">
        <v>87</v>
      </c>
      <c r="F56">
        <v>55</v>
      </c>
      <c r="L56" t="s">
        <v>10000</v>
      </c>
    </row>
    <row r="57" spans="1:12" x14ac:dyDescent="0.3">
      <c r="A57" t="s">
        <v>88</v>
      </c>
      <c r="F57">
        <v>56</v>
      </c>
      <c r="H57" t="s">
        <v>10003</v>
      </c>
      <c r="I57" t="s">
        <v>10002</v>
      </c>
      <c r="L57" t="s">
        <v>10001</v>
      </c>
    </row>
    <row r="58" spans="1:12" x14ac:dyDescent="0.3">
      <c r="A58" t="s">
        <v>89</v>
      </c>
      <c r="F58">
        <v>57</v>
      </c>
      <c r="H58" t="s">
        <v>10004</v>
      </c>
      <c r="I58" t="s">
        <v>10002</v>
      </c>
      <c r="L58" t="s">
        <v>10001</v>
      </c>
    </row>
    <row r="59" spans="1:12" x14ac:dyDescent="0.3">
      <c r="A59" t="s">
        <v>90</v>
      </c>
      <c r="F59">
        <v>58</v>
      </c>
      <c r="H59" t="s">
        <v>10005</v>
      </c>
      <c r="I59" t="s">
        <v>10002</v>
      </c>
      <c r="L59" t="s">
        <v>10001</v>
      </c>
    </row>
    <row r="60" spans="1:12" x14ac:dyDescent="0.3">
      <c r="A60" t="s">
        <v>91</v>
      </c>
      <c r="F60">
        <v>59</v>
      </c>
      <c r="L60" t="s">
        <v>10006</v>
      </c>
    </row>
    <row r="61" spans="1:12" x14ac:dyDescent="0.3">
      <c r="A61" t="s">
        <v>92</v>
      </c>
      <c r="F61">
        <v>60</v>
      </c>
      <c r="H61" t="s">
        <v>7539</v>
      </c>
      <c r="I61" t="s">
        <v>10007</v>
      </c>
      <c r="L61" t="s">
        <v>10008</v>
      </c>
    </row>
    <row r="62" spans="1:12" x14ac:dyDescent="0.3">
      <c r="A62" t="s">
        <v>93</v>
      </c>
      <c r="F62">
        <v>61</v>
      </c>
      <c r="H62" t="s">
        <v>10009</v>
      </c>
      <c r="I62" t="s">
        <v>10007</v>
      </c>
      <c r="L62" t="s">
        <v>10008</v>
      </c>
    </row>
    <row r="63" spans="1:12" x14ac:dyDescent="0.3">
      <c r="A63" t="s">
        <v>94</v>
      </c>
      <c r="F63">
        <v>62</v>
      </c>
      <c r="H63" t="s">
        <v>10010</v>
      </c>
      <c r="I63" t="s">
        <v>10012</v>
      </c>
      <c r="L63" t="s">
        <v>10013</v>
      </c>
    </row>
    <row r="64" spans="1:12" x14ac:dyDescent="0.3">
      <c r="A64" t="s">
        <v>95</v>
      </c>
      <c r="F64">
        <v>63</v>
      </c>
      <c r="H64" t="s">
        <v>10011</v>
      </c>
      <c r="I64" t="s">
        <v>10012</v>
      </c>
      <c r="L64" t="s">
        <v>10013</v>
      </c>
    </row>
    <row r="65" spans="1:1" x14ac:dyDescent="0.3">
      <c r="A65" t="s">
        <v>96</v>
      </c>
    </row>
    <row r="66" spans="1:1" x14ac:dyDescent="0.3">
      <c r="A66" t="s">
        <v>97</v>
      </c>
    </row>
  </sheetData>
  <mergeCells count="12">
    <mergeCell ref="P1:V1"/>
    <mergeCell ref="N5:N13"/>
    <mergeCell ref="N14:N15"/>
    <mergeCell ref="O5:O7"/>
    <mergeCell ref="O8:O10"/>
    <mergeCell ref="O11:O13"/>
    <mergeCell ref="N2:N3"/>
    <mergeCell ref="N32:N33"/>
    <mergeCell ref="N24:N31"/>
    <mergeCell ref="N16:N21"/>
    <mergeCell ref="A1:D1"/>
    <mergeCell ref="N22:N23"/>
  </mergeCell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51"/>
  <sheetViews>
    <sheetView topLeftCell="M25" zoomScaleNormal="100" workbookViewId="0">
      <selection activeCell="W45" sqref="W45"/>
    </sheetView>
  </sheetViews>
  <sheetFormatPr baseColWidth="10" defaultRowHeight="14.4" x14ac:dyDescent="0.3"/>
  <cols>
    <col min="1" max="1" width="5.88671875" bestFit="1" customWidth="1"/>
    <col min="2" max="2" width="16.6640625" bestFit="1" customWidth="1"/>
    <col min="3" max="3" width="15" bestFit="1" customWidth="1"/>
    <col min="4" max="4" width="6.44140625" bestFit="1" customWidth="1"/>
    <col min="5" max="5" width="5.88671875" bestFit="1" customWidth="1"/>
    <col min="6" max="6" width="20.109375" bestFit="1" customWidth="1"/>
    <col min="7" max="7" width="19.5546875" bestFit="1" customWidth="1"/>
    <col min="8" max="8" width="6.44140625" bestFit="1" customWidth="1"/>
    <col min="9" max="9" width="12.33203125" bestFit="1" customWidth="1"/>
    <col min="10" max="10" width="12.109375" bestFit="1" customWidth="1"/>
    <col min="11" max="11" width="13.88671875" bestFit="1" customWidth="1"/>
    <col min="12" max="12" width="21.88671875" bestFit="1" customWidth="1"/>
    <col min="13" max="13" width="15" bestFit="1" customWidth="1"/>
    <col min="14" max="14" width="16.109375" bestFit="1" customWidth="1"/>
    <col min="15" max="18" width="15" bestFit="1" customWidth="1"/>
    <col min="19" max="20" width="21.33203125" bestFit="1" customWidth="1"/>
    <col min="21" max="21" width="19" bestFit="1" customWidth="1"/>
    <col min="22" max="22" width="13.33203125" bestFit="1" customWidth="1"/>
    <col min="23" max="23" width="15.5546875" bestFit="1" customWidth="1"/>
    <col min="24" max="24" width="16.6640625" bestFit="1" customWidth="1"/>
    <col min="25" max="25" width="19" bestFit="1" customWidth="1"/>
    <col min="26" max="26" width="23" bestFit="1" customWidth="1"/>
    <col min="27" max="27" width="12.6640625" bestFit="1" customWidth="1"/>
    <col min="28" max="28" width="19.5546875" bestFit="1" customWidth="1"/>
    <col min="29" max="29" width="14.44140625" bestFit="1" customWidth="1"/>
    <col min="30" max="33" width="12.6640625" bestFit="1" customWidth="1"/>
    <col min="34" max="34" width="19.5546875" bestFit="1" customWidth="1"/>
  </cols>
  <sheetData>
    <row r="1" spans="1:26" x14ac:dyDescent="0.3">
      <c r="A1" t="s">
        <v>245</v>
      </c>
      <c r="B1" t="s">
        <v>9821</v>
      </c>
      <c r="C1" t="s">
        <v>9822</v>
      </c>
      <c r="D1" t="s">
        <v>9843</v>
      </c>
      <c r="E1" t="s">
        <v>245</v>
      </c>
      <c r="F1" t="s">
        <v>9821</v>
      </c>
      <c r="G1" t="s">
        <v>9822</v>
      </c>
      <c r="H1" t="s">
        <v>9843</v>
      </c>
      <c r="L1" t="s">
        <v>9941</v>
      </c>
      <c r="M1" t="s">
        <v>9941</v>
      </c>
      <c r="N1" s="27" t="s">
        <v>9948</v>
      </c>
    </row>
    <row r="2" spans="1:26" x14ac:dyDescent="0.3">
      <c r="A2">
        <v>1</v>
      </c>
      <c r="B2" t="s">
        <v>9823</v>
      </c>
      <c r="C2" t="s">
        <v>9824</v>
      </c>
      <c r="D2">
        <v>6</v>
      </c>
      <c r="E2">
        <v>1</v>
      </c>
      <c r="F2" t="s">
        <v>9844</v>
      </c>
      <c r="G2" t="s">
        <v>9845</v>
      </c>
      <c r="H2">
        <v>2</v>
      </c>
      <c r="L2" t="s">
        <v>9941</v>
      </c>
      <c r="N2" t="s">
        <v>9943</v>
      </c>
      <c r="Y2" t="s">
        <v>9934</v>
      </c>
      <c r="Z2" s="27" t="s">
        <v>9935</v>
      </c>
    </row>
    <row r="3" spans="1:26" x14ac:dyDescent="0.3">
      <c r="A3">
        <v>2</v>
      </c>
      <c r="B3" t="s">
        <v>9825</v>
      </c>
      <c r="C3" t="s">
        <v>9826</v>
      </c>
      <c r="D3">
        <v>4</v>
      </c>
      <c r="E3">
        <v>2</v>
      </c>
      <c r="F3" t="s">
        <v>9867</v>
      </c>
      <c r="G3" t="s">
        <v>9868</v>
      </c>
      <c r="H3">
        <v>1</v>
      </c>
      <c r="L3" s="27" t="s">
        <v>9940</v>
      </c>
      <c r="M3" t="s">
        <v>9942</v>
      </c>
      <c r="N3" s="27" t="s">
        <v>9938</v>
      </c>
      <c r="X3" t="s">
        <v>9934</v>
      </c>
      <c r="Y3" t="s">
        <v>9934</v>
      </c>
    </row>
    <row r="4" spans="1:26" x14ac:dyDescent="0.3">
      <c r="A4">
        <v>3</v>
      </c>
      <c r="B4" t="s">
        <v>9827</v>
      </c>
      <c r="C4" t="s">
        <v>9828</v>
      </c>
      <c r="D4">
        <v>3</v>
      </c>
      <c r="E4">
        <v>3</v>
      </c>
      <c r="F4" t="s">
        <v>9870</v>
      </c>
      <c r="G4" t="s">
        <v>9869</v>
      </c>
      <c r="H4">
        <v>1</v>
      </c>
      <c r="X4" t="s">
        <v>9934</v>
      </c>
    </row>
    <row r="5" spans="1:26" x14ac:dyDescent="0.3">
      <c r="A5">
        <v>4</v>
      </c>
      <c r="B5" t="s">
        <v>9829</v>
      </c>
      <c r="C5" t="s">
        <v>9924</v>
      </c>
      <c r="D5">
        <v>2</v>
      </c>
      <c r="E5">
        <v>4</v>
      </c>
      <c r="F5" t="s">
        <v>9871</v>
      </c>
      <c r="G5" t="s">
        <v>9872</v>
      </c>
      <c r="H5">
        <v>1</v>
      </c>
      <c r="V5" t="s">
        <v>9932</v>
      </c>
      <c r="W5" t="s">
        <v>9932</v>
      </c>
      <c r="X5" s="27" t="s">
        <v>9933</v>
      </c>
    </row>
    <row r="6" spans="1:26" x14ac:dyDescent="0.3">
      <c r="A6">
        <v>5</v>
      </c>
      <c r="B6" t="s">
        <v>9830</v>
      </c>
      <c r="C6" t="s">
        <v>9921</v>
      </c>
      <c r="D6">
        <v>2</v>
      </c>
      <c r="E6">
        <v>5</v>
      </c>
      <c r="F6" t="s">
        <v>9879</v>
      </c>
      <c r="G6" t="s">
        <v>9879</v>
      </c>
      <c r="H6">
        <v>1</v>
      </c>
      <c r="S6" t="s">
        <v>9929</v>
      </c>
      <c r="T6" t="s">
        <v>9929</v>
      </c>
      <c r="U6" t="s">
        <v>9929</v>
      </c>
      <c r="V6" t="s">
        <v>9932</v>
      </c>
      <c r="W6" t="s">
        <v>9978</v>
      </c>
      <c r="X6" t="s">
        <v>9931</v>
      </c>
    </row>
    <row r="7" spans="1:26" x14ac:dyDescent="0.3">
      <c r="A7">
        <v>6</v>
      </c>
      <c r="B7" t="s">
        <v>9831</v>
      </c>
      <c r="C7" t="s">
        <v>9910</v>
      </c>
      <c r="D7">
        <v>2</v>
      </c>
      <c r="E7">
        <v>6</v>
      </c>
      <c r="F7" t="s">
        <v>9890</v>
      </c>
      <c r="G7" t="s">
        <v>9891</v>
      </c>
      <c r="H7">
        <v>1</v>
      </c>
      <c r="S7" t="s">
        <v>9929</v>
      </c>
      <c r="U7" s="27" t="s">
        <v>9923</v>
      </c>
      <c r="V7" s="27" t="s">
        <v>9923</v>
      </c>
      <c r="X7" t="s">
        <v>9931</v>
      </c>
      <c r="Y7" t="s">
        <v>9931</v>
      </c>
    </row>
    <row r="8" spans="1:26" x14ac:dyDescent="0.3">
      <c r="A8">
        <v>7</v>
      </c>
      <c r="B8" t="s">
        <v>9832</v>
      </c>
      <c r="C8" t="s">
        <v>9846</v>
      </c>
      <c r="D8">
        <v>2</v>
      </c>
      <c r="E8">
        <v>7</v>
      </c>
      <c r="F8" t="s">
        <v>9936</v>
      </c>
      <c r="G8" t="s">
        <v>9935</v>
      </c>
      <c r="H8">
        <v>1</v>
      </c>
      <c r="Q8" t="s">
        <v>9927</v>
      </c>
      <c r="R8" t="s">
        <v>9927</v>
      </c>
      <c r="S8" s="27" t="s">
        <v>9925</v>
      </c>
      <c r="T8" t="s">
        <v>9928</v>
      </c>
      <c r="U8" t="s">
        <v>9928</v>
      </c>
      <c r="V8" t="s">
        <v>9930</v>
      </c>
      <c r="W8" t="s">
        <v>9930</v>
      </c>
      <c r="X8" t="s">
        <v>9930</v>
      </c>
    </row>
    <row r="9" spans="1:26" x14ac:dyDescent="0.3">
      <c r="A9">
        <v>8</v>
      </c>
      <c r="B9" t="s">
        <v>9833</v>
      </c>
      <c r="C9" t="s">
        <v>9880</v>
      </c>
      <c r="D9">
        <v>2</v>
      </c>
      <c r="E9">
        <v>8</v>
      </c>
      <c r="F9" t="s">
        <v>9944</v>
      </c>
      <c r="G9" t="s">
        <v>9945</v>
      </c>
      <c r="H9">
        <v>1</v>
      </c>
      <c r="Q9" t="s">
        <v>9927</v>
      </c>
      <c r="S9" s="27" t="s">
        <v>9925</v>
      </c>
      <c r="X9" t="s">
        <v>9930</v>
      </c>
    </row>
    <row r="10" spans="1:26" x14ac:dyDescent="0.3">
      <c r="A10">
        <v>9</v>
      </c>
      <c r="B10" t="s">
        <v>9834</v>
      </c>
      <c r="C10" t="s">
        <v>9849</v>
      </c>
      <c r="D10">
        <v>2</v>
      </c>
      <c r="E10">
        <v>9</v>
      </c>
      <c r="F10" t="s">
        <v>9946</v>
      </c>
      <c r="G10" t="s">
        <v>9947</v>
      </c>
      <c r="H10">
        <v>1</v>
      </c>
      <c r="Q10" t="s">
        <v>9927</v>
      </c>
      <c r="S10" t="s">
        <v>9926</v>
      </c>
      <c r="X10" t="s">
        <v>9930</v>
      </c>
    </row>
    <row r="11" spans="1:26" x14ac:dyDescent="0.3">
      <c r="A11">
        <v>10</v>
      </c>
      <c r="B11" t="s">
        <v>9839</v>
      </c>
      <c r="C11" t="s">
        <v>9878</v>
      </c>
      <c r="D11">
        <v>2</v>
      </c>
      <c r="E11">
        <v>10</v>
      </c>
      <c r="F11" t="s">
        <v>9953</v>
      </c>
      <c r="G11" t="s">
        <v>9952</v>
      </c>
      <c r="H11">
        <v>1</v>
      </c>
      <c r="Q11" t="s">
        <v>9927</v>
      </c>
      <c r="S11" t="s">
        <v>9926</v>
      </c>
      <c r="X11" s="27" t="s">
        <v>9912</v>
      </c>
    </row>
    <row r="12" spans="1:26" x14ac:dyDescent="0.3">
      <c r="A12">
        <v>11</v>
      </c>
      <c r="B12" t="s">
        <v>9835</v>
      </c>
      <c r="C12" t="s">
        <v>9913</v>
      </c>
      <c r="D12">
        <v>2</v>
      </c>
      <c r="E12">
        <v>11</v>
      </c>
      <c r="F12" t="s">
        <v>9963</v>
      </c>
      <c r="G12" t="s">
        <v>9964</v>
      </c>
      <c r="H12">
        <v>1</v>
      </c>
      <c r="Q12" s="27" t="s">
        <v>9922</v>
      </c>
      <c r="R12" s="27" t="s">
        <v>9922</v>
      </c>
      <c r="S12" t="s">
        <v>9926</v>
      </c>
      <c r="X12" s="27" t="s">
        <v>9912</v>
      </c>
    </row>
    <row r="13" spans="1:26" x14ac:dyDescent="0.3">
      <c r="A13">
        <v>12</v>
      </c>
      <c r="B13" t="s">
        <v>9836</v>
      </c>
      <c r="C13" t="s">
        <v>9850</v>
      </c>
      <c r="D13">
        <v>2</v>
      </c>
      <c r="E13">
        <v>12</v>
      </c>
      <c r="F13" t="s">
        <v>9967</v>
      </c>
      <c r="G13" t="s">
        <v>9969</v>
      </c>
      <c r="H13">
        <v>1</v>
      </c>
      <c r="Q13" t="s">
        <v>9920</v>
      </c>
      <c r="X13" t="s">
        <v>9911</v>
      </c>
    </row>
    <row r="14" spans="1:26" x14ac:dyDescent="0.3">
      <c r="A14">
        <v>13</v>
      </c>
      <c r="B14" t="s">
        <v>9837</v>
      </c>
      <c r="C14" t="s">
        <v>9916</v>
      </c>
      <c r="D14">
        <v>2</v>
      </c>
      <c r="E14">
        <v>13</v>
      </c>
      <c r="F14" t="s">
        <v>9971</v>
      </c>
      <c r="G14" t="s">
        <v>9971</v>
      </c>
      <c r="H14">
        <v>1</v>
      </c>
      <c r="M14" s="27" t="s">
        <v>9915</v>
      </c>
      <c r="Q14" t="s">
        <v>9920</v>
      </c>
      <c r="X14" t="s">
        <v>9911</v>
      </c>
    </row>
    <row r="15" spans="1:26" x14ac:dyDescent="0.3">
      <c r="A15">
        <v>14</v>
      </c>
      <c r="B15" t="s">
        <v>9838</v>
      </c>
      <c r="C15" t="s">
        <v>9898</v>
      </c>
      <c r="D15">
        <v>2</v>
      </c>
      <c r="E15">
        <v>14</v>
      </c>
      <c r="F15" t="s">
        <v>9973</v>
      </c>
      <c r="G15" t="s">
        <v>9974</v>
      </c>
      <c r="H15">
        <v>1</v>
      </c>
      <c r="M15" s="27" t="s">
        <v>9915</v>
      </c>
      <c r="N15" t="s">
        <v>9918</v>
      </c>
      <c r="O15" t="s">
        <v>9918</v>
      </c>
      <c r="P15" t="s">
        <v>9918</v>
      </c>
      <c r="Q15" s="27" t="s">
        <v>9919</v>
      </c>
      <c r="X15" t="s">
        <v>9911</v>
      </c>
    </row>
    <row r="16" spans="1:26" x14ac:dyDescent="0.3">
      <c r="A16">
        <v>15</v>
      </c>
      <c r="B16" t="s">
        <v>9840</v>
      </c>
      <c r="C16" t="s">
        <v>9848</v>
      </c>
      <c r="D16">
        <v>2</v>
      </c>
      <c r="E16">
        <v>15</v>
      </c>
      <c r="F16" t="s">
        <v>9975</v>
      </c>
      <c r="G16" t="s">
        <v>9978</v>
      </c>
      <c r="H16">
        <v>1</v>
      </c>
      <c r="M16" t="s">
        <v>9914</v>
      </c>
      <c r="X16" t="s">
        <v>9908</v>
      </c>
      <c r="Y16" s="27" t="s">
        <v>9909</v>
      </c>
      <c r="Z16" s="27" t="s">
        <v>9909</v>
      </c>
    </row>
    <row r="17" spans="1:34" x14ac:dyDescent="0.3">
      <c r="A17">
        <v>16</v>
      </c>
      <c r="B17" t="s">
        <v>9841</v>
      </c>
      <c r="C17" t="s">
        <v>9877</v>
      </c>
      <c r="D17">
        <v>1</v>
      </c>
      <c r="E17">
        <v>16</v>
      </c>
      <c r="F17" t="s">
        <v>9979</v>
      </c>
      <c r="G17" t="s">
        <v>9980</v>
      </c>
      <c r="H17">
        <v>1</v>
      </c>
      <c r="M17" t="s">
        <v>9914</v>
      </c>
      <c r="X17" t="s">
        <v>9908</v>
      </c>
    </row>
    <row r="18" spans="1:34" x14ac:dyDescent="0.3">
      <c r="A18">
        <v>17</v>
      </c>
      <c r="B18" t="s">
        <v>9842</v>
      </c>
      <c r="C18" t="s">
        <v>9847</v>
      </c>
      <c r="D18">
        <v>1</v>
      </c>
      <c r="E18">
        <v>17</v>
      </c>
      <c r="F18" t="s">
        <v>9982</v>
      </c>
      <c r="G18" t="s">
        <v>9983</v>
      </c>
      <c r="H18">
        <v>1</v>
      </c>
      <c r="M18" t="s">
        <v>9914</v>
      </c>
      <c r="X18" t="s">
        <v>9908</v>
      </c>
    </row>
    <row r="19" spans="1:34" x14ac:dyDescent="0.3">
      <c r="A19">
        <v>18</v>
      </c>
      <c r="B19" t="s">
        <v>9852</v>
      </c>
      <c r="C19" t="s">
        <v>9937</v>
      </c>
      <c r="D19">
        <v>1</v>
      </c>
      <c r="E19">
        <v>18</v>
      </c>
      <c r="F19" t="s">
        <v>9961</v>
      </c>
      <c r="G19" t="s">
        <v>9961</v>
      </c>
      <c r="H19">
        <v>1</v>
      </c>
      <c r="L19" s="28" t="s">
        <v>9819</v>
      </c>
      <c r="M19" t="s">
        <v>9914</v>
      </c>
      <c r="U19" s="27" t="s">
        <v>9984</v>
      </c>
      <c r="V19" t="s">
        <v>9970</v>
      </c>
      <c r="W19" t="s">
        <v>9970</v>
      </c>
      <c r="X19" s="27" t="s">
        <v>9881</v>
      </c>
    </row>
    <row r="20" spans="1:34" x14ac:dyDescent="0.3">
      <c r="A20">
        <v>19</v>
      </c>
      <c r="B20" t="s">
        <v>9853</v>
      </c>
      <c r="C20" t="s">
        <v>9917</v>
      </c>
      <c r="D20">
        <v>1</v>
      </c>
      <c r="L20" s="27" t="s">
        <v>9795</v>
      </c>
      <c r="M20" s="27" t="s">
        <v>9795</v>
      </c>
      <c r="X20" s="27" t="s">
        <v>9881</v>
      </c>
      <c r="Y20" t="s">
        <v>9882</v>
      </c>
      <c r="Z20" t="s">
        <v>9882</v>
      </c>
      <c r="AA20" t="s">
        <v>9882</v>
      </c>
      <c r="AB20" t="s">
        <v>9882</v>
      </c>
      <c r="AC20" s="27" t="s">
        <v>9886</v>
      </c>
    </row>
    <row r="21" spans="1:34" x14ac:dyDescent="0.3">
      <c r="A21">
        <v>20</v>
      </c>
      <c r="B21" t="s">
        <v>9854</v>
      </c>
      <c r="C21" t="s">
        <v>9895</v>
      </c>
      <c r="D21">
        <v>1</v>
      </c>
      <c r="K21" t="s">
        <v>9885</v>
      </c>
      <c r="L21" s="27" t="s">
        <v>9795</v>
      </c>
      <c r="M21" s="27" t="s">
        <v>9795</v>
      </c>
      <c r="N21" t="s">
        <v>9786</v>
      </c>
      <c r="O21" t="s">
        <v>9786</v>
      </c>
      <c r="P21" t="s">
        <v>9786</v>
      </c>
      <c r="Q21" t="s">
        <v>9786</v>
      </c>
      <c r="R21" s="27" t="s">
        <v>9972</v>
      </c>
      <c r="S21" s="28" t="s">
        <v>9818</v>
      </c>
      <c r="X21" t="s">
        <v>9820</v>
      </c>
      <c r="AC21" t="s">
        <v>9883</v>
      </c>
    </row>
    <row r="22" spans="1:34" x14ac:dyDescent="0.3">
      <c r="A22">
        <v>21</v>
      </c>
      <c r="B22" t="s">
        <v>9855</v>
      </c>
      <c r="C22" t="s">
        <v>9876</v>
      </c>
      <c r="D22">
        <v>1</v>
      </c>
      <c r="J22" s="27" t="s">
        <v>9892</v>
      </c>
      <c r="K22" t="s">
        <v>9885</v>
      </c>
      <c r="R22" t="s">
        <v>9776</v>
      </c>
      <c r="X22" t="s">
        <v>9820</v>
      </c>
      <c r="AC22" t="s">
        <v>9883</v>
      </c>
      <c r="AD22" t="s">
        <v>9884</v>
      </c>
      <c r="AE22" t="s">
        <v>9884</v>
      </c>
      <c r="AF22" t="s">
        <v>9884</v>
      </c>
      <c r="AG22" t="s">
        <v>9884</v>
      </c>
      <c r="AH22" s="27" t="s">
        <v>9887</v>
      </c>
    </row>
    <row r="23" spans="1:34" x14ac:dyDescent="0.3">
      <c r="A23">
        <v>22</v>
      </c>
      <c r="B23" t="s">
        <v>9856</v>
      </c>
      <c r="C23" t="s">
        <v>9906</v>
      </c>
      <c r="D23">
        <v>1</v>
      </c>
      <c r="R23" t="s">
        <v>9776</v>
      </c>
      <c r="X23" t="s">
        <v>9820</v>
      </c>
      <c r="AC23" t="s">
        <v>9883</v>
      </c>
      <c r="AH23" t="s">
        <v>9954</v>
      </c>
    </row>
    <row r="24" spans="1:34" x14ac:dyDescent="0.3">
      <c r="A24">
        <v>23</v>
      </c>
      <c r="B24" t="s">
        <v>9866</v>
      </c>
      <c r="C24" t="s">
        <v>9874</v>
      </c>
      <c r="D24">
        <v>1</v>
      </c>
      <c r="O24" t="s">
        <v>9784</v>
      </c>
      <c r="R24" t="s">
        <v>9776</v>
      </c>
      <c r="U24" t="s">
        <v>9808</v>
      </c>
      <c r="X24" s="27" t="s">
        <v>9796</v>
      </c>
      <c r="Z24" t="s">
        <v>9816</v>
      </c>
      <c r="AC24" t="s">
        <v>9883</v>
      </c>
      <c r="AH24" t="s">
        <v>9954</v>
      </c>
    </row>
    <row r="25" spans="1:34" x14ac:dyDescent="0.3">
      <c r="A25">
        <v>24</v>
      </c>
      <c r="B25" t="s">
        <v>9857</v>
      </c>
      <c r="C25" t="s">
        <v>9893</v>
      </c>
      <c r="D25">
        <v>1</v>
      </c>
      <c r="L25" s="27" t="s">
        <v>9787</v>
      </c>
      <c r="M25" s="27" t="s">
        <v>9787</v>
      </c>
      <c r="N25" t="s">
        <v>9810</v>
      </c>
      <c r="O25" s="27" t="s">
        <v>9783</v>
      </c>
      <c r="P25" t="s">
        <v>9776</v>
      </c>
      <c r="Q25" t="s">
        <v>9776</v>
      </c>
      <c r="R25" t="s">
        <v>9776</v>
      </c>
      <c r="U25" s="27" t="s">
        <v>9873</v>
      </c>
      <c r="V25" t="s">
        <v>9777</v>
      </c>
      <c r="W25" t="s">
        <v>9777</v>
      </c>
      <c r="X25" s="27" t="s">
        <v>9796</v>
      </c>
      <c r="Y25" t="s">
        <v>9811</v>
      </c>
      <c r="Z25" s="27" t="s">
        <v>9812</v>
      </c>
      <c r="AA25" t="s">
        <v>9814</v>
      </c>
      <c r="AB25" s="27" t="s">
        <v>9815</v>
      </c>
      <c r="AC25" t="s">
        <v>9883</v>
      </c>
      <c r="AH25" t="s">
        <v>9954</v>
      </c>
    </row>
    <row r="26" spans="1:34" x14ac:dyDescent="0.3">
      <c r="A26">
        <v>25</v>
      </c>
      <c r="B26" t="s">
        <v>9858</v>
      </c>
      <c r="C26" t="s">
        <v>9889</v>
      </c>
      <c r="D26">
        <v>1</v>
      </c>
      <c r="L26" t="s">
        <v>9790</v>
      </c>
      <c r="N26" t="s">
        <v>9810</v>
      </c>
      <c r="R26" t="s">
        <v>9776</v>
      </c>
      <c r="V26" t="s">
        <v>9777</v>
      </c>
      <c r="Z26" s="28" t="s">
        <v>9813</v>
      </c>
      <c r="AH26" t="s">
        <v>9954</v>
      </c>
    </row>
    <row r="27" spans="1:34" x14ac:dyDescent="0.3">
      <c r="A27">
        <v>26</v>
      </c>
      <c r="B27" t="s">
        <v>9859</v>
      </c>
      <c r="C27" t="s">
        <v>9939</v>
      </c>
      <c r="D27">
        <v>1</v>
      </c>
      <c r="L27" t="s">
        <v>9790</v>
      </c>
      <c r="N27" t="s">
        <v>9810</v>
      </c>
      <c r="R27" t="s">
        <v>9776</v>
      </c>
      <c r="V27" t="s">
        <v>9777</v>
      </c>
      <c r="AH27" t="s">
        <v>9956</v>
      </c>
    </row>
    <row r="28" spans="1:34" x14ac:dyDescent="0.3">
      <c r="A28">
        <v>27</v>
      </c>
      <c r="B28" t="s">
        <v>9860</v>
      </c>
      <c r="C28" t="s">
        <v>9905</v>
      </c>
      <c r="D28">
        <v>1</v>
      </c>
      <c r="K28" s="27" t="s">
        <v>9788</v>
      </c>
      <c r="L28" s="27" t="s">
        <v>9788</v>
      </c>
      <c r="N28" s="28" t="s">
        <v>9804</v>
      </c>
      <c r="R28" t="s">
        <v>9776</v>
      </c>
      <c r="U28" t="s">
        <v>9777</v>
      </c>
      <c r="V28" t="s">
        <v>9777</v>
      </c>
      <c r="W28" s="27" t="s">
        <v>9968</v>
      </c>
      <c r="X28" t="s">
        <v>9981</v>
      </c>
      <c r="AH28" t="s">
        <v>9956</v>
      </c>
    </row>
    <row r="29" spans="1:34" x14ac:dyDescent="0.3">
      <c r="A29">
        <v>28</v>
      </c>
      <c r="B29" t="s">
        <v>9861</v>
      </c>
      <c r="C29" t="s">
        <v>9899</v>
      </c>
      <c r="D29">
        <v>1</v>
      </c>
      <c r="L29" t="s">
        <v>9789</v>
      </c>
      <c r="N29" t="s">
        <v>9977</v>
      </c>
      <c r="P29" t="s">
        <v>9782</v>
      </c>
      <c r="Q29" t="s">
        <v>9781</v>
      </c>
      <c r="R29" t="s">
        <v>9776</v>
      </c>
      <c r="T29" s="28" t="s">
        <v>9817</v>
      </c>
      <c r="U29" t="s">
        <v>9777</v>
      </c>
      <c r="X29" t="s">
        <v>9981</v>
      </c>
      <c r="AH29" t="s">
        <v>9956</v>
      </c>
    </row>
    <row r="30" spans="1:34" x14ac:dyDescent="0.3">
      <c r="A30">
        <v>29</v>
      </c>
      <c r="B30" t="s">
        <v>9862</v>
      </c>
      <c r="C30" t="s">
        <v>9907</v>
      </c>
      <c r="D30">
        <v>1</v>
      </c>
      <c r="L30" t="s">
        <v>9789</v>
      </c>
      <c r="N30" t="s">
        <v>9977</v>
      </c>
      <c r="P30" t="s">
        <v>9976</v>
      </c>
      <c r="Q30" t="s">
        <v>9976</v>
      </c>
      <c r="R30" t="s">
        <v>9776</v>
      </c>
      <c r="U30" t="s">
        <v>9777</v>
      </c>
      <c r="X30" t="s">
        <v>9981</v>
      </c>
      <c r="Y30" t="s">
        <v>9981</v>
      </c>
      <c r="Z30" t="s">
        <v>9981</v>
      </c>
      <c r="AH30" t="s">
        <v>9956</v>
      </c>
    </row>
    <row r="31" spans="1:34" x14ac:dyDescent="0.3">
      <c r="A31">
        <v>30</v>
      </c>
      <c r="B31" t="s">
        <v>9863</v>
      </c>
      <c r="C31" t="s">
        <v>9875</v>
      </c>
      <c r="D31">
        <v>1</v>
      </c>
      <c r="L31" s="27" t="s">
        <v>9791</v>
      </c>
      <c r="M31" t="s">
        <v>9800</v>
      </c>
      <c r="N31" t="s">
        <v>9977</v>
      </c>
      <c r="P31" s="27" t="s">
        <v>9780</v>
      </c>
      <c r="Q31" t="s">
        <v>9776</v>
      </c>
      <c r="R31" t="s">
        <v>9776</v>
      </c>
      <c r="T31" s="28" t="s">
        <v>9807</v>
      </c>
      <c r="U31" t="s">
        <v>9777</v>
      </c>
      <c r="Y31" s="21"/>
      <c r="Z31" s="27" t="s">
        <v>9971</v>
      </c>
      <c r="AH31" t="s">
        <v>9956</v>
      </c>
    </row>
    <row r="32" spans="1:34" x14ac:dyDescent="0.3">
      <c r="A32">
        <v>31</v>
      </c>
      <c r="B32" t="s">
        <v>9864</v>
      </c>
      <c r="C32" t="s">
        <v>9864</v>
      </c>
      <c r="D32">
        <v>1</v>
      </c>
      <c r="M32" t="s">
        <v>9800</v>
      </c>
      <c r="R32" t="s">
        <v>9776</v>
      </c>
      <c r="S32" t="s">
        <v>9776</v>
      </c>
      <c r="T32" s="27" t="s">
        <v>9775</v>
      </c>
      <c r="U32" s="27" t="s">
        <v>9775</v>
      </c>
      <c r="AH32" t="s">
        <v>9956</v>
      </c>
    </row>
    <row r="33" spans="1:34" x14ac:dyDescent="0.3">
      <c r="A33">
        <v>32</v>
      </c>
      <c r="B33" t="s">
        <v>9865</v>
      </c>
      <c r="C33" t="s">
        <v>9888</v>
      </c>
      <c r="D33">
        <v>1</v>
      </c>
      <c r="M33" t="s">
        <v>9800</v>
      </c>
      <c r="T33" s="27" t="s">
        <v>9775</v>
      </c>
      <c r="U33" s="27" t="s">
        <v>9775</v>
      </c>
      <c r="AH33" t="s">
        <v>9956</v>
      </c>
    </row>
    <row r="34" spans="1:34" x14ac:dyDescent="0.3">
      <c r="M34" s="27" t="s">
        <v>9799</v>
      </c>
      <c r="N34" t="s">
        <v>9785</v>
      </c>
      <c r="O34" t="s">
        <v>9785</v>
      </c>
      <c r="P34" t="s">
        <v>9785</v>
      </c>
      <c r="Q34" t="s">
        <v>9785</v>
      </c>
      <c r="R34" t="s">
        <v>9785</v>
      </c>
      <c r="S34" t="s">
        <v>9785</v>
      </c>
      <c r="T34" s="27" t="s">
        <v>9775</v>
      </c>
      <c r="U34" s="27" t="s">
        <v>9775</v>
      </c>
      <c r="V34" t="s">
        <v>9792</v>
      </c>
      <c r="W34" s="27" t="s">
        <v>9793</v>
      </c>
      <c r="X34" s="27" t="s">
        <v>9793</v>
      </c>
      <c r="AH34" s="27" t="s">
        <v>9955</v>
      </c>
    </row>
    <row r="35" spans="1:34" x14ac:dyDescent="0.3">
      <c r="M35" t="s">
        <v>9802</v>
      </c>
      <c r="T35" s="27" t="s">
        <v>9851</v>
      </c>
      <c r="X35" t="s">
        <v>9903</v>
      </c>
      <c r="AH35" t="s">
        <v>9959</v>
      </c>
    </row>
    <row r="36" spans="1:34" x14ac:dyDescent="0.3">
      <c r="M36" t="s">
        <v>9802</v>
      </c>
      <c r="T36" s="27" t="s">
        <v>9851</v>
      </c>
      <c r="X36" t="s">
        <v>9903</v>
      </c>
      <c r="AC36" t="s">
        <v>9959</v>
      </c>
      <c r="AD36" t="s">
        <v>9959</v>
      </c>
      <c r="AE36" t="s">
        <v>9959</v>
      </c>
      <c r="AF36" t="s">
        <v>9959</v>
      </c>
      <c r="AG36" t="s">
        <v>9959</v>
      </c>
      <c r="AH36" t="s">
        <v>9959</v>
      </c>
    </row>
    <row r="37" spans="1:34" x14ac:dyDescent="0.3">
      <c r="M37" t="s">
        <v>9802</v>
      </c>
      <c r="T37" t="s">
        <v>9797</v>
      </c>
      <c r="X37" t="s">
        <v>9903</v>
      </c>
      <c r="Y37" t="s">
        <v>9903</v>
      </c>
      <c r="AC37" t="s">
        <v>9959</v>
      </c>
    </row>
    <row r="38" spans="1:34" x14ac:dyDescent="0.3">
      <c r="K38" s="27" t="s">
        <v>9801</v>
      </c>
      <c r="M38" s="27" t="s">
        <v>9803</v>
      </c>
      <c r="T38" t="s">
        <v>9797</v>
      </c>
      <c r="Y38" t="s">
        <v>9903</v>
      </c>
      <c r="AC38" s="27" t="s">
        <v>9957</v>
      </c>
    </row>
    <row r="39" spans="1:34" x14ac:dyDescent="0.3">
      <c r="J39" s="27" t="s">
        <v>9801</v>
      </c>
      <c r="K39" s="27" t="s">
        <v>9801</v>
      </c>
      <c r="L39" t="s">
        <v>9809</v>
      </c>
      <c r="M39" t="s">
        <v>9809</v>
      </c>
      <c r="N39" t="s">
        <v>9809</v>
      </c>
      <c r="O39" t="s">
        <v>9809</v>
      </c>
      <c r="P39" t="s">
        <v>9809</v>
      </c>
      <c r="Q39" t="s">
        <v>9809</v>
      </c>
      <c r="R39" t="s">
        <v>9809</v>
      </c>
      <c r="S39" t="s">
        <v>9797</v>
      </c>
      <c r="T39" t="s">
        <v>9797</v>
      </c>
      <c r="Y39" t="s">
        <v>9903</v>
      </c>
      <c r="AC39" t="s">
        <v>9958</v>
      </c>
    </row>
    <row r="40" spans="1:34" x14ac:dyDescent="0.3">
      <c r="K40" t="s">
        <v>9794</v>
      </c>
      <c r="S40" t="s">
        <v>9797</v>
      </c>
      <c r="T40" s="27" t="s">
        <v>9965</v>
      </c>
      <c r="U40" s="28" t="s">
        <v>9962</v>
      </c>
      <c r="Y40" s="27" t="s">
        <v>9904</v>
      </c>
      <c r="AC40" t="s">
        <v>9958</v>
      </c>
    </row>
    <row r="41" spans="1:34" x14ac:dyDescent="0.3">
      <c r="K41" t="s">
        <v>9794</v>
      </c>
      <c r="S41" t="s">
        <v>9797</v>
      </c>
      <c r="U41" s="28" t="s">
        <v>9966</v>
      </c>
      <c r="Y41" t="s">
        <v>9949</v>
      </c>
      <c r="AC41" t="s">
        <v>9958</v>
      </c>
    </row>
    <row r="42" spans="1:34" x14ac:dyDescent="0.3">
      <c r="K42" s="27" t="s">
        <v>9896</v>
      </c>
      <c r="S42" s="27" t="s">
        <v>9798</v>
      </c>
      <c r="Y42" s="27" t="s">
        <v>9951</v>
      </c>
      <c r="Z42" t="s">
        <v>9958</v>
      </c>
      <c r="AA42" t="s">
        <v>9958</v>
      </c>
      <c r="AB42" t="s">
        <v>9958</v>
      </c>
      <c r="AC42" t="s">
        <v>9958</v>
      </c>
    </row>
    <row r="43" spans="1:34" x14ac:dyDescent="0.3">
      <c r="K43" t="s">
        <v>9805</v>
      </c>
      <c r="S43" t="s">
        <v>9902</v>
      </c>
    </row>
    <row r="44" spans="1:34" x14ac:dyDescent="0.3">
      <c r="K44" t="s">
        <v>9805</v>
      </c>
      <c r="M44" t="s">
        <v>9901</v>
      </c>
      <c r="N44" t="s">
        <v>9901</v>
      </c>
      <c r="O44" t="s">
        <v>9901</v>
      </c>
      <c r="P44" s="27" t="s">
        <v>9900</v>
      </c>
      <c r="Q44" t="s">
        <v>9902</v>
      </c>
      <c r="R44" t="s">
        <v>9902</v>
      </c>
      <c r="S44" t="s">
        <v>9902</v>
      </c>
    </row>
    <row r="45" spans="1:34" x14ac:dyDescent="0.3">
      <c r="J45" s="27" t="s">
        <v>9897</v>
      </c>
      <c r="K45" s="27" t="s">
        <v>9897</v>
      </c>
      <c r="L45" t="s">
        <v>9806</v>
      </c>
      <c r="M45" s="29" t="s">
        <v>9894</v>
      </c>
    </row>
    <row r="49" spans="28:28" x14ac:dyDescent="0.3">
      <c r="AB49" s="27" t="s">
        <v>9961</v>
      </c>
    </row>
    <row r="50" spans="28:28" x14ac:dyDescent="0.3">
      <c r="AB50" t="s">
        <v>9960</v>
      </c>
    </row>
    <row r="51" spans="28:28" x14ac:dyDescent="0.3">
      <c r="AB51" s="27" t="s">
        <v>9950</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824"/>
  <sheetViews>
    <sheetView topLeftCell="A812" workbookViewId="0">
      <selection activeCell="J830" sqref="J830"/>
    </sheetView>
  </sheetViews>
  <sheetFormatPr baseColWidth="10" defaultColWidth="11.44140625" defaultRowHeight="14.4" x14ac:dyDescent="0.3"/>
  <cols>
    <col min="1" max="1" width="5.44140625" style="25" bestFit="1" customWidth="1"/>
    <col min="2" max="16384" width="11.44140625" style="25"/>
  </cols>
  <sheetData>
    <row r="1" spans="1:46" x14ac:dyDescent="0.3">
      <c r="A1" s="25" t="s">
        <v>245</v>
      </c>
      <c r="B1" s="25" t="s">
        <v>108</v>
      </c>
      <c r="C1" s="25" t="s">
        <v>270</v>
      </c>
      <c r="D1" s="25" t="s">
        <v>2153</v>
      </c>
      <c r="E1" s="25" t="s">
        <v>2154</v>
      </c>
      <c r="F1" s="25" t="s">
        <v>247</v>
      </c>
      <c r="G1" s="25" t="s">
        <v>248</v>
      </c>
      <c r="H1" s="25" t="s">
        <v>249</v>
      </c>
      <c r="I1" s="25" t="s">
        <v>250</v>
      </c>
      <c r="J1" s="25" t="s">
        <v>251</v>
      </c>
      <c r="K1" s="25" t="s">
        <v>252</v>
      </c>
      <c r="L1" s="25" t="s">
        <v>253</v>
      </c>
      <c r="M1" s="25" t="s">
        <v>254</v>
      </c>
      <c r="N1" s="25" t="s">
        <v>255</v>
      </c>
      <c r="O1" s="25" t="s">
        <v>256</v>
      </c>
      <c r="P1" s="25" t="s">
        <v>257</v>
      </c>
      <c r="Q1" s="25" t="s">
        <v>2159</v>
      </c>
      <c r="R1" s="25" t="s">
        <v>258</v>
      </c>
      <c r="S1" s="25" t="s">
        <v>259</v>
      </c>
      <c r="T1" s="25" t="s">
        <v>260</v>
      </c>
      <c r="U1" s="25" t="s">
        <v>261</v>
      </c>
      <c r="V1" s="25" t="s">
        <v>262</v>
      </c>
      <c r="W1" s="25" t="s">
        <v>8894</v>
      </c>
      <c r="X1" s="25" t="s">
        <v>9718</v>
      </c>
      <c r="Y1" s="25" t="s">
        <v>8895</v>
      </c>
      <c r="Z1" s="25" t="s">
        <v>8896</v>
      </c>
      <c r="AA1" s="25" t="s">
        <v>8897</v>
      </c>
      <c r="AB1" s="25" t="s">
        <v>8898</v>
      </c>
      <c r="AC1" s="25" t="s">
        <v>9711</v>
      </c>
      <c r="AD1" s="25" t="s">
        <v>9712</v>
      </c>
      <c r="AE1" s="25" t="s">
        <v>9713</v>
      </c>
      <c r="AF1" s="25" t="s">
        <v>9714</v>
      </c>
      <c r="AG1" s="25" t="s">
        <v>263</v>
      </c>
      <c r="AH1" s="25" t="s">
        <v>264</v>
      </c>
      <c r="AI1" s="25" t="s">
        <v>265</v>
      </c>
      <c r="AJ1" s="25" t="s">
        <v>8871</v>
      </c>
      <c r="AK1" s="25" t="s">
        <v>8872</v>
      </c>
      <c r="AL1" s="25" t="s">
        <v>8873</v>
      </c>
      <c r="AM1" s="25" t="s">
        <v>8874</v>
      </c>
      <c r="AN1" s="25" t="s">
        <v>267</v>
      </c>
      <c r="AO1" s="25" t="s">
        <v>269</v>
      </c>
      <c r="AP1" s="25" t="s">
        <v>268</v>
      </c>
      <c r="AQ1" s="25" t="s">
        <v>266</v>
      </c>
      <c r="AR1" s="25" t="s">
        <v>8893</v>
      </c>
      <c r="AT1" s="25" t="s">
        <v>3923</v>
      </c>
    </row>
    <row r="2" spans="1:46" x14ac:dyDescent="0.3">
      <c r="A2" s="25">
        <v>1</v>
      </c>
      <c r="B2" s="25" t="s">
        <v>387</v>
      </c>
      <c r="C2" s="25" t="s">
        <v>3930</v>
      </c>
      <c r="D2" s="25" t="s">
        <v>221</v>
      </c>
      <c r="E2" s="25" t="s">
        <v>223</v>
      </c>
      <c r="F2" s="25" t="s">
        <v>4503</v>
      </c>
      <c r="G2" s="25" t="s">
        <v>1411</v>
      </c>
      <c r="H2" s="25" t="s">
        <v>1412</v>
      </c>
      <c r="I2" s="25">
        <v>64</v>
      </c>
      <c r="J2" s="25" t="s">
        <v>5516</v>
      </c>
      <c r="K2" s="25">
        <v>45</v>
      </c>
      <c r="L2" s="25">
        <v>70</v>
      </c>
      <c r="M2" s="25" t="s">
        <v>1413</v>
      </c>
      <c r="N2" s="25" t="s">
        <v>3896</v>
      </c>
      <c r="O2" s="25" t="s">
        <v>6363</v>
      </c>
      <c r="P2" s="25" t="s">
        <v>6364</v>
      </c>
      <c r="Q2" s="25" t="s">
        <v>7001</v>
      </c>
      <c r="R2" s="25">
        <v>5355</v>
      </c>
      <c r="S2" s="25">
        <v>0.7</v>
      </c>
      <c r="T2" s="25">
        <v>6.9</v>
      </c>
      <c r="U2" s="25" t="s">
        <v>2155</v>
      </c>
      <c r="V2" s="25" t="s">
        <v>7468</v>
      </c>
      <c r="W2" s="25" t="s">
        <v>8899</v>
      </c>
      <c r="X2" s="25" t="s">
        <v>9715</v>
      </c>
      <c r="Y2" s="25" t="s">
        <v>9715</v>
      </c>
      <c r="Z2" s="25" t="s">
        <v>9715</v>
      </c>
      <c r="AA2" s="25" t="s">
        <v>9715</v>
      </c>
      <c r="AB2" s="25" t="s">
        <v>9715</v>
      </c>
      <c r="AC2" s="25" t="s">
        <v>9715</v>
      </c>
      <c r="AD2" s="25" t="s">
        <v>9715</v>
      </c>
      <c r="AE2" s="25" t="s">
        <v>9715</v>
      </c>
      <c r="AF2" s="25" t="s">
        <v>9715</v>
      </c>
      <c r="AG2" s="26" t="str">
        <f>+W2&amp;","&amp;X2&amp;","&amp;Y2&amp;","&amp;Z2&amp;","&amp;AA2&amp;","&amp;AB2&amp;","&amp;AC2&amp;","&amp;AD2&amp;","&amp;AE2&amp;","&amp;AF2</f>
        <v>1,0,0,0,0,0,0,0,0,0</v>
      </c>
      <c r="AH2" s="25" t="s">
        <v>7002</v>
      </c>
      <c r="AI2" s="25" t="s">
        <v>7593</v>
      </c>
      <c r="AN2" s="25">
        <v>0</v>
      </c>
      <c r="AO2" s="25">
        <v>25</v>
      </c>
      <c r="AP2" s="25">
        <v>0</v>
      </c>
      <c r="AQ2" s="25" t="s">
        <v>8501</v>
      </c>
      <c r="AT2" s="26" t="str">
        <f>"["&amp;A2&amp;"];"&amp;$B$1&amp;"="&amp;B2&amp;";"&amp;$C$1&amp;"="&amp;C2&amp;";"&amp;$D$1&amp;"="&amp;D2&amp;";"&amp;$E$1&amp;"="&amp;E2&amp;";"&amp;$F$1&amp;"="&amp;F2&amp;";"&amp;$G$1&amp;"="&amp;G2&amp;";"&amp;$H$1&amp;"="&amp;H2&amp;";"&amp;$I$1&amp;"="&amp;I2&amp;";"&amp;$J$1&amp;"="&amp;J2&amp;";"&amp;$K$1&amp;"="&amp;K2&amp;";"&amp;$L$1&amp;"="&amp;L2&amp;";"&amp;$M$1&amp;"="&amp;M2&amp;";"&amp;$N$1&amp;"="&amp;N2&amp;";"&amp;$O$1&amp;"="&amp;O2&amp;";"&amp;$P$1&amp;"="&amp;P2&amp;";"&amp;$Q$1&amp;"="&amp;Q2&amp;";"&amp;$R$1&amp;"="&amp;R2&amp;";"&amp;$S$1&amp;"="&amp;S2&amp;";"&amp;$T$1&amp;"="&amp;T2&amp;";"&amp;$U$1&amp;"="&amp;U2&amp;";"&amp;$V$1&amp;"="&amp;V2&amp;";"&amp;$AG$1&amp;"="&amp;AG2&amp;";"&amp;$AH$1&amp;"="&amp;AH2&amp;";"&amp;$AI$1&amp;"="&amp;AI2&amp;";"&amp;$AJ$1&amp;"="&amp;AJ2&amp;";"&amp;$AK$1&amp;"="&amp;AK2&amp;";"&amp;$AL$1&amp;"="&amp;AL2&amp;";"&amp;$AM$1&amp;"="&amp;AM2&amp;";"&amp;$AN$1&amp;"="&amp;AN2&amp;";"&amp;$AO$1&amp;"="&amp;AO2&amp;";"&amp;$AP$1&amp;"="&amp;AP2&amp;";"&amp;$AQ$1&amp;"="&amp;AQ2&amp;";"&amp;$AR$1&amp;"="&amp;AR2</f>
        <v>[1];Name=Bulbasaur;InternalName=BULBASAUR;Type1=GRASS;Type2=POISON;BaseStats=45,49,49,45,65,65;GenderRate=FemaleOneEighth;GrowthRate=Parabolic;BaseEXP=64;EffortPoints=0,0,0,0,1,0;Rareness=45;Happiness=70;Abilities=OVERGROW;HiddenAbility=CHLOROPHYLL;Moves=1,TACKLE,3,GROWL,7,LEECHSEED,9,VINEWHIP,13,POISONPOWDER,13,SLEEPPOWDER,15,TAKEDOWN,19,RAZORLEAF,21,SWEETSCENT,25,GROWTH,27,DOUBLEEDGE,31,WORRYSEED,33,SYNTHESIS,37,SEEDBOMB;EggMoves=AMNESIA,CHARM,CURSE,ENDURE,GIGADRAIN,GRASSWHISTLE,GRASSYTERRAIN,INGRAIN,LEAFSTORM,MAGICALLEAF,NATUREPOWER,PETALDANCE,POWERWHIP,SKULLBASH,SLUDGE;Compatibility=Monster,Grass;StepsToHatch=5355;Height=0.7;Weight=6.9;Color=Green;Habitat=Grassland;RegionalNumbers=1,0,0,0,0,0,0,0,0,0;Kind=Seed;Pokedex=Bulbasaur can be seen napping in bright sunlight. There is a seed on its back. By soaking up the sun's rays, the seed grows progressively larger.;FormNames=;WildItemCommon=;WildItemUncommon=;WildItemRare=;BattlerPlayerY=0;BattlerEnemyY=25;BattlerAltitude=0;Evolutions=IVYSAUR,Level,16;Incense=</v>
      </c>
    </row>
    <row r="3" spans="1:46" x14ac:dyDescent="0.3">
      <c r="A3" s="25">
        <v>2</v>
      </c>
      <c r="B3" s="25" t="s">
        <v>388</v>
      </c>
      <c r="C3" s="25" t="s">
        <v>3931</v>
      </c>
      <c r="D3" s="25" t="s">
        <v>221</v>
      </c>
      <c r="E3" s="25" t="s">
        <v>223</v>
      </c>
      <c r="F3" s="25" t="s">
        <v>4504</v>
      </c>
      <c r="G3" s="25" t="s">
        <v>1411</v>
      </c>
      <c r="H3" s="25" t="s">
        <v>1412</v>
      </c>
      <c r="I3" s="25">
        <v>142</v>
      </c>
      <c r="J3" s="25" t="s">
        <v>5517</v>
      </c>
      <c r="K3" s="25">
        <v>45</v>
      </c>
      <c r="L3" s="25">
        <v>70</v>
      </c>
      <c r="M3" s="25" t="s">
        <v>1413</v>
      </c>
      <c r="N3" s="25" t="s">
        <v>3896</v>
      </c>
      <c r="O3" s="25" t="s">
        <v>5884</v>
      </c>
      <c r="Q3" s="25" t="s">
        <v>7001</v>
      </c>
      <c r="R3" s="25">
        <v>5355</v>
      </c>
      <c r="S3" s="25">
        <v>1</v>
      </c>
      <c r="T3" s="25">
        <v>13</v>
      </c>
      <c r="U3" s="25" t="s">
        <v>2155</v>
      </c>
      <c r="V3" s="25" t="s">
        <v>7468</v>
      </c>
      <c r="W3" s="25" t="s">
        <v>8900</v>
      </c>
      <c r="X3" s="25" t="s">
        <v>9715</v>
      </c>
      <c r="Y3" s="25" t="s">
        <v>9715</v>
      </c>
      <c r="Z3" s="25" t="s">
        <v>9715</v>
      </c>
      <c r="AA3" s="25" t="s">
        <v>9715</v>
      </c>
      <c r="AB3" s="25" t="s">
        <v>9715</v>
      </c>
      <c r="AC3" s="25" t="s">
        <v>9715</v>
      </c>
      <c r="AD3" s="25" t="s">
        <v>9715</v>
      </c>
      <c r="AE3" s="25" t="s">
        <v>9715</v>
      </c>
      <c r="AF3" s="25" t="s">
        <v>9715</v>
      </c>
      <c r="AG3" s="26" t="str">
        <f t="shared" ref="AG3:AG66" si="0">+W3&amp;","&amp;X3&amp;","&amp;Y3&amp;","&amp;Z3&amp;","&amp;AA3&amp;","&amp;AB3&amp;","&amp;AC3&amp;","&amp;AD3&amp;","&amp;AE3&amp;","&amp;AF3</f>
        <v>2,0,0,0,0,0,0,0,0,0</v>
      </c>
      <c r="AH3" s="25" t="s">
        <v>7002</v>
      </c>
      <c r="AI3" s="25" t="s">
        <v>7594</v>
      </c>
      <c r="AN3" s="25">
        <v>0</v>
      </c>
      <c r="AO3" s="25">
        <v>25</v>
      </c>
      <c r="AP3" s="25">
        <v>0</v>
      </c>
      <c r="AQ3" s="25" t="s">
        <v>8502</v>
      </c>
      <c r="AT3" s="26" t="str">
        <f t="shared" ref="AT3:AT66" si="1">"["&amp;A3&amp;"];"&amp;$B$1&amp;"="&amp;B3&amp;";"&amp;$C$1&amp;"="&amp;C3&amp;";"&amp;$D$1&amp;"="&amp;D3&amp;";"&amp;$E$1&amp;"="&amp;E3&amp;";"&amp;$F$1&amp;"="&amp;F3&amp;";"&amp;$G$1&amp;"="&amp;G3&amp;";"&amp;$H$1&amp;"="&amp;H3&amp;";"&amp;$I$1&amp;"="&amp;I3&amp;";"&amp;$J$1&amp;"="&amp;J3&amp;";"&amp;$K$1&amp;"="&amp;K3&amp;";"&amp;$L$1&amp;"="&amp;L3&amp;";"&amp;$M$1&amp;"="&amp;M3&amp;";"&amp;$N$1&amp;"="&amp;N3&amp;";"&amp;$O$1&amp;"="&amp;O3&amp;";"&amp;$P$1&amp;"="&amp;P3&amp;";"&amp;$Q$1&amp;"="&amp;Q3&amp;";"&amp;$R$1&amp;"="&amp;R3&amp;";"&amp;$S$1&amp;"="&amp;S3&amp;";"&amp;$T$1&amp;"="&amp;T3&amp;";"&amp;$U$1&amp;"="&amp;U3&amp;";"&amp;$V$1&amp;"="&amp;V3&amp;";"&amp;$AG$1&amp;"="&amp;AG3&amp;";"&amp;$AH$1&amp;"="&amp;AH3&amp;";"&amp;$AI$1&amp;"="&amp;AI3&amp;";"&amp;$AJ$1&amp;"="&amp;AJ3&amp;";"&amp;$AK$1&amp;"="&amp;AK3&amp;";"&amp;$AL$1&amp;"="&amp;AL3&amp;";"&amp;$AM$1&amp;"="&amp;AM3&amp;";"&amp;$AN$1&amp;"="&amp;AN3&amp;";"&amp;$AO$1&amp;"="&amp;AO3&amp;";"&amp;$AP$1&amp;"="&amp;AP3&amp;";"&amp;$AQ$1&amp;"="&amp;AQ3&amp;";"&amp;$AR$1&amp;"="&amp;AR3</f>
        <v>[2];Name=Ivysaur;InternalName=IVYSAUR;Type1=GRASS;Type2=POISON;BaseStats=60,62,63,60,80,80;GenderRate=FemaleOneEighth;GrowthRate=Parabolic;BaseEXP=142;EffortPoints=0,0,0,0,1,1;Rareness=45;Happiness=70;Abilities=OVERGROW;HiddenAbility=CHLOROPHYLL;Moves=1,TACKLE,1,GROWL,1,LEECHSEED,3,GROWL,7,LEECHSEED,9,VINEWHIP,13,POISONPOWDER,13,SLEEPPOWDER,15,TAKEDOWN,20,RAZORLEAF,23,SWEETSCENT,28,GROWTH,31,DOUBLEEDGE,36,WORRYSEED,39,SYNTHESIS,44,SOLARBEAM;EggMoves=;Compatibility=Monster,Grass;StepsToHatch=5355;Height=1;Weight=13;Color=Green;Habitat=Grassland;RegionalNumbers=2,0,0,0,0,0,0,0,0,0;Kind=Seed;Pokedex=To support its bulb, Ivysaur's legs grow sturdy. If it spends more time lying in the sunlight, the bud will soon bloom into a large flower.;FormNames=;WildItemCommon=;WildItemUncommon=;WildItemRare=;BattlerPlayerY=0;BattlerEnemyY=25;BattlerAltitude=0;Evolutions=VENUSAUR,Level,32;Incense=</v>
      </c>
    </row>
    <row r="4" spans="1:46" x14ac:dyDescent="0.3">
      <c r="A4" s="25">
        <v>3</v>
      </c>
      <c r="B4" s="25" t="s">
        <v>389</v>
      </c>
      <c r="C4" s="25" t="s">
        <v>3932</v>
      </c>
      <c r="D4" s="25" t="s">
        <v>221</v>
      </c>
      <c r="E4" s="25" t="s">
        <v>223</v>
      </c>
      <c r="F4" s="25" t="s">
        <v>4505</v>
      </c>
      <c r="G4" s="25" t="s">
        <v>1411</v>
      </c>
      <c r="H4" s="25" t="s">
        <v>1412</v>
      </c>
      <c r="I4" s="25">
        <v>236</v>
      </c>
      <c r="J4" s="25" t="s">
        <v>5518</v>
      </c>
      <c r="K4" s="25">
        <v>45</v>
      </c>
      <c r="L4" s="25">
        <v>70</v>
      </c>
      <c r="M4" s="25" t="s">
        <v>1413</v>
      </c>
      <c r="N4" s="25" t="s">
        <v>3896</v>
      </c>
      <c r="O4" s="25" t="s">
        <v>5885</v>
      </c>
      <c r="Q4" s="25" t="s">
        <v>7001</v>
      </c>
      <c r="R4" s="25">
        <v>5355</v>
      </c>
      <c r="S4" s="25">
        <v>2</v>
      </c>
      <c r="T4" s="25">
        <v>100</v>
      </c>
      <c r="U4" s="25" t="s">
        <v>2155</v>
      </c>
      <c r="V4" s="25" t="s">
        <v>7468</v>
      </c>
      <c r="W4" s="25" t="s">
        <v>8901</v>
      </c>
      <c r="X4" s="25" t="s">
        <v>9715</v>
      </c>
      <c r="Y4" s="25" t="s">
        <v>9715</v>
      </c>
      <c r="Z4" s="25" t="s">
        <v>9715</v>
      </c>
      <c r="AA4" s="25" t="s">
        <v>9715</v>
      </c>
      <c r="AB4" s="25" t="s">
        <v>9715</v>
      </c>
      <c r="AC4" s="25" t="s">
        <v>9715</v>
      </c>
      <c r="AD4" s="25" t="s">
        <v>9715</v>
      </c>
      <c r="AE4" s="25" t="s">
        <v>9715</v>
      </c>
      <c r="AF4" s="25" t="s">
        <v>9715</v>
      </c>
      <c r="AG4" s="26" t="str">
        <f t="shared" si="0"/>
        <v>3,0,0,0,0,0,0,0,0,0</v>
      </c>
      <c r="AH4" s="25" t="s">
        <v>7002</v>
      </c>
      <c r="AI4" s="25" t="s">
        <v>7595</v>
      </c>
      <c r="AN4" s="25">
        <v>0</v>
      </c>
      <c r="AO4" s="25">
        <v>25</v>
      </c>
      <c r="AP4" s="25">
        <v>0</v>
      </c>
      <c r="AT4" s="26" t="str">
        <f t="shared" si="1"/>
        <v>[3];Name=Venusaur;InternalName=VENUSAUR;Type1=GRASS;Type2=POISON;BaseStats=80,82,83,80,100,100;GenderRate=FemaleOneEighth;GrowthRate=Parabolic;BaseEXP=236;EffortPoints=0,0,0,0,2,1;Rareness=45;Happiness=70;Abilities=OVERGROW;HiddenAbility=CHLOROPHYLL;Moves=1,TACKLE,1,GROWL,1,LEECHSEED,1,VINEWHIP,3,GROWL,7,LEECHSEED,9,VINEWHIP,13,POISONPOWDER,13,SLEEPPOWDER,15,TAKEDOWN,20,RAZORLEAF,23,SWEETSCENT,28,GROWTH,31,DOUBLEEDGE,32,PETALDANCE,39,WORRYSEED,45,SYNTHESIS,50,PETALBLIZZARD,53,SOLARBEAM;EggMoves=;Compatibility=Monster,Grass;StepsToHatch=5355;Height=2;Weight=100;Color=Green;Habitat=Grassland;RegionalNumbers=3,0,0,0,0,0,0,0,0,0;Kind=Seed;Pokedex=Venusaur's flower is said to take on vivid colors if it gets plenty of nutrition and sunlight. The flower's aroma soothes the emotions of people.;FormNames=;WildItemCommon=;WildItemUncommon=;WildItemRare=;BattlerPlayerY=0;BattlerEnemyY=25;BattlerAltitude=0;Evolutions=;Incense=</v>
      </c>
    </row>
    <row r="5" spans="1:46" x14ac:dyDescent="0.3">
      <c r="A5" s="25">
        <v>4</v>
      </c>
      <c r="B5" s="25" t="s">
        <v>391</v>
      </c>
      <c r="C5" s="25" t="s">
        <v>3933</v>
      </c>
      <c r="D5" s="25" t="s">
        <v>218</v>
      </c>
      <c r="F5" s="25" t="s">
        <v>4506</v>
      </c>
      <c r="G5" s="25" t="s">
        <v>1411</v>
      </c>
      <c r="H5" s="25" t="s">
        <v>1412</v>
      </c>
      <c r="I5" s="25">
        <v>62</v>
      </c>
      <c r="J5" s="25" t="s">
        <v>2146</v>
      </c>
      <c r="K5" s="25">
        <v>45</v>
      </c>
      <c r="L5" s="25">
        <v>70</v>
      </c>
      <c r="M5" s="25" t="s">
        <v>2136</v>
      </c>
      <c r="N5" s="25" t="s">
        <v>3846</v>
      </c>
      <c r="O5" s="25" t="s">
        <v>6365</v>
      </c>
      <c r="P5" s="25" t="s">
        <v>6366</v>
      </c>
      <c r="Q5" s="25" t="s">
        <v>7003</v>
      </c>
      <c r="R5" s="25">
        <v>5355</v>
      </c>
      <c r="S5" s="25">
        <v>0.6</v>
      </c>
      <c r="T5" s="25">
        <v>8.5</v>
      </c>
      <c r="U5" s="25" t="s">
        <v>2156</v>
      </c>
      <c r="V5" s="25" t="s">
        <v>8868</v>
      </c>
      <c r="W5" s="25" t="s">
        <v>8902</v>
      </c>
      <c r="X5" s="25" t="s">
        <v>9715</v>
      </c>
      <c r="Y5" s="25" t="s">
        <v>9715</v>
      </c>
      <c r="Z5" s="25" t="s">
        <v>9715</v>
      </c>
      <c r="AA5" s="25" t="s">
        <v>9715</v>
      </c>
      <c r="AB5" s="25" t="s">
        <v>9715</v>
      </c>
      <c r="AC5" s="25" t="s">
        <v>9715</v>
      </c>
      <c r="AD5" s="25" t="s">
        <v>9715</v>
      </c>
      <c r="AE5" s="25" t="s">
        <v>9715</v>
      </c>
      <c r="AF5" s="25" t="s">
        <v>9715</v>
      </c>
      <c r="AG5" s="26" t="str">
        <f t="shared" si="0"/>
        <v>4,0,0,0,0,0,0,0,0,0</v>
      </c>
      <c r="AH5" s="25" t="s">
        <v>7004</v>
      </c>
      <c r="AI5" s="25" t="s">
        <v>7596</v>
      </c>
      <c r="AN5" s="25">
        <v>0</v>
      </c>
      <c r="AO5" s="25">
        <v>25</v>
      </c>
      <c r="AP5" s="25">
        <v>0</v>
      </c>
      <c r="AQ5" s="25" t="s">
        <v>8503</v>
      </c>
      <c r="AT5" s="26" t="str">
        <f t="shared" si="1"/>
        <v>[4];Name=Charmander;InternalName=CHARMANDER;Type1=FIRE;Type2=;BaseStats=39,52,43,65,60,50;GenderRate=FemaleOneEighth;GrowthRate=Parabolic;BaseEXP=62;EffortPoints=0,0,0,1,0,0;Rareness=45;Happiness=70;Abilities=BLAZE;HiddenAbility=SOLARPOWER;Moves=1,SCRATCH,1,GROWL,7,EMBER,10,SMOKESCREEN,16,DRAGONRAGE,19,SCARYFACE,25,FIREFANG,28,FLAMEBURST,34,SLASH,37,FLAMETHROWER,43,FIRESPIN,46,INFERNO;EggMoves=AIRCUTTER,ANCIENTPOWER,BEATUP,BELLYDRUM,BITE,CRUNCH,DRAGONDANCE,DRAGONPULSE,DRAGONRUSH,FLAREBLITZ,FOCUSPUNCH,METALCLAW,OUTRAGE;Compatibility=Monster,Dragon;StepsToHatch=5355;Height=0.6;Weight=8.5;Color=Red;Habitat=Mountain;RegionalNumbers=4,0,0,0,0,0,0,0,0,0;Kind=Lizard;Pokedex=The flame that burns at the tip of its tail is an indication of its emotions. The flame wavers when Charmander is happy, and blazes when it is enraged.;FormNames=;WildItemCommon=;WildItemUncommon=;WildItemRare=;BattlerPlayerY=0;BattlerEnemyY=25;BattlerAltitude=0;Evolutions=CHARMELEON,Level,16;Incense=</v>
      </c>
    </row>
    <row r="6" spans="1:46" x14ac:dyDescent="0.3">
      <c r="A6" s="25">
        <v>5</v>
      </c>
      <c r="B6" s="25" t="s">
        <v>392</v>
      </c>
      <c r="C6" s="25" t="s">
        <v>3934</v>
      </c>
      <c r="D6" s="25" t="s">
        <v>218</v>
      </c>
      <c r="F6" s="25" t="s">
        <v>4507</v>
      </c>
      <c r="G6" s="25" t="s">
        <v>1411</v>
      </c>
      <c r="H6" s="25" t="s">
        <v>1412</v>
      </c>
      <c r="I6" s="25">
        <v>142</v>
      </c>
      <c r="J6" s="25" t="s">
        <v>5519</v>
      </c>
      <c r="K6" s="25">
        <v>45</v>
      </c>
      <c r="L6" s="25">
        <v>70</v>
      </c>
      <c r="M6" s="25" t="s">
        <v>2136</v>
      </c>
      <c r="N6" s="25" t="s">
        <v>3846</v>
      </c>
      <c r="O6" s="25" t="s">
        <v>5886</v>
      </c>
      <c r="Q6" s="25" t="s">
        <v>7003</v>
      </c>
      <c r="R6" s="25">
        <v>5355</v>
      </c>
      <c r="S6" s="25">
        <v>1.1000000000000001</v>
      </c>
      <c r="T6" s="25">
        <v>19</v>
      </c>
      <c r="U6" s="25" t="s">
        <v>2156</v>
      </c>
      <c r="V6" s="25" t="s">
        <v>8868</v>
      </c>
      <c r="W6" s="25" t="s">
        <v>8903</v>
      </c>
      <c r="X6" s="25" t="s">
        <v>9715</v>
      </c>
      <c r="Y6" s="25" t="s">
        <v>9715</v>
      </c>
      <c r="Z6" s="25" t="s">
        <v>9715</v>
      </c>
      <c r="AA6" s="25" t="s">
        <v>9715</v>
      </c>
      <c r="AB6" s="25" t="s">
        <v>9715</v>
      </c>
      <c r="AC6" s="25" t="s">
        <v>9715</v>
      </c>
      <c r="AD6" s="25" t="s">
        <v>9715</v>
      </c>
      <c r="AE6" s="25" t="s">
        <v>9715</v>
      </c>
      <c r="AF6" s="25" t="s">
        <v>9715</v>
      </c>
      <c r="AG6" s="26" t="str">
        <f t="shared" si="0"/>
        <v>5,0,0,0,0,0,0,0,0,0</v>
      </c>
      <c r="AH6" s="25" t="s">
        <v>7005</v>
      </c>
      <c r="AI6" s="25" t="s">
        <v>7597</v>
      </c>
      <c r="AN6" s="25">
        <v>0</v>
      </c>
      <c r="AO6" s="25">
        <v>25</v>
      </c>
      <c r="AP6" s="25">
        <v>0</v>
      </c>
      <c r="AQ6" s="25" t="s">
        <v>8504</v>
      </c>
      <c r="AT6" s="26" t="str">
        <f t="shared" si="1"/>
        <v>[5];Name=Charmeleon;InternalName=CHARMELEON;Type1=FIRE;Type2=;BaseStats=58,64,58,80,80,65;GenderRate=FemaleOneEighth;GrowthRate=Parabolic;BaseEXP=142;EffortPoints=0,0,0,1,1,0;Rareness=45;Happiness=70;Abilities=BLAZE;HiddenAbility=SOLARPOWER;Moves=1,SCRATCH,1,GROWL,1,EMBER,7,EMBER,10,SMOKESCREEN,17,DRAGONRAGE,21,SCARYFACE,28,FIREFANG,32,FLAMEBURST,39,SLASH,43,FLAMETHROWER,50,FIRESPIN,54,INFERNO;EggMoves=;Compatibility=Monster,Dragon;StepsToHatch=5355;Height=1.1;Weight=19;Color=Red;Habitat=Mountain;RegionalNumbers=5,0,0,0,0,0,0,0,0,0;Kind=Flame;Pokedex=Without pity, its sharp claws destroy foes. If it encounters a strong enemy, it becomes agitated, and the flame on its tail flares with a bluish white color.;FormNames=;WildItemCommon=;WildItemUncommon=;WildItemRare=;BattlerPlayerY=0;BattlerEnemyY=25;BattlerAltitude=0;Evolutions=CHARIZARD,Level,36;Incense=</v>
      </c>
    </row>
    <row r="7" spans="1:46" x14ac:dyDescent="0.3">
      <c r="A7" s="25">
        <v>6</v>
      </c>
      <c r="B7" s="25" t="s">
        <v>393</v>
      </c>
      <c r="C7" s="25" t="s">
        <v>3935</v>
      </c>
      <c r="D7" s="25" t="s">
        <v>218</v>
      </c>
      <c r="E7" s="25" t="s">
        <v>225</v>
      </c>
      <c r="F7" s="25" t="s">
        <v>4508</v>
      </c>
      <c r="G7" s="25" t="s">
        <v>1411</v>
      </c>
      <c r="H7" s="25" t="s">
        <v>1412</v>
      </c>
      <c r="I7" s="25">
        <v>240</v>
      </c>
      <c r="J7" s="25" t="s">
        <v>5520</v>
      </c>
      <c r="K7" s="25">
        <v>45</v>
      </c>
      <c r="L7" s="25">
        <v>70</v>
      </c>
      <c r="M7" s="25" t="s">
        <v>2136</v>
      </c>
      <c r="N7" s="25" t="s">
        <v>3846</v>
      </c>
      <c r="O7" s="25" t="s">
        <v>5887</v>
      </c>
      <c r="Q7" s="25" t="s">
        <v>7003</v>
      </c>
      <c r="R7" s="25">
        <v>5355</v>
      </c>
      <c r="S7" s="25">
        <v>1.7</v>
      </c>
      <c r="T7" s="25">
        <v>90.5</v>
      </c>
      <c r="U7" s="25" t="s">
        <v>2156</v>
      </c>
      <c r="V7" s="25" t="s">
        <v>8868</v>
      </c>
      <c r="W7" s="25" t="s">
        <v>8904</v>
      </c>
      <c r="X7" s="25" t="s">
        <v>9715</v>
      </c>
      <c r="Y7" s="25" t="s">
        <v>9715</v>
      </c>
      <c r="Z7" s="25" t="s">
        <v>9715</v>
      </c>
      <c r="AA7" s="25" t="s">
        <v>9715</v>
      </c>
      <c r="AB7" s="25" t="s">
        <v>9715</v>
      </c>
      <c r="AC7" s="25" t="s">
        <v>9715</v>
      </c>
      <c r="AD7" s="25" t="s">
        <v>9715</v>
      </c>
      <c r="AE7" s="25" t="s">
        <v>9715</v>
      </c>
      <c r="AF7" s="25" t="s">
        <v>9715</v>
      </c>
      <c r="AG7" s="26" t="str">
        <f t="shared" si="0"/>
        <v>6,0,0,0,0,0,0,0,0,0</v>
      </c>
      <c r="AH7" s="25" t="s">
        <v>7005</v>
      </c>
      <c r="AI7" s="25" t="s">
        <v>7598</v>
      </c>
      <c r="AN7" s="25">
        <v>0</v>
      </c>
      <c r="AO7" s="25">
        <v>25</v>
      </c>
      <c r="AP7" s="25">
        <v>0</v>
      </c>
      <c r="AT7" s="26" t="str">
        <f t="shared" si="1"/>
        <v>[6];Name=Charizard;InternalName=CHARIZARD;Type1=FIRE;Type2=FLYING;BaseStats=78,84,78,100,109,85;GenderRate=FemaleOneEighth;GrowthRate=Parabolic;BaseEXP=240;EffortPoints=0,0,0,0,3,0;Rareness=45;Happiness=70;Abilities=BLAZE;HiddenAbility=SOLARPOWER;Moves=1,FLAREBLITZ,1,HEATWAVE,1,DRAGONCLAW,1,SHADOWCLAW,1,AIRSLASH,1,SCRATCH,1,GROWL,1,EMBER,1,SMOKESCREEN,7,EMBER,10,SMOKESCREEN,17,DRAGONRAGE,21,SCARYFACE,28,FIREFANG,32,FLAMEBURST,36,WINGATTACK,41,SLASH,47,FLAMETHROWER,56,FIRESPIN,62,INFERNO,71,HEATWAVE,77,FLAREBLITZ;EggMoves=;Compatibility=Monster,Dragon;StepsToHatch=5355;Height=1.7;Weight=90.5;Color=Red;Habitat=Mountain;RegionalNumbers=6,0,0,0,0,0,0,0,0,0;Kind=Flame;Pokedex=A Charizard flies about in search of strong opponents. It breathes intense flames that can melt any material. However, it will never torch a weaker foe.;FormNames=;WildItemCommon=;WildItemUncommon=;WildItemRare=;BattlerPlayerY=0;BattlerEnemyY=25;BattlerAltitude=0;Evolutions=;Incense=</v>
      </c>
    </row>
    <row r="8" spans="1:46" x14ac:dyDescent="0.3">
      <c r="A8" s="25">
        <v>7</v>
      </c>
      <c r="B8" s="25" t="s">
        <v>396</v>
      </c>
      <c r="C8" s="25" t="s">
        <v>3936</v>
      </c>
      <c r="D8" s="25" t="s">
        <v>219</v>
      </c>
      <c r="F8" s="25" t="s">
        <v>4509</v>
      </c>
      <c r="G8" s="25" t="s">
        <v>1411</v>
      </c>
      <c r="H8" s="25" t="s">
        <v>1412</v>
      </c>
      <c r="I8" s="25">
        <v>63</v>
      </c>
      <c r="J8" s="25" t="s">
        <v>2134</v>
      </c>
      <c r="K8" s="25">
        <v>45</v>
      </c>
      <c r="L8" s="25">
        <v>70</v>
      </c>
      <c r="M8" s="25" t="s">
        <v>2137</v>
      </c>
      <c r="N8" s="25" t="s">
        <v>3865</v>
      </c>
      <c r="O8" s="25" t="s">
        <v>6367</v>
      </c>
      <c r="P8" s="25" t="s">
        <v>6368</v>
      </c>
      <c r="Q8" s="25" t="s">
        <v>7006</v>
      </c>
      <c r="R8" s="25">
        <v>5355</v>
      </c>
      <c r="S8" s="25">
        <v>0.5</v>
      </c>
      <c r="T8" s="25">
        <v>9</v>
      </c>
      <c r="U8" s="25" t="s">
        <v>2157</v>
      </c>
      <c r="V8" s="25" t="s">
        <v>8865</v>
      </c>
      <c r="W8" s="25" t="s">
        <v>8905</v>
      </c>
      <c r="X8" s="25" t="s">
        <v>9715</v>
      </c>
      <c r="Y8" s="25" t="s">
        <v>9715</v>
      </c>
      <c r="Z8" s="25" t="s">
        <v>9715</v>
      </c>
      <c r="AA8" s="25" t="s">
        <v>9715</v>
      </c>
      <c r="AB8" s="25" t="s">
        <v>9715</v>
      </c>
      <c r="AC8" s="25" t="s">
        <v>9715</v>
      </c>
      <c r="AD8" s="25" t="s">
        <v>9715</v>
      </c>
      <c r="AE8" s="25" t="s">
        <v>9715</v>
      </c>
      <c r="AF8" s="25" t="s">
        <v>9715</v>
      </c>
      <c r="AG8" s="26" t="str">
        <f t="shared" si="0"/>
        <v>7,0,0,0,0,0,0,0,0,0</v>
      </c>
      <c r="AH8" s="25" t="s">
        <v>7007</v>
      </c>
      <c r="AI8" s="25" t="s">
        <v>7599</v>
      </c>
      <c r="AN8" s="25">
        <v>0</v>
      </c>
      <c r="AO8" s="25">
        <v>25</v>
      </c>
      <c r="AP8" s="25">
        <v>0</v>
      </c>
      <c r="AQ8" s="25" t="s">
        <v>8505</v>
      </c>
      <c r="AT8" s="26" t="str">
        <f t="shared" si="1"/>
        <v>[7];Name=Squirtle;InternalName=SQUIRTLE;Type1=WATER;Type2=;BaseStats=44,48,65,43,50,64;GenderRate=FemaleOneEighth;GrowthRate=Parabolic;BaseEXP=63;EffortPoints=0,0,1,0,0,0;Rareness=45;Happiness=70;Abilities=TORRENT;HiddenAbility=RAINDISH;Moves=1,TACKLE,4,TAILWHIP,7,WATERGUN,10,WITHDRAW,13,BUBBLE,16,BITE,19,RAPIDSPIN,22,PROTECT,25,WATERPULSE,28,AQUATAIL,31,SKULLBASH,34,IRONDEFENSE,37,RAINDANCE,40,HYDROPUMP;EggMoves=AQUAJET,AQUARING,AURASPHERE,BRINE,DRAGONPULSE,FAKEOUT,FLAIL,FORESIGHT,HAZE,MIRRORCOAT,MIST,MUDDYWATER,MUDSPORT,REFRESH,WATERSPOUT,YAWN;Compatibility=Monster,Water1;StepsToHatch=5355;Height=0.5;Weight=9;Color=Blue;Habitat=WatersEdge;RegionalNumbers=7,0,0,0,0,0,0,0,0,0;Kind=Tiny Turtle;Pokedex=Its shell is not just for protection. Its rounded shape and the grooves on its surface minimize resistance in water, enabling Squirtle to swim at high speeds.;FormNames=;WildItemCommon=;WildItemUncommon=;WildItemRare=;BattlerPlayerY=0;BattlerEnemyY=25;BattlerAltitude=0;Evolutions=WARTORTLE,Level,16;Incense=</v>
      </c>
    </row>
    <row r="9" spans="1:46" x14ac:dyDescent="0.3">
      <c r="A9" s="25">
        <v>8</v>
      </c>
      <c r="B9" s="25" t="s">
        <v>397</v>
      </c>
      <c r="C9" s="25" t="s">
        <v>3937</v>
      </c>
      <c r="D9" s="25" t="s">
        <v>219</v>
      </c>
      <c r="F9" s="25" t="s">
        <v>4510</v>
      </c>
      <c r="G9" s="25" t="s">
        <v>1411</v>
      </c>
      <c r="H9" s="25" t="s">
        <v>1412</v>
      </c>
      <c r="I9" s="25">
        <v>142</v>
      </c>
      <c r="J9" s="25" t="s">
        <v>5521</v>
      </c>
      <c r="K9" s="25">
        <v>45</v>
      </c>
      <c r="L9" s="25">
        <v>70</v>
      </c>
      <c r="M9" s="25" t="s">
        <v>2137</v>
      </c>
      <c r="N9" s="25" t="s">
        <v>3865</v>
      </c>
      <c r="O9" s="25" t="s">
        <v>5888</v>
      </c>
      <c r="Q9" s="25" t="s">
        <v>7006</v>
      </c>
      <c r="R9" s="25">
        <v>5355</v>
      </c>
      <c r="S9" s="25">
        <v>1</v>
      </c>
      <c r="T9" s="25">
        <v>22.5</v>
      </c>
      <c r="U9" s="25" t="s">
        <v>2157</v>
      </c>
      <c r="V9" s="25" t="s">
        <v>8865</v>
      </c>
      <c r="W9" s="25" t="s">
        <v>8906</v>
      </c>
      <c r="X9" s="25" t="s">
        <v>9715</v>
      </c>
      <c r="Y9" s="25" t="s">
        <v>9715</v>
      </c>
      <c r="Z9" s="25" t="s">
        <v>9715</v>
      </c>
      <c r="AA9" s="25" t="s">
        <v>9715</v>
      </c>
      <c r="AB9" s="25" t="s">
        <v>9715</v>
      </c>
      <c r="AC9" s="25" t="s">
        <v>9715</v>
      </c>
      <c r="AD9" s="25" t="s">
        <v>9715</v>
      </c>
      <c r="AE9" s="25" t="s">
        <v>9715</v>
      </c>
      <c r="AF9" s="25" t="s">
        <v>9715</v>
      </c>
      <c r="AG9" s="26" t="str">
        <f t="shared" si="0"/>
        <v>8,0,0,0,0,0,0,0,0,0</v>
      </c>
      <c r="AH9" s="25" t="s">
        <v>7008</v>
      </c>
      <c r="AI9" s="25" t="s">
        <v>7600</v>
      </c>
      <c r="AN9" s="25">
        <v>0</v>
      </c>
      <c r="AO9" s="25">
        <v>25</v>
      </c>
      <c r="AP9" s="25">
        <v>0</v>
      </c>
      <c r="AQ9" s="25" t="s">
        <v>8506</v>
      </c>
      <c r="AT9" s="26" t="str">
        <f t="shared" si="1"/>
        <v>[8];Name=Wartortle;InternalName=WARTORTLE;Type1=WATER;Type2=;BaseStats=59,63,80,58,65,80;GenderRate=FemaleOneEighth;GrowthRate=Parabolic;BaseEXP=142;EffortPoints=0,0,1,0,0,1;Rareness=45;Happiness=70;Abilities=TORRENT;HiddenAbility=RAINDISH;Moves=1,TACKLE,1,TAILWHIP,1,WATERGUN,4,TAILWHIP,7,WATERGUN,10,WITHDRAW,13,BUBBLE,16,BITE,20,RAPIDSPIN,24,PROTECT,28,WATERPULSE,32,AQUATAIL,36,SKULLBASH,40,IRONDEFENSE,44,RAINDANCE,48,HYDROPUMP;EggMoves=;Compatibility=Monster,Water1;StepsToHatch=5355;Height=1;Weight=22.5;Color=Blue;Habitat=WatersEdge;RegionalNumbers=8,0,0,0,0,0,0,0,0,0;Kind=Turtle;Pokedex=Its large tail is covered with rich, thick fur that deepens in color with age. The scratches on its shell are evidence of this Pokémon's toughness in battle.;FormNames=;WildItemCommon=;WildItemUncommon=;WildItemRare=;BattlerPlayerY=0;BattlerEnemyY=25;BattlerAltitude=0;Evolutions=BLASTOISE,Level,36;Incense=</v>
      </c>
    </row>
    <row r="10" spans="1:46" x14ac:dyDescent="0.3">
      <c r="A10" s="25">
        <v>9</v>
      </c>
      <c r="B10" s="25" t="s">
        <v>398</v>
      </c>
      <c r="C10" s="25" t="s">
        <v>3938</v>
      </c>
      <c r="D10" s="25" t="s">
        <v>219</v>
      </c>
      <c r="F10" s="25" t="s">
        <v>4511</v>
      </c>
      <c r="G10" s="25" t="s">
        <v>1411</v>
      </c>
      <c r="H10" s="25" t="s">
        <v>1412</v>
      </c>
      <c r="I10" s="25">
        <v>239</v>
      </c>
      <c r="J10" s="25" t="s">
        <v>2113</v>
      </c>
      <c r="K10" s="25">
        <v>45</v>
      </c>
      <c r="L10" s="25">
        <v>70</v>
      </c>
      <c r="M10" s="25" t="s">
        <v>2137</v>
      </c>
      <c r="N10" s="25" t="s">
        <v>3865</v>
      </c>
      <c r="O10" s="25" t="s">
        <v>5889</v>
      </c>
      <c r="Q10" s="25" t="s">
        <v>7006</v>
      </c>
      <c r="R10" s="25">
        <v>5355</v>
      </c>
      <c r="S10" s="25">
        <v>1.6</v>
      </c>
      <c r="T10" s="25">
        <v>85.5</v>
      </c>
      <c r="U10" s="25" t="s">
        <v>2157</v>
      </c>
      <c r="V10" s="25" t="s">
        <v>8865</v>
      </c>
      <c r="W10" s="25" t="s">
        <v>8907</v>
      </c>
      <c r="X10" s="25" t="s">
        <v>9715</v>
      </c>
      <c r="Y10" s="25" t="s">
        <v>9715</v>
      </c>
      <c r="Z10" s="25" t="s">
        <v>9715</v>
      </c>
      <c r="AA10" s="25" t="s">
        <v>9715</v>
      </c>
      <c r="AB10" s="25" t="s">
        <v>9715</v>
      </c>
      <c r="AC10" s="25" t="s">
        <v>9715</v>
      </c>
      <c r="AD10" s="25" t="s">
        <v>9715</v>
      </c>
      <c r="AE10" s="25" t="s">
        <v>9715</v>
      </c>
      <c r="AF10" s="25" t="s">
        <v>9715</v>
      </c>
      <c r="AG10" s="26" t="str">
        <f t="shared" si="0"/>
        <v>9,0,0,0,0,0,0,0,0,0</v>
      </c>
      <c r="AH10" s="25" t="s">
        <v>7009</v>
      </c>
      <c r="AI10" s="25" t="s">
        <v>7601</v>
      </c>
      <c r="AN10" s="25">
        <v>0</v>
      </c>
      <c r="AO10" s="25">
        <v>25</v>
      </c>
      <c r="AP10" s="25">
        <v>0</v>
      </c>
      <c r="AT10" s="26" t="str">
        <f t="shared" si="1"/>
        <v>[9];Name=Blastoise;InternalName=BLASTOISE;Type1=WATER;Type2=;BaseStats=79,83,100,78,85,105;GenderRate=FemaleOneEighth;GrowthRate=Parabolic;BaseEXP=239;EffortPoints=0,0,0,0,0,3;Rareness=45;Happiness=70;Abilities=TORRENT;HiddenAbility=RAINDISH;Moves=1,FLASHCANNON,1,TACKLE,1,TAILWHIP,1,WATERGUN,1,WITHDRAW,4,TAILWHIP,7,WATERGUN,10,WITHDRAW,13,BUBBLE,16,BITE,20,RAPIDSPIN,24,PROTECT,28,WATERPULSE,32,AQUATAIL,39,SKULLBASH,46,IRONDEFENSE,53,RAINDANCE,60,HYDROPUMP;EggMoves=;Compatibility=Monster,Water1;StepsToHatch=5355;Height=1.6;Weight=85.5;Color=Blue;Habitat=WatersEdge;RegionalNumbers=9,0,0,0,0,0,0,0,0,0;Kind=Shellfish;Pokedex=The waterspouts that protrude from its shell are highly accurate. Their bullets of water can precisely nail tin cans from a distance of over 160 feet.;FormNames=;WildItemCommon=;WildItemUncommon=;WildItemRare=;BattlerPlayerY=0;BattlerEnemyY=25;BattlerAltitude=0;Evolutions=;Incense=</v>
      </c>
    </row>
    <row r="11" spans="1:46" x14ac:dyDescent="0.3">
      <c r="A11" s="25">
        <v>10</v>
      </c>
      <c r="B11" s="25" t="s">
        <v>400</v>
      </c>
      <c r="C11" s="25" t="s">
        <v>3939</v>
      </c>
      <c r="D11" s="25" t="s">
        <v>209</v>
      </c>
      <c r="F11" s="25" t="s">
        <v>4512</v>
      </c>
      <c r="G11" s="25" t="s">
        <v>5522</v>
      </c>
      <c r="H11" s="25" t="s">
        <v>5523</v>
      </c>
      <c r="I11" s="25">
        <v>39</v>
      </c>
      <c r="J11" s="25" t="s">
        <v>2131</v>
      </c>
      <c r="K11" s="25">
        <v>255</v>
      </c>
      <c r="L11" s="25">
        <v>70</v>
      </c>
      <c r="M11" s="25" t="s">
        <v>3916</v>
      </c>
      <c r="N11" s="25" t="s">
        <v>3850</v>
      </c>
      <c r="O11" s="25" t="s">
        <v>5890</v>
      </c>
      <c r="Q11" s="25" t="s">
        <v>1472</v>
      </c>
      <c r="R11" s="25">
        <v>4080</v>
      </c>
      <c r="S11" s="25">
        <v>0.3</v>
      </c>
      <c r="T11" s="25">
        <v>2.9</v>
      </c>
      <c r="U11" s="25" t="s">
        <v>2155</v>
      </c>
      <c r="V11" s="25" t="s">
        <v>7165</v>
      </c>
      <c r="W11" s="25" t="s">
        <v>8908</v>
      </c>
      <c r="X11" s="25" t="s">
        <v>9715</v>
      </c>
      <c r="Y11" s="25" t="s">
        <v>9715</v>
      </c>
      <c r="Z11" s="25" t="s">
        <v>9715</v>
      </c>
      <c r="AA11" s="25" t="s">
        <v>9715</v>
      </c>
      <c r="AB11" s="25" t="s">
        <v>9715</v>
      </c>
      <c r="AC11" s="25" t="s">
        <v>9715</v>
      </c>
      <c r="AD11" s="25" t="s">
        <v>9715</v>
      </c>
      <c r="AE11" s="25" t="s">
        <v>9715</v>
      </c>
      <c r="AF11" s="25" t="s">
        <v>9715</v>
      </c>
      <c r="AG11" s="26" t="str">
        <f t="shared" si="0"/>
        <v>10,0,0,0,0,0,0,0,0,0</v>
      </c>
      <c r="AH11" s="25" t="s">
        <v>7010</v>
      </c>
      <c r="AI11" s="25" t="s">
        <v>7602</v>
      </c>
      <c r="AN11" s="25">
        <v>0</v>
      </c>
      <c r="AO11" s="25">
        <v>25</v>
      </c>
      <c r="AP11" s="25">
        <v>0</v>
      </c>
      <c r="AQ11" s="25" t="s">
        <v>8507</v>
      </c>
      <c r="AT11" s="26" t="str">
        <f t="shared" si="1"/>
        <v>[10];Name=Caterpie;InternalName=CATERPIE;Type1=BUG;Type2=;BaseStats=45,30,35,45,20,20;GenderRate=Female50Percent;GrowthRate=Medium;BaseEXP=39;EffortPoints=1,0,0,0,0,0;Rareness=255;Happiness=70;Abilities=SHIELDDUST;HiddenAbility=RUNAWAY;Moves=1,TACKLE,1,STRINGSHOT,15,BUGBITE;EggMoves=;Compatibility=Bug;StepsToHatch=4080;Height=0.3;Weight=2.9;Color=Green;Habitat=Forest;RegionalNumbers=10,0,0,0,0,0,0,0,0,0;Kind=Worm;Pokedex=Its voracious appetite compels it to devour leaves bigger than itself without hesitation. It releases a terribly strong odor from its antennae.;FormNames=;WildItemCommon=;WildItemUncommon=;WildItemRare=;BattlerPlayerY=0;BattlerEnemyY=25;BattlerAltitude=0;Evolutions=METAPOD,Level,7;Incense=</v>
      </c>
    </row>
    <row r="12" spans="1:46" x14ac:dyDescent="0.3">
      <c r="A12" s="25">
        <v>11</v>
      </c>
      <c r="B12" s="25" t="s">
        <v>401</v>
      </c>
      <c r="C12" s="25" t="s">
        <v>3940</v>
      </c>
      <c r="D12" s="25" t="s">
        <v>209</v>
      </c>
      <c r="F12" s="25" t="s">
        <v>4513</v>
      </c>
      <c r="G12" s="25" t="s">
        <v>5522</v>
      </c>
      <c r="H12" s="25" t="s">
        <v>5523</v>
      </c>
      <c r="I12" s="25">
        <v>72</v>
      </c>
      <c r="J12" s="25" t="s">
        <v>2144</v>
      </c>
      <c r="K12" s="25">
        <v>120</v>
      </c>
      <c r="L12" s="25">
        <v>70</v>
      </c>
      <c r="M12" s="25" t="s">
        <v>3788</v>
      </c>
      <c r="O12" s="25" t="s">
        <v>5891</v>
      </c>
      <c r="Q12" s="25" t="s">
        <v>1472</v>
      </c>
      <c r="R12" s="25">
        <v>4080</v>
      </c>
      <c r="S12" s="25">
        <v>0.7</v>
      </c>
      <c r="T12" s="25">
        <v>9.9</v>
      </c>
      <c r="U12" s="25" t="s">
        <v>2155</v>
      </c>
      <c r="V12" s="25" t="s">
        <v>7165</v>
      </c>
      <c r="W12" s="25" t="s">
        <v>8909</v>
      </c>
      <c r="X12" s="25" t="s">
        <v>9715</v>
      </c>
      <c r="Y12" s="25" t="s">
        <v>9715</v>
      </c>
      <c r="Z12" s="25" t="s">
        <v>9715</v>
      </c>
      <c r="AA12" s="25" t="s">
        <v>9715</v>
      </c>
      <c r="AB12" s="25" t="s">
        <v>9715</v>
      </c>
      <c r="AC12" s="25" t="s">
        <v>9715</v>
      </c>
      <c r="AD12" s="25" t="s">
        <v>9715</v>
      </c>
      <c r="AE12" s="25" t="s">
        <v>9715</v>
      </c>
      <c r="AF12" s="25" t="s">
        <v>9715</v>
      </c>
      <c r="AG12" s="26" t="str">
        <f t="shared" si="0"/>
        <v>11,0,0,0,0,0,0,0,0,0</v>
      </c>
      <c r="AH12" s="25" t="s">
        <v>7011</v>
      </c>
      <c r="AI12" s="25" t="s">
        <v>7603</v>
      </c>
      <c r="AN12" s="25">
        <v>0</v>
      </c>
      <c r="AO12" s="25">
        <v>25</v>
      </c>
      <c r="AP12" s="25">
        <v>12</v>
      </c>
      <c r="AQ12" s="25" t="s">
        <v>8508</v>
      </c>
      <c r="AT12" s="26" t="str">
        <f t="shared" si="1"/>
        <v>[11];Name=Metapod;InternalName=METAPOD;Type1=BUG;Type2=;BaseStats=50,20,55,30,25,25;GenderRate=Female50Percent;GrowthRate=Medium;BaseEXP=72;EffortPoints=0,0,2,0,0,0;Rareness=120;Happiness=70;Abilities=SHEDSKIN;HiddenAbility=;Moves=1,HARDEN,7,HARDEN;EggMoves=;Compatibility=Bug;StepsToHatch=4080;Height=0.7;Weight=9.9;Color=Green;Habitat=Forest;RegionalNumbers=11,0,0,0,0,0,0,0,0,0;Kind=Cocoon;Pokedex=Its shell is as hard as an iron slab. A Metapod does not move very much because it is preparing its soft innards for evolution inside the shell.;FormNames=;WildItemCommon=;WildItemUncommon=;WildItemRare=;BattlerPlayerY=0;BattlerEnemyY=25;BattlerAltitude=12;Evolutions=BUTTERFREE,Level,10;Incense=</v>
      </c>
    </row>
    <row r="13" spans="1:46" x14ac:dyDescent="0.3">
      <c r="A13" s="25">
        <v>12</v>
      </c>
      <c r="B13" s="25" t="s">
        <v>402</v>
      </c>
      <c r="C13" s="25" t="s">
        <v>3941</v>
      </c>
      <c r="D13" s="25" t="s">
        <v>209</v>
      </c>
      <c r="E13" s="25" t="s">
        <v>225</v>
      </c>
      <c r="F13" s="25" t="s">
        <v>4514</v>
      </c>
      <c r="G13" s="25" t="s">
        <v>5522</v>
      </c>
      <c r="H13" s="25" t="s">
        <v>5523</v>
      </c>
      <c r="I13" s="25">
        <v>173</v>
      </c>
      <c r="J13" s="25" t="s">
        <v>5518</v>
      </c>
      <c r="K13" s="25">
        <v>45</v>
      </c>
      <c r="L13" s="25">
        <v>70</v>
      </c>
      <c r="M13" s="25" t="s">
        <v>3847</v>
      </c>
      <c r="N13" s="25" t="s">
        <v>3795</v>
      </c>
      <c r="O13" s="25" t="s">
        <v>5892</v>
      </c>
      <c r="Q13" s="25" t="s">
        <v>1472</v>
      </c>
      <c r="R13" s="25">
        <v>4080</v>
      </c>
      <c r="S13" s="25">
        <v>1.1000000000000001</v>
      </c>
      <c r="T13" s="25">
        <v>32</v>
      </c>
      <c r="U13" s="25" t="s">
        <v>8861</v>
      </c>
      <c r="V13" s="25" t="s">
        <v>7165</v>
      </c>
      <c r="W13" s="25" t="s">
        <v>8910</v>
      </c>
      <c r="X13" s="25" t="s">
        <v>9715</v>
      </c>
      <c r="Y13" s="25" t="s">
        <v>9715</v>
      </c>
      <c r="Z13" s="25" t="s">
        <v>9715</v>
      </c>
      <c r="AA13" s="25" t="s">
        <v>9715</v>
      </c>
      <c r="AB13" s="25" t="s">
        <v>9715</v>
      </c>
      <c r="AC13" s="25" t="s">
        <v>9715</v>
      </c>
      <c r="AD13" s="25" t="s">
        <v>9715</v>
      </c>
      <c r="AE13" s="25" t="s">
        <v>9715</v>
      </c>
      <c r="AF13" s="25" t="s">
        <v>9715</v>
      </c>
      <c r="AG13" s="26" t="str">
        <f t="shared" si="0"/>
        <v>12,0,0,0,0,0,0,0,0,0</v>
      </c>
      <c r="AH13" s="25" t="s">
        <v>7012</v>
      </c>
      <c r="AI13" s="25" t="s">
        <v>8156</v>
      </c>
      <c r="AL13" s="25" t="s">
        <v>8155</v>
      </c>
      <c r="AN13" s="25">
        <v>0</v>
      </c>
      <c r="AO13" s="25">
        <v>25</v>
      </c>
      <c r="AP13" s="25">
        <v>20</v>
      </c>
      <c r="AT13" s="26" t="str">
        <f t="shared" si="1"/>
        <v>[12];Name=Butterfree;InternalName=BUTTERFREE;Type1=BUG;Type2=FLYING;BaseStats=60,45,50,70,90,80;GenderRate=Female50Percent;GrowthRate=Medium;BaseEXP=173;EffortPoints=0,0,0,0,2,1;Rareness=45;Happiness=70;Abilities=COMPOUNDEYES;HiddenAbility=TINTEDLENS;Moves=1,CONFUSION,10,CONFUSION,12,POISONPOWDER,12,STUNSPORE,12,SLEEPPOWDER,16,GUST,18,SUPERSONIC,22,WHIRLWIND,24,PSYBEAM,28,SILVERWIND,30,TAILWIND,34,RAGEPOWDER,36,SAFEGUARD,40,CAPTIVATE,42,BUGBUZZ,46,QUIVERDANCE;EggMoves=;Compatibility=Bug;StepsToHatch=4080;Height=1.1;Weight=32;Color=White;Habitat=Forest;RegionalNumbers=12,0,0,0,0,0,0,0,0,0;Kind=Butterfly;Pokedex=It has a superior ability to search for delicious honey from flowers. It can seek, extract, and carry honey from flowers blooming over six miles away.;FormNames=;WildItemCommon=;WildItemUncommon=SILVERPOWDER;WildItemRare=;BattlerPlayerY=0;BattlerEnemyY=25;BattlerAltitude=20;Evolutions=;Incense=</v>
      </c>
    </row>
    <row r="14" spans="1:46" x14ac:dyDescent="0.3">
      <c r="A14" s="25">
        <v>13</v>
      </c>
      <c r="B14" s="25" t="s">
        <v>403</v>
      </c>
      <c r="C14" s="25" t="s">
        <v>3942</v>
      </c>
      <c r="D14" s="25" t="s">
        <v>209</v>
      </c>
      <c r="E14" s="25" t="s">
        <v>223</v>
      </c>
      <c r="F14" s="25" t="s">
        <v>4515</v>
      </c>
      <c r="G14" s="25" t="s">
        <v>5522</v>
      </c>
      <c r="H14" s="25" t="s">
        <v>5523</v>
      </c>
      <c r="I14" s="25">
        <v>39</v>
      </c>
      <c r="J14" s="25" t="s">
        <v>2146</v>
      </c>
      <c r="K14" s="25">
        <v>255</v>
      </c>
      <c r="L14" s="25">
        <v>70</v>
      </c>
      <c r="M14" s="25" t="s">
        <v>3916</v>
      </c>
      <c r="N14" s="25" t="s">
        <v>3850</v>
      </c>
      <c r="O14" s="25" t="s">
        <v>5893</v>
      </c>
      <c r="Q14" s="25" t="s">
        <v>1472</v>
      </c>
      <c r="R14" s="25">
        <v>4080</v>
      </c>
      <c r="S14" s="25">
        <v>0.3</v>
      </c>
      <c r="T14" s="25">
        <v>3.2</v>
      </c>
      <c r="U14" s="25" t="s">
        <v>2158</v>
      </c>
      <c r="V14" s="25" t="s">
        <v>7165</v>
      </c>
      <c r="W14" s="25" t="s">
        <v>8911</v>
      </c>
      <c r="X14" s="25" t="s">
        <v>9715</v>
      </c>
      <c r="Y14" s="25" t="s">
        <v>9715</v>
      </c>
      <c r="Z14" s="25" t="s">
        <v>9715</v>
      </c>
      <c r="AA14" s="25" t="s">
        <v>9715</v>
      </c>
      <c r="AB14" s="25" t="s">
        <v>9715</v>
      </c>
      <c r="AC14" s="25" t="s">
        <v>9715</v>
      </c>
      <c r="AD14" s="25" t="s">
        <v>9715</v>
      </c>
      <c r="AE14" s="25" t="s">
        <v>9715</v>
      </c>
      <c r="AF14" s="25" t="s">
        <v>9715</v>
      </c>
      <c r="AG14" s="26" t="str">
        <f t="shared" si="0"/>
        <v>13,0,0,0,0,0,0,0,0,0</v>
      </c>
      <c r="AH14" s="25" t="s">
        <v>7013</v>
      </c>
      <c r="AI14" s="25" t="s">
        <v>7604</v>
      </c>
      <c r="AN14" s="25">
        <v>0</v>
      </c>
      <c r="AO14" s="25">
        <v>25</v>
      </c>
      <c r="AP14" s="25">
        <v>0</v>
      </c>
      <c r="AQ14" s="25" t="s">
        <v>8509</v>
      </c>
      <c r="AT14" s="26" t="str">
        <f t="shared" si="1"/>
        <v>[13];Name=Weedle;InternalName=WEEDLE;Type1=BUG;Type2=POISON;BaseStats=40,35,30,50,20,20;GenderRate=Female50Percent;GrowthRate=Medium;BaseEXP=39;EffortPoints=0,0,0,1,0,0;Rareness=255;Happiness=70;Abilities=SHIELDDUST;HiddenAbility=RUNAWAY;Moves=1,POISONSTING,1,STRINGSHOT,15,BUGBITE;EggMoves=;Compatibility=Bug;StepsToHatch=4080;Height=0.3;Weight=3.2;Color=Brown;Habitat=Forest;RegionalNumbers=13,0,0,0,0,0,0,0,0,0;Kind=Hairy Bug;Pokedex=A Weedle has an extremely acute sense of smell. It distinguishes its favorite kinds of leaves from those it dislikes by sniffing with its big red proboscis (nose).;FormNames=;WildItemCommon=;WildItemUncommon=;WildItemRare=;BattlerPlayerY=0;BattlerEnemyY=25;BattlerAltitude=0;Evolutions=KAKUNA,Level,7;Incense=</v>
      </c>
    </row>
    <row r="15" spans="1:46" x14ac:dyDescent="0.3">
      <c r="A15" s="25">
        <v>14</v>
      </c>
      <c r="B15" s="25" t="s">
        <v>404</v>
      </c>
      <c r="C15" s="25" t="s">
        <v>3943</v>
      </c>
      <c r="D15" s="25" t="s">
        <v>209</v>
      </c>
      <c r="E15" s="25" t="s">
        <v>223</v>
      </c>
      <c r="F15" s="25" t="s">
        <v>4516</v>
      </c>
      <c r="G15" s="25" t="s">
        <v>5522</v>
      </c>
      <c r="H15" s="25" t="s">
        <v>5523</v>
      </c>
      <c r="I15" s="25">
        <v>72</v>
      </c>
      <c r="J15" s="25" t="s">
        <v>2144</v>
      </c>
      <c r="K15" s="25">
        <v>120</v>
      </c>
      <c r="L15" s="25">
        <v>70</v>
      </c>
      <c r="M15" s="25" t="s">
        <v>3788</v>
      </c>
      <c r="O15" s="25" t="s">
        <v>5891</v>
      </c>
      <c r="Q15" s="25" t="s">
        <v>1472</v>
      </c>
      <c r="R15" s="25">
        <v>4080</v>
      </c>
      <c r="S15" s="25">
        <v>0.6</v>
      </c>
      <c r="T15" s="25">
        <v>10</v>
      </c>
      <c r="U15" s="25" t="s">
        <v>8860</v>
      </c>
      <c r="V15" s="25" t="s">
        <v>7165</v>
      </c>
      <c r="W15" s="25" t="s">
        <v>8912</v>
      </c>
      <c r="X15" s="25" t="s">
        <v>9715</v>
      </c>
      <c r="Y15" s="25" t="s">
        <v>9715</v>
      </c>
      <c r="Z15" s="25" t="s">
        <v>9715</v>
      </c>
      <c r="AA15" s="25" t="s">
        <v>9715</v>
      </c>
      <c r="AB15" s="25" t="s">
        <v>9715</v>
      </c>
      <c r="AC15" s="25" t="s">
        <v>9715</v>
      </c>
      <c r="AD15" s="25" t="s">
        <v>9715</v>
      </c>
      <c r="AE15" s="25" t="s">
        <v>9715</v>
      </c>
      <c r="AF15" s="25" t="s">
        <v>9715</v>
      </c>
      <c r="AG15" s="26" t="str">
        <f t="shared" si="0"/>
        <v>14,0,0,0,0,0,0,0,0,0</v>
      </c>
      <c r="AH15" s="25" t="s">
        <v>7011</v>
      </c>
      <c r="AI15" s="25" t="s">
        <v>7605</v>
      </c>
      <c r="AN15" s="25">
        <v>0</v>
      </c>
      <c r="AO15" s="25">
        <v>25</v>
      </c>
      <c r="AP15" s="25">
        <v>11</v>
      </c>
      <c r="AQ15" s="25" t="s">
        <v>8510</v>
      </c>
      <c r="AT15" s="26" t="str">
        <f t="shared" si="1"/>
        <v>[14];Name=Kakuna;InternalName=KAKUNA;Type1=BUG;Type2=POISON;BaseStats=45,25,50,35,25,25;GenderRate=Female50Percent;GrowthRate=Medium;BaseEXP=72;EffortPoints=0,0,2,0,0,0;Rareness=120;Happiness=70;Abilities=SHEDSKIN;HiddenAbility=;Moves=1,HARDEN,7,HARDEN;EggMoves=;Compatibility=Bug;StepsToHatch=4080;Height=0.6;Weight=10;Color=Yellow;Habitat=Forest;RegionalNumbers=14,0,0,0,0,0,0,0,0,0;Kind=Cocoon;Pokedex=It remains virtually immobile while it clings to a tree. However, on the inside, it busily prepares for evolution. This is evident from how hot its shell becomes.;FormNames=;WildItemCommon=;WildItemUncommon=;WildItemRare=;BattlerPlayerY=0;BattlerEnemyY=25;BattlerAltitude=11;Evolutions=BEEDRILL,Level,10;Incense=</v>
      </c>
    </row>
    <row r="16" spans="1:46" x14ac:dyDescent="0.3">
      <c r="A16" s="25">
        <v>15</v>
      </c>
      <c r="B16" s="25" t="s">
        <v>405</v>
      </c>
      <c r="C16" s="25" t="s">
        <v>3944</v>
      </c>
      <c r="D16" s="25" t="s">
        <v>209</v>
      </c>
      <c r="E16" s="25" t="s">
        <v>223</v>
      </c>
      <c r="F16" s="25" t="s">
        <v>4517</v>
      </c>
      <c r="G16" s="25" t="s">
        <v>5522</v>
      </c>
      <c r="H16" s="25" t="s">
        <v>5523</v>
      </c>
      <c r="I16" s="25">
        <v>173</v>
      </c>
      <c r="J16" s="25" t="s">
        <v>5524</v>
      </c>
      <c r="K16" s="25">
        <v>45</v>
      </c>
      <c r="L16" s="25">
        <v>70</v>
      </c>
      <c r="M16" s="25" t="s">
        <v>3871</v>
      </c>
      <c r="N16" s="25" t="s">
        <v>3823</v>
      </c>
      <c r="O16" s="25" t="s">
        <v>5894</v>
      </c>
      <c r="Q16" s="25" t="s">
        <v>1472</v>
      </c>
      <c r="R16" s="25">
        <v>4080</v>
      </c>
      <c r="S16" s="25">
        <v>1</v>
      </c>
      <c r="T16" s="25">
        <v>29.5</v>
      </c>
      <c r="U16" s="25" t="s">
        <v>8860</v>
      </c>
      <c r="V16" s="25" t="s">
        <v>7165</v>
      </c>
      <c r="W16" s="25" t="s">
        <v>8913</v>
      </c>
      <c r="X16" s="25" t="s">
        <v>9715</v>
      </c>
      <c r="Y16" s="25" t="s">
        <v>9715</v>
      </c>
      <c r="Z16" s="25" t="s">
        <v>9715</v>
      </c>
      <c r="AA16" s="25" t="s">
        <v>9715</v>
      </c>
      <c r="AB16" s="25" t="s">
        <v>9715</v>
      </c>
      <c r="AC16" s="25" t="s">
        <v>9715</v>
      </c>
      <c r="AD16" s="25" t="s">
        <v>9715</v>
      </c>
      <c r="AE16" s="25" t="s">
        <v>9715</v>
      </c>
      <c r="AF16" s="25" t="s">
        <v>9715</v>
      </c>
      <c r="AG16" s="26" t="str">
        <f t="shared" si="0"/>
        <v>15,0,0,0,0,0,0,0,0,0</v>
      </c>
      <c r="AH16" s="25" t="s">
        <v>7014</v>
      </c>
      <c r="AI16" s="25" t="s">
        <v>8157</v>
      </c>
      <c r="AL16" s="25" t="s">
        <v>8158</v>
      </c>
      <c r="AN16" s="25">
        <v>0</v>
      </c>
      <c r="AO16" s="25">
        <v>25</v>
      </c>
      <c r="AP16" s="25">
        <v>15</v>
      </c>
      <c r="AT16" s="26" t="str">
        <f t="shared" si="1"/>
        <v>[15];Name=Beedrill;InternalName=BEEDRILL;Type1=BUG;Type2=POISON;BaseStats=65,90,40,75,45,80;GenderRate=Female50Percent;GrowthRate=Medium;BaseEXP=173;EffortPoints=0,2,0,0,0,1;Rareness=45;Happiness=70;Abilities=SWARM;HiddenAbility=SNIPER;Moves=1,FURYATTACK,10,FURYATTACK,13,FOCUSENERGY,16,TWINEEDLE,19,RAGE,22,PURSUIT,25,TOXICSPIKES,28,PINMISSILE,31,AGILITY,34,ASSURANCE,37,POISONJAB,40,ENDEAVOR,45,FELLSTINGER;EggMoves=;Compatibility=Bug;StepsToHatch=4080;Height=1;Weight=29.5;Color=Yellow;Habitat=Forest;RegionalNumbers=15,0,0,0,0,0,0,0,0,0;Kind=Poison Bee;Pokedex=A Beedrill is extremely territorial. For safety reasons, no one should ever approach its nest. If angered, they will attack in a swarm.;FormNames=;WildItemCommon=;WildItemUncommon=POISONBARB;WildItemRare=;BattlerPlayerY=0;BattlerEnemyY=25;BattlerAltitude=15;Evolutions=;Incense=</v>
      </c>
    </row>
    <row r="17" spans="1:46" x14ac:dyDescent="0.3">
      <c r="A17" s="25">
        <v>16</v>
      </c>
      <c r="B17" s="25" t="s">
        <v>407</v>
      </c>
      <c r="C17" s="25" t="s">
        <v>3945</v>
      </c>
      <c r="D17" s="25" t="s">
        <v>216</v>
      </c>
      <c r="E17" s="25" t="s">
        <v>225</v>
      </c>
      <c r="F17" s="25" t="s">
        <v>4518</v>
      </c>
      <c r="G17" s="25" t="s">
        <v>5522</v>
      </c>
      <c r="H17" s="25" t="s">
        <v>1412</v>
      </c>
      <c r="I17" s="25">
        <v>50</v>
      </c>
      <c r="J17" s="25" t="s">
        <v>2146</v>
      </c>
      <c r="K17" s="25">
        <v>255</v>
      </c>
      <c r="L17" s="25">
        <v>70</v>
      </c>
      <c r="M17" s="25" t="s">
        <v>5616</v>
      </c>
      <c r="N17" s="25" t="s">
        <v>3900</v>
      </c>
      <c r="O17" s="25" t="s">
        <v>6369</v>
      </c>
      <c r="P17" s="25" t="s">
        <v>6370</v>
      </c>
      <c r="Q17" s="25" t="s">
        <v>1445</v>
      </c>
      <c r="R17" s="25">
        <v>4080</v>
      </c>
      <c r="S17" s="25">
        <v>0.3</v>
      </c>
      <c r="T17" s="25">
        <v>1.8</v>
      </c>
      <c r="U17" s="25" t="s">
        <v>2158</v>
      </c>
      <c r="V17" s="25" t="s">
        <v>7165</v>
      </c>
      <c r="W17" s="25" t="s">
        <v>8914</v>
      </c>
      <c r="X17" s="25" t="s">
        <v>9715</v>
      </c>
      <c r="Y17" s="25" t="s">
        <v>9715</v>
      </c>
      <c r="Z17" s="25" t="s">
        <v>9715</v>
      </c>
      <c r="AA17" s="25" t="s">
        <v>9715</v>
      </c>
      <c r="AB17" s="25" t="s">
        <v>9715</v>
      </c>
      <c r="AC17" s="25" t="s">
        <v>9715</v>
      </c>
      <c r="AD17" s="25" t="s">
        <v>9715</v>
      </c>
      <c r="AE17" s="25" t="s">
        <v>9715</v>
      </c>
      <c r="AF17" s="25" t="s">
        <v>9715</v>
      </c>
      <c r="AG17" s="26" t="str">
        <f t="shared" si="0"/>
        <v>16,0,0,0,0,0,0,0,0,0</v>
      </c>
      <c r="AH17" s="25" t="s">
        <v>7015</v>
      </c>
      <c r="AI17" s="25" t="s">
        <v>7606</v>
      </c>
      <c r="AN17" s="25">
        <v>0</v>
      </c>
      <c r="AO17" s="25">
        <v>25</v>
      </c>
      <c r="AP17" s="25">
        <v>0</v>
      </c>
      <c r="AQ17" s="25" t="s">
        <v>8511</v>
      </c>
      <c r="AT17" s="26" t="str">
        <f t="shared" si="1"/>
        <v>[16];Name=Pidgey;InternalName=PIDGEY;Type1=NORMAL;Type2=FLYING;BaseStats=40,45,40,56,35,35;GenderRate=Female50Percent;GrowthRate=Parabolic;BaseEXP=50;EffortPoints=0,0,0,1,0,0;Rareness=255;Happiness=70;Abilities=KEENEYE,TANGLEDFEET;HiddenAbility=BIGPECKS;Moves=1,TACKLE,5,SANDATTACK,9,GUST,13,QUICKATTACK,17,WHIRLWIND,21,TWISTER,25,FEATHERDANCE,29,AGILITY,33,WINGATTACK,37,ROOST,41,TAILWIND,45,MIRRORMOVE,49,AIRSLASH,53,HURRICANE;EggMoves=AIRCUTTER,AIRSLASH,BRAVEBIRD,DEFOG,FEINTATTACK,FORESIGHT,PURSUIT,STEELWING,UPROAR;Compatibility=Flying;StepsToHatch=4080;Height=0.3;Weight=1.8;Color=Brown;Habitat=Forest;RegionalNumbers=16,0,0,0,0,0,0,0,0,0;Kind=Tiny Bird;Pokedex=It has an extremely sharp sense of direction. It can unerringly return home to its nest, however far it may be removed from its familiar surroundings.;FormNames=;WildItemCommon=;WildItemUncommon=;WildItemRare=;BattlerPlayerY=0;BattlerEnemyY=25;BattlerAltitude=0;Evolutions=PIDGEOTTO,Level,18;Incense=</v>
      </c>
    </row>
    <row r="18" spans="1:46" x14ac:dyDescent="0.3">
      <c r="A18" s="25">
        <v>17</v>
      </c>
      <c r="B18" s="25" t="s">
        <v>408</v>
      </c>
      <c r="C18" s="25" t="s">
        <v>3946</v>
      </c>
      <c r="D18" s="25" t="s">
        <v>216</v>
      </c>
      <c r="E18" s="25" t="s">
        <v>225</v>
      </c>
      <c r="F18" s="25" t="s">
        <v>4519</v>
      </c>
      <c r="G18" s="25" t="s">
        <v>5522</v>
      </c>
      <c r="H18" s="25" t="s">
        <v>1412</v>
      </c>
      <c r="I18" s="25">
        <v>122</v>
      </c>
      <c r="J18" s="25" t="s">
        <v>2147</v>
      </c>
      <c r="K18" s="25">
        <v>120</v>
      </c>
      <c r="L18" s="25">
        <v>70</v>
      </c>
      <c r="M18" s="25" t="s">
        <v>5616</v>
      </c>
      <c r="N18" s="25" t="s">
        <v>3900</v>
      </c>
      <c r="O18" s="25" t="s">
        <v>5895</v>
      </c>
      <c r="Q18" s="25" t="s">
        <v>1445</v>
      </c>
      <c r="R18" s="25">
        <v>4080</v>
      </c>
      <c r="S18" s="25">
        <v>1.1000000000000001</v>
      </c>
      <c r="T18" s="25">
        <v>30</v>
      </c>
      <c r="U18" s="25" t="s">
        <v>2158</v>
      </c>
      <c r="V18" s="25" t="s">
        <v>7165</v>
      </c>
      <c r="W18" s="25" t="s">
        <v>8915</v>
      </c>
      <c r="X18" s="25" t="s">
        <v>9715</v>
      </c>
      <c r="Y18" s="25" t="s">
        <v>9715</v>
      </c>
      <c r="Z18" s="25" t="s">
        <v>9715</v>
      </c>
      <c r="AA18" s="25" t="s">
        <v>9715</v>
      </c>
      <c r="AB18" s="25" t="s">
        <v>9715</v>
      </c>
      <c r="AC18" s="25" t="s">
        <v>9715</v>
      </c>
      <c r="AD18" s="25" t="s">
        <v>9715</v>
      </c>
      <c r="AE18" s="25" t="s">
        <v>9715</v>
      </c>
      <c r="AF18" s="25" t="s">
        <v>9715</v>
      </c>
      <c r="AG18" s="26" t="str">
        <f t="shared" si="0"/>
        <v>17,0,0,0,0,0,0,0,0,0</v>
      </c>
      <c r="AH18" s="25" t="s">
        <v>7016</v>
      </c>
      <c r="AI18" s="25" t="s">
        <v>7607</v>
      </c>
      <c r="AN18" s="25">
        <v>0</v>
      </c>
      <c r="AO18" s="25">
        <v>25</v>
      </c>
      <c r="AP18" s="25">
        <v>10</v>
      </c>
      <c r="AQ18" s="25" t="s">
        <v>8512</v>
      </c>
      <c r="AT18" s="26" t="str">
        <f t="shared" si="1"/>
        <v>[17];Name=Pidgeotto;InternalName=PIDGEOTTO;Type1=NORMAL;Type2=FLYING;BaseStats=63,60,55,71,50,50;GenderRate=Female50Percent;GrowthRate=Parabolic;BaseEXP=122;EffortPoints=0,0,0,2,0,0;Rareness=120;Happiness=70;Abilities=KEENEYE,TANGLEDFEET;HiddenAbility=BIGPECKS;Moves=1,TACKLE,1,SANDATTACK,1,GUST,5,SANDATTACK,9,GUST,13,QUICKATTACK,17,WHIRLWIND,22,TWISTER,27,FEATHERDANCE,32,AGILITY,37,WINGATTACK,42,ROOST,47,TAILWIND,52,MIRRORMOVE,57,AIRSLASH,62,HURRICANE;EggMoves=;Compatibility=Flying;StepsToHatch=4080;Height=1.1;Weight=30;Color=Brown;Habitat=Forest;RegionalNumbers=17,0,0,0,0,0,0,0,0,0;Kind=Bird;Pokedex=This Pokémon flies around, patrolling its large territory. If its living space is violated, it shows no mercy in thoroughly punishing the foe with its sharp claws.;FormNames=;WildItemCommon=;WildItemUncommon=;WildItemRare=;BattlerPlayerY=0;BattlerEnemyY=25;BattlerAltitude=10;Evolutions=PIDGEOT,Level,36;Incense=</v>
      </c>
    </row>
    <row r="19" spans="1:46" x14ac:dyDescent="0.3">
      <c r="A19" s="25">
        <v>18</v>
      </c>
      <c r="B19" s="25" t="s">
        <v>409</v>
      </c>
      <c r="C19" s="25" t="s">
        <v>3947</v>
      </c>
      <c r="D19" s="25" t="s">
        <v>216</v>
      </c>
      <c r="E19" s="25" t="s">
        <v>225</v>
      </c>
      <c r="F19" s="25" t="s">
        <v>4520</v>
      </c>
      <c r="G19" s="25" t="s">
        <v>5522</v>
      </c>
      <c r="H19" s="25" t="s">
        <v>1412</v>
      </c>
      <c r="I19" s="25">
        <v>211</v>
      </c>
      <c r="J19" s="25" t="s">
        <v>2148</v>
      </c>
      <c r="K19" s="25">
        <v>45</v>
      </c>
      <c r="L19" s="25">
        <v>70</v>
      </c>
      <c r="M19" s="25" t="s">
        <v>5616</v>
      </c>
      <c r="N19" s="25" t="s">
        <v>3900</v>
      </c>
      <c r="O19" s="25" t="s">
        <v>5896</v>
      </c>
      <c r="Q19" s="25" t="s">
        <v>1445</v>
      </c>
      <c r="R19" s="25">
        <v>4080</v>
      </c>
      <c r="S19" s="25">
        <v>1.5</v>
      </c>
      <c r="T19" s="25">
        <v>39.5</v>
      </c>
      <c r="U19" s="25" t="s">
        <v>2158</v>
      </c>
      <c r="V19" s="25" t="s">
        <v>7165</v>
      </c>
      <c r="W19" s="25" t="s">
        <v>8916</v>
      </c>
      <c r="X19" s="25" t="s">
        <v>9715</v>
      </c>
      <c r="Y19" s="25" t="s">
        <v>9715</v>
      </c>
      <c r="Z19" s="25" t="s">
        <v>9715</v>
      </c>
      <c r="AA19" s="25" t="s">
        <v>9715</v>
      </c>
      <c r="AB19" s="25" t="s">
        <v>9715</v>
      </c>
      <c r="AC19" s="25" t="s">
        <v>9715</v>
      </c>
      <c r="AD19" s="25" t="s">
        <v>9715</v>
      </c>
      <c r="AE19" s="25" t="s">
        <v>9715</v>
      </c>
      <c r="AF19" s="25" t="s">
        <v>9715</v>
      </c>
      <c r="AG19" s="26" t="str">
        <f t="shared" si="0"/>
        <v>18,0,0,0,0,0,0,0,0,0</v>
      </c>
      <c r="AH19" s="25" t="s">
        <v>7016</v>
      </c>
      <c r="AI19" s="25" t="s">
        <v>7608</v>
      </c>
      <c r="AN19" s="25">
        <v>0</v>
      </c>
      <c r="AO19" s="25">
        <v>25</v>
      </c>
      <c r="AP19" s="25">
        <v>0</v>
      </c>
      <c r="AT19" s="26" t="str">
        <f t="shared" si="1"/>
        <v>[18];Name=Pidgeot;InternalName=PIDGEOT;Type1=NORMAL;Type2=FLYING;BaseStats=83,80,75,101,70,70;GenderRate=Female50Percent;GrowthRate=Parabolic;BaseEXP=211;EffortPoints=0,0,0,3,0,0;Rareness=45;Happiness=70;Abilities=KEENEYE,TANGLEDFEET;HiddenAbility=BIGPECKS;Moves=1,HURRICANE,1,TACKLE,1,SANDATTACK,1,GUST,1,QUICKATTACK,5,SANDATTACK,9,GUST,13,QUICKATTACK,17,WHIRLWIND,22,TWISTER,27,FEATHERDANCE,32,AGILITY,38,WINGATTACK,44,ROOST,50,TAILWIND,56,MIRRORMOVE,62,AIRSLASH,68,HURRICANE;EggMoves=;Compatibility=Flying;StepsToHatch=4080;Height=1.5;Weight=39.5;Color=Brown;Habitat=Forest;RegionalNumbers=18,0,0,0,0,0,0,0,0,0;Kind=Bird;Pokedex=This Pokémon has gorgeous, glossy feathers. Many trainers are so captivated by the beautiful feathers on its head that they choose Pidgeot as their Pokémon.;FormNames=;WildItemCommon=;WildItemUncommon=;WildItemRare=;BattlerPlayerY=0;BattlerEnemyY=25;BattlerAltitude=0;Evolutions=;Incense=</v>
      </c>
    </row>
    <row r="20" spans="1:46" x14ac:dyDescent="0.3">
      <c r="A20" s="25">
        <v>19</v>
      </c>
      <c r="B20" s="25" t="s">
        <v>411</v>
      </c>
      <c r="C20" s="25" t="s">
        <v>3948</v>
      </c>
      <c r="D20" s="25" t="s">
        <v>216</v>
      </c>
      <c r="F20" s="25" t="s">
        <v>4521</v>
      </c>
      <c r="G20" s="25" t="s">
        <v>5522</v>
      </c>
      <c r="H20" s="25" t="s">
        <v>5523</v>
      </c>
      <c r="I20" s="25">
        <v>51</v>
      </c>
      <c r="J20" s="25" t="s">
        <v>2146</v>
      </c>
      <c r="K20" s="25">
        <v>255</v>
      </c>
      <c r="L20" s="25">
        <v>70</v>
      </c>
      <c r="M20" s="25" t="s">
        <v>5617</v>
      </c>
      <c r="N20" s="25" t="s">
        <v>2142</v>
      </c>
      <c r="O20" s="25" t="s">
        <v>6371</v>
      </c>
      <c r="P20" s="25" t="s">
        <v>6372</v>
      </c>
      <c r="Q20" s="25" t="s">
        <v>2124</v>
      </c>
      <c r="R20" s="25">
        <v>4080</v>
      </c>
      <c r="S20" s="25">
        <v>0.3</v>
      </c>
      <c r="T20" s="25">
        <v>3.5</v>
      </c>
      <c r="U20" s="25" t="s">
        <v>8863</v>
      </c>
      <c r="V20" s="25" t="s">
        <v>7468</v>
      </c>
      <c r="W20" s="25" t="s">
        <v>8917</v>
      </c>
      <c r="X20" s="25" t="s">
        <v>9715</v>
      </c>
      <c r="Y20" s="25" t="s">
        <v>9715</v>
      </c>
      <c r="Z20" s="25" t="s">
        <v>9715</v>
      </c>
      <c r="AA20" s="25" t="s">
        <v>9715</v>
      </c>
      <c r="AB20" s="25" t="s">
        <v>9715</v>
      </c>
      <c r="AC20" s="25" t="s">
        <v>9715</v>
      </c>
      <c r="AD20" s="25" t="s">
        <v>9715</v>
      </c>
      <c r="AE20" s="25" t="s">
        <v>9715</v>
      </c>
      <c r="AF20" s="25" t="s">
        <v>9715</v>
      </c>
      <c r="AG20" s="26" t="str">
        <f t="shared" si="0"/>
        <v>19,0,0,0,0,0,0,0,0,0</v>
      </c>
      <c r="AH20" s="25" t="s">
        <v>7017</v>
      </c>
      <c r="AI20" s="25" t="s">
        <v>8159</v>
      </c>
      <c r="AL20" s="25" t="s">
        <v>8160</v>
      </c>
      <c r="AN20" s="25">
        <v>0</v>
      </c>
      <c r="AO20" s="25">
        <v>25</v>
      </c>
      <c r="AP20" s="25">
        <v>0</v>
      </c>
      <c r="AQ20" s="25" t="s">
        <v>8513</v>
      </c>
      <c r="AT20" s="26" t="str">
        <f t="shared" si="1"/>
        <v>[19];Name=Rattata;InternalName=RATTATA;Type1=NORMAL;Type2=;BaseStats=30,56,35,72,25,35;GenderRate=Female50Percent;GrowthRate=Medium;BaseEXP=51;EffortPoints=0,0,0,1,0,0;Rareness=255;Happiness=70;Abilities=RUNAWAY,GUTS;HiddenAbility=HUSTLE;Moves=1,TACKLE,1,TAILWHIP,4,QUICKATTACK,7,FOCUSENERGY,10,BITE,13,PURSUIT,16,HYPERFANG,19,SUCKERPUNCH,22,CRUNCH,25,ASSURANCE,28,SUPERFANG,31,DOUBLEEDGE,34,ENDEAVOR;EggMoves=BITE,FINALGAMBIT,FLAMEWHEEL,FURYSWIPES,LASTRESORT,MEFIRST,REVENGE,REVERSAL,SCREECH,UPROAR;Compatibility=Field;StepsToHatch=4080;Height=0.3;Weight=3.5;Color=Purple;Habitat=Grassland;RegionalNumbers=19,0,0,0,0,0,0,0,0,0;Kind=Mouse;Pokedex=A Rattata is cautious in the extreme. Even while it is asleep, it constantly moves its ears and listens for danger. It will make its nest anywhere.;FormNames=;WildItemCommon=;WildItemUncommon=CHILANBERRY;WildItemRare=;BattlerPlayerY=0;BattlerEnemyY=25;BattlerAltitude=0;Evolutions=RATICATE,Level,20;Incense=</v>
      </c>
    </row>
    <row r="21" spans="1:46" x14ac:dyDescent="0.3">
      <c r="A21" s="25">
        <v>20</v>
      </c>
      <c r="B21" s="25" t="s">
        <v>413</v>
      </c>
      <c r="C21" s="25" t="s">
        <v>3949</v>
      </c>
      <c r="D21" s="25" t="s">
        <v>216</v>
      </c>
      <c r="F21" s="25" t="s">
        <v>4522</v>
      </c>
      <c r="G21" s="25" t="s">
        <v>5522</v>
      </c>
      <c r="H21" s="25" t="s">
        <v>5523</v>
      </c>
      <c r="I21" s="25">
        <v>145</v>
      </c>
      <c r="J21" s="25" t="s">
        <v>2147</v>
      </c>
      <c r="K21" s="25">
        <v>127</v>
      </c>
      <c r="L21" s="25">
        <v>70</v>
      </c>
      <c r="M21" s="25" t="s">
        <v>5617</v>
      </c>
      <c r="N21" s="25" t="s">
        <v>2142</v>
      </c>
      <c r="O21" s="25" t="s">
        <v>5897</v>
      </c>
      <c r="Q21" s="25" t="s">
        <v>2124</v>
      </c>
      <c r="R21" s="25">
        <v>4080</v>
      </c>
      <c r="S21" s="25">
        <v>0.7</v>
      </c>
      <c r="T21" s="25">
        <v>18.5</v>
      </c>
      <c r="U21" s="25" t="s">
        <v>2158</v>
      </c>
      <c r="V21" s="25" t="s">
        <v>7468</v>
      </c>
      <c r="W21" s="25" t="s">
        <v>8918</v>
      </c>
      <c r="X21" s="25" t="s">
        <v>9715</v>
      </c>
      <c r="Y21" s="25" t="s">
        <v>9715</v>
      </c>
      <c r="Z21" s="25" t="s">
        <v>9715</v>
      </c>
      <c r="AA21" s="25" t="s">
        <v>9715</v>
      </c>
      <c r="AB21" s="25" t="s">
        <v>9715</v>
      </c>
      <c r="AC21" s="25" t="s">
        <v>9715</v>
      </c>
      <c r="AD21" s="25" t="s">
        <v>9715</v>
      </c>
      <c r="AE21" s="25" t="s">
        <v>9715</v>
      </c>
      <c r="AF21" s="25" t="s">
        <v>9715</v>
      </c>
      <c r="AG21" s="26" t="str">
        <f t="shared" si="0"/>
        <v>20,0,0,0,0,0,0,0,0,0</v>
      </c>
      <c r="AH21" s="25" t="s">
        <v>7017</v>
      </c>
      <c r="AI21" s="25" t="s">
        <v>8161</v>
      </c>
      <c r="AL21" s="25" t="s">
        <v>8160</v>
      </c>
      <c r="AN21" s="25">
        <v>0</v>
      </c>
      <c r="AO21" s="25">
        <v>25</v>
      </c>
      <c r="AP21" s="25">
        <v>0</v>
      </c>
      <c r="AT21" s="26" t="str">
        <f t="shared" si="1"/>
        <v>[20];Name=Raticate;InternalName=RATICATE;Type1=NORMAL;Type2=;BaseStats=55,81,60,97,50,70;GenderRate=Female50Percent;GrowthRate=Medium;BaseEXP=145;EffortPoints=0,0,0,2,0,0;Rareness=127;Happiness=70;Abilities=RUNAWAY,GUTS;HiddenAbility=HUSTLE;Moves=1,SWORDSDANCE,1,TACKLE,1,TAILWHIP,1,QUICKATTACK,1,FOCUSENERGY,4,QUICKATTACK,7,FOCUSENERGY,10,BITE,13,PURSUIT,16,HYPERFANG,19,SUCKERPUNCH,20,SCARYFACE,24,CRUNCH,29,ASSURANCE,34,SUPERFANG,39,DOUBLEEDGE,44,ENDEAVOR;EggMoves=;Compatibility=Field;StepsToHatch=4080;Height=0.7;Weight=18.5;Color=Brown;Habitat=Grassland;RegionalNumbers=20,0,0,0,0,0,0,0,0,0;Kind=Mouse;Pokedex=A Raticate's sturdy fangs grow steadily. To keep them ground down, it gnaws on rocks and logs. It may even chew on the walls of houses.;FormNames=;WildItemCommon=;WildItemUncommon=CHILANBERRY;WildItemRare=;BattlerPlayerY=0;BattlerEnemyY=25;BattlerAltitude=0;Evolutions=;Incense=</v>
      </c>
    </row>
    <row r="22" spans="1:46" x14ac:dyDescent="0.3">
      <c r="A22" s="25">
        <v>21</v>
      </c>
      <c r="B22" s="25" t="s">
        <v>415</v>
      </c>
      <c r="C22" s="25" t="s">
        <v>3950</v>
      </c>
      <c r="D22" s="25" t="s">
        <v>216</v>
      </c>
      <c r="E22" s="25" t="s">
        <v>225</v>
      </c>
      <c r="F22" s="25" t="s">
        <v>4523</v>
      </c>
      <c r="G22" s="25" t="s">
        <v>5522</v>
      </c>
      <c r="H22" s="25" t="s">
        <v>5523</v>
      </c>
      <c r="I22" s="25">
        <v>52</v>
      </c>
      <c r="J22" s="25" t="s">
        <v>2146</v>
      </c>
      <c r="K22" s="25">
        <v>255</v>
      </c>
      <c r="L22" s="25">
        <v>70</v>
      </c>
      <c r="M22" s="25" t="s">
        <v>3843</v>
      </c>
      <c r="N22" s="25" t="s">
        <v>3823</v>
      </c>
      <c r="O22" s="25" t="s">
        <v>6373</v>
      </c>
      <c r="P22" s="25" t="s">
        <v>6374</v>
      </c>
      <c r="Q22" s="25" t="s">
        <v>1445</v>
      </c>
      <c r="R22" s="25">
        <v>4080</v>
      </c>
      <c r="S22" s="25">
        <v>0.3</v>
      </c>
      <c r="T22" s="25">
        <v>2</v>
      </c>
      <c r="U22" s="25" t="s">
        <v>2158</v>
      </c>
      <c r="V22" s="25" t="s">
        <v>8869</v>
      </c>
      <c r="W22" s="25" t="s">
        <v>8919</v>
      </c>
      <c r="X22" s="25" t="s">
        <v>9715</v>
      </c>
      <c r="Y22" s="25" t="s">
        <v>9715</v>
      </c>
      <c r="Z22" s="25" t="s">
        <v>9715</v>
      </c>
      <c r="AA22" s="25" t="s">
        <v>9715</v>
      </c>
      <c r="AB22" s="25" t="s">
        <v>9715</v>
      </c>
      <c r="AC22" s="25" t="s">
        <v>9715</v>
      </c>
      <c r="AD22" s="25" t="s">
        <v>9715</v>
      </c>
      <c r="AE22" s="25" t="s">
        <v>9715</v>
      </c>
      <c r="AF22" s="25" t="s">
        <v>9715</v>
      </c>
      <c r="AG22" s="26" t="str">
        <f t="shared" si="0"/>
        <v>21,0,0,0,0,0,0,0,0,0</v>
      </c>
      <c r="AH22" s="25" t="s">
        <v>7015</v>
      </c>
      <c r="AI22" s="25" t="s">
        <v>7609</v>
      </c>
      <c r="AN22" s="25">
        <v>0</v>
      </c>
      <c r="AO22" s="25">
        <v>25</v>
      </c>
      <c r="AP22" s="25">
        <v>0</v>
      </c>
      <c r="AQ22" s="25" t="s">
        <v>8514</v>
      </c>
      <c r="AT22" s="26" t="str">
        <f t="shared" si="1"/>
        <v>[21];Name=Spearow;InternalName=SPEAROW;Type1=NORMAL;Type2=FLYING;BaseStats=40,60,30,70,31,31;GenderRate=Female50Percent;GrowthRate=Medium;BaseEXP=52;EffortPoints=0,0,0,1,0,0;Rareness=255;Happiness=70;Abilities=KEENEYE;HiddenAbility=SNIPER;Moves=1,PECK,1,GROWL,5,LEER,9,FURYATTACK,13,PURSUIT,17,AERIALACE,21,MIRRORMOVE,25,AGILITY,29,ASSURANCE,33,ROOST,37,DRILLPECK;EggMoves=ASTONISH,FEATHERDANCE,FEINTATTACK,QUICKATTACK,RAZORWIND,SCARYFACE,SKYATTACK,STEELWING,TRIATTACK,UPROAR,WHIRLWIND;Compatibility=Flying;StepsToHatch=4080;Height=0.3;Weight=2;Color=Brown;Habitat=RoughTerrain;RegionalNumbers=21,0,0,0,0,0,0,0,0,0;Kind=Tiny Bird;Pokedex=Its loud cry can be heard over half a mile away. If its high, keening cry is heard echoing all around, it is a sign that they are warning each other of danger.;FormNames=;WildItemCommon=;WildItemUncommon=;WildItemRare=;BattlerPlayerY=0;BattlerEnemyY=25;BattlerAltitude=0;Evolutions=FEAROW,Level,20;Incense=</v>
      </c>
    </row>
    <row r="23" spans="1:46" x14ac:dyDescent="0.3">
      <c r="A23" s="25">
        <v>22</v>
      </c>
      <c r="B23" s="25" t="s">
        <v>416</v>
      </c>
      <c r="C23" s="25" t="s">
        <v>3951</v>
      </c>
      <c r="D23" s="25" t="s">
        <v>216</v>
      </c>
      <c r="E23" s="25" t="s">
        <v>225</v>
      </c>
      <c r="F23" s="25" t="s">
        <v>4524</v>
      </c>
      <c r="G23" s="25" t="s">
        <v>5522</v>
      </c>
      <c r="H23" s="25" t="s">
        <v>5523</v>
      </c>
      <c r="I23" s="25">
        <v>155</v>
      </c>
      <c r="J23" s="25" t="s">
        <v>2147</v>
      </c>
      <c r="K23" s="25">
        <v>90</v>
      </c>
      <c r="L23" s="25">
        <v>70</v>
      </c>
      <c r="M23" s="25" t="s">
        <v>3843</v>
      </c>
      <c r="N23" s="25" t="s">
        <v>3823</v>
      </c>
      <c r="O23" s="25" t="s">
        <v>5898</v>
      </c>
      <c r="Q23" s="25" t="s">
        <v>1445</v>
      </c>
      <c r="R23" s="25">
        <v>4080</v>
      </c>
      <c r="S23" s="25">
        <v>1.2</v>
      </c>
      <c r="T23" s="25">
        <v>38</v>
      </c>
      <c r="U23" s="25" t="s">
        <v>2158</v>
      </c>
      <c r="V23" s="25" t="s">
        <v>8869</v>
      </c>
      <c r="W23" s="25" t="s">
        <v>8920</v>
      </c>
      <c r="X23" s="25" t="s">
        <v>9715</v>
      </c>
      <c r="Y23" s="25" t="s">
        <v>9715</v>
      </c>
      <c r="Z23" s="25" t="s">
        <v>9715</v>
      </c>
      <c r="AA23" s="25" t="s">
        <v>9715</v>
      </c>
      <c r="AB23" s="25" t="s">
        <v>9715</v>
      </c>
      <c r="AC23" s="25" t="s">
        <v>9715</v>
      </c>
      <c r="AD23" s="25" t="s">
        <v>9715</v>
      </c>
      <c r="AE23" s="25" t="s">
        <v>9715</v>
      </c>
      <c r="AF23" s="25" t="s">
        <v>9715</v>
      </c>
      <c r="AG23" s="26" t="str">
        <f t="shared" si="0"/>
        <v>22,0,0,0,0,0,0,0,0,0</v>
      </c>
      <c r="AH23" s="25" t="s">
        <v>7018</v>
      </c>
      <c r="AI23" s="25" t="s">
        <v>8162</v>
      </c>
      <c r="AL23" s="25" t="s">
        <v>8163</v>
      </c>
      <c r="AN23" s="25">
        <v>0</v>
      </c>
      <c r="AO23" s="25">
        <v>25</v>
      </c>
      <c r="AP23" s="25">
        <v>10</v>
      </c>
      <c r="AT23" s="26" t="str">
        <f t="shared" si="1"/>
        <v>[22];Name=Fearow;InternalName=FEAROW;Type1=NORMAL;Type2=FLYING;BaseStats=65,90,65,100,61,61;GenderRate=Female50Percent;GrowthRate=Medium;BaseEXP=155;EffortPoints=0,0,0,2,0,0;Rareness=90;Happiness=70;Abilities=KEENEYE;HiddenAbility=SNIPER;Moves=1,DRILLRUN,1,PLUCK,1,PECK,1,GROWL,1,LEER,1,FURYATTACK,5,LEER,9,FURYATTACK,13,PURSUIT,17,AERIALACE,23,MIRRORMOVE,29,AGILITY,35,ASSURANCE,41,ROOST,47,DRILLPECK,53,DRILLRUN;EggMoves=;Compatibility=Flying;StepsToHatch=4080;Height=1.2;Weight=38;Color=Brown;Habitat=RoughTerrain;RegionalNumbers=22,0,0,0,0,0,0,0,0,0;Kind=Beak;Pokedex=Its long neck and elongated beak are ideal for catching prey in soil or water. It deftly moves this extended and skinny beak to pluck prey.;FormNames=;WildItemCommon=;WildItemUncommon=SHARPBEAK;WildItemRare=;BattlerPlayerY=0;BattlerEnemyY=25;BattlerAltitude=10;Evolutions=;Incense=</v>
      </c>
    </row>
    <row r="24" spans="1:46" x14ac:dyDescent="0.3">
      <c r="A24" s="25">
        <v>23</v>
      </c>
      <c r="B24" s="25" t="s">
        <v>417</v>
      </c>
      <c r="C24" s="25" t="s">
        <v>3952</v>
      </c>
      <c r="D24" s="25" t="s">
        <v>223</v>
      </c>
      <c r="F24" s="25" t="s">
        <v>4525</v>
      </c>
      <c r="G24" s="25" t="s">
        <v>5522</v>
      </c>
      <c r="H24" s="25" t="s">
        <v>5523</v>
      </c>
      <c r="I24" s="25">
        <v>58</v>
      </c>
      <c r="J24" s="25" t="s">
        <v>2128</v>
      </c>
      <c r="K24" s="25">
        <v>255</v>
      </c>
      <c r="L24" s="25">
        <v>70</v>
      </c>
      <c r="M24" s="25" t="s">
        <v>5618</v>
      </c>
      <c r="N24" s="25" t="s">
        <v>3905</v>
      </c>
      <c r="O24" s="25" t="s">
        <v>6375</v>
      </c>
      <c r="P24" s="25" t="s">
        <v>6376</v>
      </c>
      <c r="Q24" s="25" t="s">
        <v>7019</v>
      </c>
      <c r="R24" s="25">
        <v>5355</v>
      </c>
      <c r="S24" s="25">
        <v>2</v>
      </c>
      <c r="T24" s="25">
        <v>6.9</v>
      </c>
      <c r="U24" s="25" t="s">
        <v>8863</v>
      </c>
      <c r="V24" s="25" t="s">
        <v>7468</v>
      </c>
      <c r="W24" s="25" t="s">
        <v>8921</v>
      </c>
      <c r="X24" s="25" t="s">
        <v>9715</v>
      </c>
      <c r="Y24" s="25" t="s">
        <v>9715</v>
      </c>
      <c r="Z24" s="25" t="s">
        <v>9715</v>
      </c>
      <c r="AA24" s="25" t="s">
        <v>9715</v>
      </c>
      <c r="AB24" s="25" t="s">
        <v>9715</v>
      </c>
      <c r="AC24" s="25" t="s">
        <v>9715</v>
      </c>
      <c r="AD24" s="25" t="s">
        <v>9715</v>
      </c>
      <c r="AE24" s="25" t="s">
        <v>9715</v>
      </c>
      <c r="AF24" s="25" t="s">
        <v>9715</v>
      </c>
      <c r="AG24" s="26" t="str">
        <f t="shared" si="0"/>
        <v>23,0,0,0,0,0,0,0,0,0</v>
      </c>
      <c r="AH24" s="25" t="s">
        <v>7020</v>
      </c>
      <c r="AI24" s="25" t="s">
        <v>7610</v>
      </c>
      <c r="AN24" s="25">
        <v>0</v>
      </c>
      <c r="AO24" s="25">
        <v>25</v>
      </c>
      <c r="AP24" s="25">
        <v>0</v>
      </c>
      <c r="AQ24" s="25" t="s">
        <v>8515</v>
      </c>
      <c r="AT24" s="26" t="str">
        <f t="shared" si="1"/>
        <v>[23];Name=Ekans;InternalName=EKANS;Type1=POISON;Type2=;BaseStats=35,60,44,55,40,54;GenderRate=Female50Percent;GrowthRate=Medium;BaseEXP=58;EffortPoints=0,1,0,0,0,0;Rareness=255;Happiness=70;Abilities=INTIMIDATE,SHEDSKIN;HiddenAbility=UNNERVE;Moves=1,WRAP,1,LEER,4,POISONSTING,9,BITE,12,GLARE,17,SCREECH,20,ACID,25,STOCKPILE,25,SWALLOW,25,SPITUP,28,ACIDSPRAY,33,MUDBOMB,36,GASTROACID,38,BELCH,41,HAZE,44,COIL,49,GUNKSHOT;EggMoves=BEATUP,DISABLE,IRONTAIL,POISONFANG,POISONTAIL,PURSUIT,SCARYFACE,SLAM,SNATCH,SPITE,SUCKERPUNCH,SWITCHEROO;Compatibility=Field,Dragon;StepsToHatch=5355;Height=2;Weight=6.9;Color=Purple;Habitat=Grassland;RegionalNumbers=23,0,0,0,0,0,0,0,0,0;Kind=Snake;Pokedex=An Ekans curls itself up in a spiral while it rests. This position allows it to quickly respond to an enemy from any direction with a threat from its upraised head.;FormNames=;WildItemCommon=;WildItemUncommon=;WildItemRare=;BattlerPlayerY=0;BattlerEnemyY=25;BattlerAltitude=0;Evolutions=ARBOK,Level,22;Incense=</v>
      </c>
    </row>
    <row r="25" spans="1:46" x14ac:dyDescent="0.3">
      <c r="A25" s="25">
        <v>24</v>
      </c>
      <c r="B25" s="25" t="s">
        <v>418</v>
      </c>
      <c r="C25" s="25" t="s">
        <v>3953</v>
      </c>
      <c r="D25" s="25" t="s">
        <v>223</v>
      </c>
      <c r="F25" s="25" t="s">
        <v>4526</v>
      </c>
      <c r="G25" s="25" t="s">
        <v>5522</v>
      </c>
      <c r="H25" s="25" t="s">
        <v>5523</v>
      </c>
      <c r="I25" s="25">
        <v>153</v>
      </c>
      <c r="J25" s="25" t="s">
        <v>2129</v>
      </c>
      <c r="K25" s="25">
        <v>90</v>
      </c>
      <c r="L25" s="25">
        <v>70</v>
      </c>
      <c r="M25" s="25" t="s">
        <v>5618</v>
      </c>
      <c r="N25" s="25" t="s">
        <v>3905</v>
      </c>
      <c r="O25" s="25" t="s">
        <v>5899</v>
      </c>
      <c r="Q25" s="25" t="s">
        <v>7019</v>
      </c>
      <c r="R25" s="25">
        <v>5355</v>
      </c>
      <c r="S25" s="25">
        <v>3.5</v>
      </c>
      <c r="T25" s="25">
        <v>65</v>
      </c>
      <c r="U25" s="25" t="s">
        <v>8863</v>
      </c>
      <c r="V25" s="25" t="s">
        <v>7468</v>
      </c>
      <c r="W25" s="25" t="s">
        <v>8922</v>
      </c>
      <c r="X25" s="25" t="s">
        <v>9715</v>
      </c>
      <c r="Y25" s="25" t="s">
        <v>9715</v>
      </c>
      <c r="Z25" s="25" t="s">
        <v>9715</v>
      </c>
      <c r="AA25" s="25" t="s">
        <v>9715</v>
      </c>
      <c r="AB25" s="25" t="s">
        <v>9715</v>
      </c>
      <c r="AC25" s="25" t="s">
        <v>9715</v>
      </c>
      <c r="AD25" s="25" t="s">
        <v>9715</v>
      </c>
      <c r="AE25" s="25" t="s">
        <v>9715</v>
      </c>
      <c r="AF25" s="25" t="s">
        <v>9715</v>
      </c>
      <c r="AG25" s="26" t="str">
        <f t="shared" si="0"/>
        <v>24,0,0,0,0,0,0,0,0,0</v>
      </c>
      <c r="AH25" s="25" t="s">
        <v>7021</v>
      </c>
      <c r="AI25" s="25" t="s">
        <v>7611</v>
      </c>
      <c r="AN25" s="25">
        <v>0</v>
      </c>
      <c r="AO25" s="25">
        <v>25</v>
      </c>
      <c r="AP25" s="25">
        <v>0</v>
      </c>
      <c r="AT25" s="26" t="str">
        <f t="shared" si="1"/>
        <v>[24];Name=Arbok;InternalName=ARBOK;Type1=POISON;Type2=;BaseStats=60,85,69,80,65,79;GenderRate=Female50Percent;GrowthRate=Medium;BaseEXP=153;EffortPoints=0,2,0,0,0,0;Rareness=90;Happiness=70;Abilities=INTIMIDATE,SHEDSKIN;HiddenAbility=UNNERVE;Moves=1,ICEFANG,1,THUNDERFANG,1,FIREFANG,1,WRAP,1,LEER,1,POISONSTING,1,BITE,4,POISONSTING,9,BITE,12,GLARE,17,SCREECH,20,ACID,22,CRUNCH,27,STOCKPILE,27,SWALLOW,27,SPITUP,32,ACIDSPRAY,39,MUDBOMB,44,GASTROACID,48,BELCH,51,HAZE,56,COIL,63,GUNKSHOT;EggMoves=;Compatibility=Field,Dragon;StepsToHatch=5355;Height=3.5;Weight=65;Color=Purple;Habitat=Grassland;RegionalNumbers=24,0,0,0,0,0,0,0,0,0;Kind=Cobra;Pokedex=This Pokémon has a terrifically strong constricting power. It can even flatten steel oil drums. Once it wraps its body around its foe, escaping is impossible.;FormNames=;WildItemCommon=;WildItemUncommon=;WildItemRare=;BattlerPlayerY=0;BattlerEnemyY=25;BattlerAltitude=0;Evolutions=;Incense=</v>
      </c>
    </row>
    <row r="26" spans="1:46" x14ac:dyDescent="0.3">
      <c r="A26" s="25">
        <v>25</v>
      </c>
      <c r="B26" s="25" t="s">
        <v>419</v>
      </c>
      <c r="C26" s="25" t="s">
        <v>3954</v>
      </c>
      <c r="D26" s="25" t="s">
        <v>220</v>
      </c>
      <c r="F26" s="25" t="s">
        <v>4527</v>
      </c>
      <c r="G26" s="25" t="s">
        <v>5522</v>
      </c>
      <c r="H26" s="25" t="s">
        <v>5523</v>
      </c>
      <c r="I26" s="25">
        <v>105</v>
      </c>
      <c r="J26" s="25" t="s">
        <v>2147</v>
      </c>
      <c r="K26" s="25">
        <v>190</v>
      </c>
      <c r="L26" s="25">
        <v>70</v>
      </c>
      <c r="M26" s="25" t="s">
        <v>3814</v>
      </c>
      <c r="N26" s="25" t="s">
        <v>3815</v>
      </c>
      <c r="O26" s="25" t="s">
        <v>5900</v>
      </c>
      <c r="Q26" s="25" t="s">
        <v>7022</v>
      </c>
      <c r="R26" s="25">
        <v>2805</v>
      </c>
      <c r="S26" s="25">
        <v>0.4</v>
      </c>
      <c r="T26" s="25">
        <v>6</v>
      </c>
      <c r="U26" s="25" t="s">
        <v>8860</v>
      </c>
      <c r="V26" s="25" t="s">
        <v>7165</v>
      </c>
      <c r="W26" s="25" t="s">
        <v>8923</v>
      </c>
      <c r="X26" s="25" t="s">
        <v>9715</v>
      </c>
      <c r="Y26" s="25" t="s">
        <v>9715</v>
      </c>
      <c r="Z26" s="25" t="s">
        <v>9715</v>
      </c>
      <c r="AA26" s="25" t="s">
        <v>9715</v>
      </c>
      <c r="AB26" s="25" t="s">
        <v>9715</v>
      </c>
      <c r="AC26" s="25" t="s">
        <v>9715</v>
      </c>
      <c r="AD26" s="25" t="s">
        <v>9715</v>
      </c>
      <c r="AE26" s="25" t="s">
        <v>9715</v>
      </c>
      <c r="AF26" s="25" t="s">
        <v>9715</v>
      </c>
      <c r="AG26" s="26" t="str">
        <f t="shared" si="0"/>
        <v>25,0,0,0,0,0,0,0,0,0</v>
      </c>
      <c r="AH26" s="25" t="s">
        <v>7017</v>
      </c>
      <c r="AI26" s="25" t="s">
        <v>8419</v>
      </c>
      <c r="AK26" s="25" t="s">
        <v>8224</v>
      </c>
      <c r="AM26" s="25" t="s">
        <v>8137</v>
      </c>
      <c r="AN26" s="25">
        <v>0</v>
      </c>
      <c r="AO26" s="25">
        <v>25</v>
      </c>
      <c r="AP26" s="25">
        <v>0</v>
      </c>
      <c r="AQ26" s="25" t="s">
        <v>8516</v>
      </c>
      <c r="AT26" s="26" t="str">
        <f t="shared" si="1"/>
        <v>[25];Name=Pikachu;InternalName=PIKACHU;Type1=ELECTRIC;Type2=;BaseStats=35,55,40,90,50,50;GenderRate=Female50Percent;GrowthRate=Medium;BaseEXP=105;EffortPoints=0,0,0,2,0,0;Rareness=190;Happiness=70;Abilities=STATIC;HiddenAbility=LIGHTNINGROD;Moves=1,TAILWHIP,1,THUNDERSHOCK,5,GROWL,7,PLAYNICE,10,QUICKATTACK,13,ELECTROBALL,18,THUNDERWAVE,21,FEINT,23,DOUBLETEAM,26,SPARK,29,NUZZLE,34,DISCHARGE,37,SLAM,42,THUNDERBOLT,45,AGILITY,50,WILDCHARGE,53,LIGHTSCREEN,58,THUNDER;EggMoves=;Compatibility=Field,Fairy;StepsToHatch=2805;Height=0.4;Weight=6;Color=Yellow;Habitat=Forest;RegionalNumbers=25,0,0,0,0,0,0,0,0,0;Kind=Mouse;Pokedex=It stores electricity in the electric sacs on its cheeks. When it releases pent-up energy in a burst, the electric power is equal to a lightning bolt.;FormNames=;WildItemCommon=ORANBERRY;WildItemUncommon=;WildItemRare=LIGHTBALL;BattlerPlayerY=0;BattlerEnemyY=25;BattlerAltitude=0;Evolutions=RAICHU,Item,THUNDERSTONE;Incense=</v>
      </c>
    </row>
    <row r="27" spans="1:46" x14ac:dyDescent="0.3">
      <c r="A27" s="25">
        <v>26</v>
      </c>
      <c r="B27" s="25" t="s">
        <v>420</v>
      </c>
      <c r="C27" s="25" t="s">
        <v>3955</v>
      </c>
      <c r="D27" s="25" t="s">
        <v>220</v>
      </c>
      <c r="F27" s="25" t="s">
        <v>4528</v>
      </c>
      <c r="G27" s="25" t="s">
        <v>5522</v>
      </c>
      <c r="H27" s="25" t="s">
        <v>5523</v>
      </c>
      <c r="I27" s="25">
        <v>214</v>
      </c>
      <c r="J27" s="25" t="s">
        <v>2148</v>
      </c>
      <c r="K27" s="25">
        <v>75</v>
      </c>
      <c r="L27" s="25">
        <v>70</v>
      </c>
      <c r="M27" s="25" t="s">
        <v>3814</v>
      </c>
      <c r="N27" s="25" t="s">
        <v>3815</v>
      </c>
      <c r="O27" s="25" t="s">
        <v>5901</v>
      </c>
      <c r="Q27" s="25" t="s">
        <v>7022</v>
      </c>
      <c r="R27" s="25">
        <v>2805</v>
      </c>
      <c r="S27" s="25">
        <v>0.8</v>
      </c>
      <c r="T27" s="25">
        <v>30</v>
      </c>
      <c r="U27" s="25" t="s">
        <v>8860</v>
      </c>
      <c r="V27" s="25" t="s">
        <v>7165</v>
      </c>
      <c r="W27" s="25" t="s">
        <v>8924</v>
      </c>
      <c r="X27" s="25" t="s">
        <v>9715</v>
      </c>
      <c r="Y27" s="25" t="s">
        <v>9715</v>
      </c>
      <c r="Z27" s="25" t="s">
        <v>9715</v>
      </c>
      <c r="AA27" s="25" t="s">
        <v>9715</v>
      </c>
      <c r="AB27" s="25" t="s">
        <v>9715</v>
      </c>
      <c r="AC27" s="25" t="s">
        <v>9715</v>
      </c>
      <c r="AD27" s="25" t="s">
        <v>9715</v>
      </c>
      <c r="AE27" s="25" t="s">
        <v>9715</v>
      </c>
      <c r="AF27" s="25" t="s">
        <v>9715</v>
      </c>
      <c r="AG27" s="26" t="str">
        <f t="shared" si="0"/>
        <v>26,0,0,0,0,0,0,0,0,0</v>
      </c>
      <c r="AH27" s="25" t="s">
        <v>7017</v>
      </c>
      <c r="AI27" s="25" t="s">
        <v>8420</v>
      </c>
      <c r="AK27" s="25" t="s">
        <v>8224</v>
      </c>
      <c r="AN27" s="25">
        <v>0</v>
      </c>
      <c r="AO27" s="25">
        <v>25</v>
      </c>
      <c r="AP27" s="25">
        <v>0</v>
      </c>
      <c r="AT27" s="26" t="str">
        <f t="shared" si="1"/>
        <v>[26];Name=Raichu;InternalName=RAICHU;Type1=ELECTRIC;Type2=;BaseStats=60,90,55,110,90,80;GenderRate=Female50Percent;GrowthRate=Medium;BaseEXP=214;EffortPoints=0,0,0,3,0,0;Rareness=75;Happiness=70;Abilities=STATIC;HiddenAbility=LIGHTNINGROD;Moves=1,THUNDERSHOCK,1,TAILWHIP,1,QUICKATTACK,1,THUNDERBOLT;EggMoves=;Compatibility=Field,Fairy;StepsToHatch=2805;Height=0.8;Weight=30;Color=Yellow;Habitat=Forest;RegionalNumbers=26,0,0,0,0,0,0,0,0,0;Kind=Mouse;Pokedex=If it stores too much electricity, its behavior turns aggressive. To avoid this, it occasionally discharges excess energy and calms itself down.;FormNames=;WildItemCommon=ORANBERRY;WildItemUncommon=;WildItemRare=;BattlerPlayerY=0;BattlerEnemyY=25;BattlerAltitude=0;Evolutions=;Incense=</v>
      </c>
    </row>
    <row r="28" spans="1:46" x14ac:dyDescent="0.3">
      <c r="A28" s="25">
        <v>27</v>
      </c>
      <c r="B28" s="25" t="s">
        <v>422</v>
      </c>
      <c r="C28" s="25" t="s">
        <v>3956</v>
      </c>
      <c r="D28" s="25" t="s">
        <v>224</v>
      </c>
      <c r="F28" s="25" t="s">
        <v>4529</v>
      </c>
      <c r="G28" s="25" t="s">
        <v>5522</v>
      </c>
      <c r="H28" s="25" t="s">
        <v>5523</v>
      </c>
      <c r="I28" s="25">
        <v>60</v>
      </c>
      <c r="J28" s="25" t="s">
        <v>2134</v>
      </c>
      <c r="K28" s="25">
        <v>255</v>
      </c>
      <c r="L28" s="25">
        <v>70</v>
      </c>
      <c r="M28" s="25" t="s">
        <v>3851</v>
      </c>
      <c r="N28" s="25" t="s">
        <v>3889</v>
      </c>
      <c r="O28" s="25" t="s">
        <v>6377</v>
      </c>
      <c r="P28" s="25" t="s">
        <v>6378</v>
      </c>
      <c r="Q28" s="25" t="s">
        <v>2124</v>
      </c>
      <c r="R28" s="25">
        <v>5355</v>
      </c>
      <c r="S28" s="25">
        <v>0.6</v>
      </c>
      <c r="T28" s="25">
        <v>12</v>
      </c>
      <c r="U28" s="25" t="s">
        <v>8860</v>
      </c>
      <c r="V28" s="25" t="s">
        <v>8869</v>
      </c>
      <c r="W28" s="25" t="s">
        <v>8925</v>
      </c>
      <c r="X28" s="25" t="s">
        <v>9715</v>
      </c>
      <c r="Y28" s="25" t="s">
        <v>9715</v>
      </c>
      <c r="Z28" s="25" t="s">
        <v>9715</v>
      </c>
      <c r="AA28" s="25" t="s">
        <v>9715</v>
      </c>
      <c r="AB28" s="25" t="s">
        <v>9715</v>
      </c>
      <c r="AC28" s="25" t="s">
        <v>9715</v>
      </c>
      <c r="AD28" s="25" t="s">
        <v>9715</v>
      </c>
      <c r="AE28" s="25" t="s">
        <v>9715</v>
      </c>
      <c r="AF28" s="25" t="s">
        <v>9715</v>
      </c>
      <c r="AG28" s="26" t="str">
        <f t="shared" si="0"/>
        <v>27,0,0,0,0,0,0,0,0,0</v>
      </c>
      <c r="AH28" s="25" t="s">
        <v>7017</v>
      </c>
      <c r="AI28" s="25" t="s">
        <v>8164</v>
      </c>
      <c r="AL28" s="25" t="s">
        <v>8165</v>
      </c>
      <c r="AN28" s="25">
        <v>0</v>
      </c>
      <c r="AO28" s="25">
        <v>25</v>
      </c>
      <c r="AP28" s="25">
        <v>0</v>
      </c>
      <c r="AQ28" s="25" t="s">
        <v>8517</v>
      </c>
      <c r="AT28" s="26" t="str">
        <f t="shared" si="1"/>
        <v>[27];Name=Sandshrew;InternalName=SANDSHREW;Type1=GROUND;Type2=;BaseStats=50,75,85,40,20,30;GenderRate=Female50Percent;GrowthRate=Medium;BaseEXP=60;EffortPoints=0,0,1,0,0,0;Rareness=255;Happiness=70;Abilities=SANDVEIL;HiddenAbility=SANDRUSH;Moves=1,SCRATCH,1,DEFENSECURL,3,SANDATTACK,5,POISONSTING,7,ROLLOUT,9,RAPIDSPIN,11,FURYCUTTER,14,MAGNITUDE,17,SWIFT,20,FURYSWIPES,23,SANDTOMB,26,SLASH,30,DIG,34,GYROBALL,38,SWORDSDANCE,42,SANDSTORM,46,EARTHQUAKE;EggMoves=CHIPAWAY,CRUSHCLAW,ENDURE,FLAIL,METALCLAW,MUDSHOT,NIGHTSLASH,RAPIDSPIN,ROCKCLIMB,ROTOTILLER;Compatibility=Field;StepsToHatch=5355;Height=0.6;Weight=12;Color=Yellow;Habitat=RoughTerrain;RegionalNumbers=27,0,0,0,0,0,0,0,0,0;Kind=Mouse;Pokedex=When it curls up in a ball, it can make any attack bounce off harmlessly. Its hide has turned tough and solid as a result of living in the desert.;FormNames=;WildItemCommon=;WildItemUncommon=QUICKCLAW;WildItemRare=;BattlerPlayerY=0;BattlerEnemyY=25;BattlerAltitude=0;Evolutions=SANDSLASH,Level,22;Incense=</v>
      </c>
    </row>
    <row r="29" spans="1:46" x14ac:dyDescent="0.3">
      <c r="A29" s="25">
        <v>28</v>
      </c>
      <c r="B29" s="25" t="s">
        <v>424</v>
      </c>
      <c r="C29" s="25" t="s">
        <v>3957</v>
      </c>
      <c r="D29" s="25" t="s">
        <v>224</v>
      </c>
      <c r="F29" s="25" t="s">
        <v>4530</v>
      </c>
      <c r="G29" s="25" t="s">
        <v>5522</v>
      </c>
      <c r="H29" s="25" t="s">
        <v>5523</v>
      </c>
      <c r="I29" s="25">
        <v>158</v>
      </c>
      <c r="J29" s="25" t="s">
        <v>2144</v>
      </c>
      <c r="K29" s="25">
        <v>90</v>
      </c>
      <c r="L29" s="25">
        <v>70</v>
      </c>
      <c r="M29" s="25" t="s">
        <v>3851</v>
      </c>
      <c r="N29" s="25" t="s">
        <v>3889</v>
      </c>
      <c r="O29" s="25" t="s">
        <v>5902</v>
      </c>
      <c r="Q29" s="25" t="s">
        <v>2124</v>
      </c>
      <c r="R29" s="25">
        <v>5355</v>
      </c>
      <c r="S29" s="25">
        <v>1</v>
      </c>
      <c r="T29" s="25">
        <v>29.5</v>
      </c>
      <c r="U29" s="25" t="s">
        <v>8860</v>
      </c>
      <c r="V29" s="25" t="s">
        <v>8869</v>
      </c>
      <c r="W29" s="25" t="s">
        <v>8926</v>
      </c>
      <c r="X29" s="25" t="s">
        <v>9715</v>
      </c>
      <c r="Y29" s="25" t="s">
        <v>9715</v>
      </c>
      <c r="Z29" s="25" t="s">
        <v>9715</v>
      </c>
      <c r="AA29" s="25" t="s">
        <v>9715</v>
      </c>
      <c r="AB29" s="25" t="s">
        <v>9715</v>
      </c>
      <c r="AC29" s="25" t="s">
        <v>9715</v>
      </c>
      <c r="AD29" s="25" t="s">
        <v>9715</v>
      </c>
      <c r="AE29" s="25" t="s">
        <v>9715</v>
      </c>
      <c r="AF29" s="25" t="s">
        <v>9715</v>
      </c>
      <c r="AG29" s="26" t="str">
        <f t="shared" si="0"/>
        <v>28,0,0,0,0,0,0,0,0,0</v>
      </c>
      <c r="AH29" s="25" t="s">
        <v>7017</v>
      </c>
      <c r="AI29" s="25" t="s">
        <v>8166</v>
      </c>
      <c r="AL29" s="25" t="s">
        <v>8165</v>
      </c>
      <c r="AN29" s="25">
        <v>0</v>
      </c>
      <c r="AO29" s="25">
        <v>25</v>
      </c>
      <c r="AP29" s="25">
        <v>0</v>
      </c>
      <c r="AT29" s="26" t="str">
        <f t="shared" si="1"/>
        <v>[28];Name=Sandslash;InternalName=SANDSLASH;Type1=GROUND;Type2=;BaseStats=75,100,110,65,45,55;GenderRate=Female50Percent;GrowthRate=Medium;BaseEXP=158;EffortPoints=0,0,2,0,0,0;Rareness=90;Happiness=70;Abilities=SANDVEIL;HiddenAbility=SANDRUSH;Moves=1,SCRATCH,1,DEFENSECURL,1,SANDATTACK,1,POISONSTING,3,SANDATTACK,5,POISONSTING,7,ROLLOUT,9,RAPIDSPIN,11,FURYCUTTER,14,MAGNITUDE,17,SWIFT,20,FURYSWIPES,22,CRUSHCLAW,24,SANDTOMB,28,SLASH,33,DIG,38,GYROBALL,43,SWORDSDANCE,48,SANDSTORM,53,EARTHQUAKE;EggMoves=;Compatibility=Field;StepsToHatch=5355;Height=1;Weight=29.5;Color=Yellow;Habitat=RoughTerrain;RegionalNumbers=28,0,0,0,0,0,0,0,0,0;Kind=Mouse;Pokedex=It curls up in a ball to protect itself from enemy attacks. It also curls up to prevent heatstroke during the daytime when temperatures rise sharply.;FormNames=;WildItemCommon=;WildItemUncommon=QUICKCLAW;WildItemRare=;BattlerPlayerY=0;BattlerEnemyY=25;BattlerAltitude=0;Evolutions=;Incense=</v>
      </c>
    </row>
    <row r="30" spans="1:46" x14ac:dyDescent="0.3">
      <c r="A30" s="25">
        <v>29</v>
      </c>
      <c r="B30" s="25" t="s">
        <v>3924</v>
      </c>
      <c r="C30" s="25" t="s">
        <v>3958</v>
      </c>
      <c r="D30" s="25" t="s">
        <v>223</v>
      </c>
      <c r="F30" s="25" t="s">
        <v>4531</v>
      </c>
      <c r="G30" s="25" t="s">
        <v>5525</v>
      </c>
      <c r="H30" s="25" t="s">
        <v>1412</v>
      </c>
      <c r="I30" s="25">
        <v>55</v>
      </c>
      <c r="J30" s="25" t="s">
        <v>2131</v>
      </c>
      <c r="K30" s="25">
        <v>235</v>
      </c>
      <c r="L30" s="25">
        <v>70</v>
      </c>
      <c r="M30" s="25" t="s">
        <v>5619</v>
      </c>
      <c r="N30" s="25" t="s">
        <v>2142</v>
      </c>
      <c r="O30" s="25" t="s">
        <v>6379</v>
      </c>
      <c r="P30" s="25" t="s">
        <v>6380</v>
      </c>
      <c r="Q30" s="25" t="s">
        <v>7023</v>
      </c>
      <c r="R30" s="25">
        <v>5355</v>
      </c>
      <c r="S30" s="25">
        <v>0.4</v>
      </c>
      <c r="T30" s="25">
        <v>7</v>
      </c>
      <c r="U30" s="25" t="s">
        <v>2157</v>
      </c>
      <c r="V30" s="25" t="s">
        <v>7468</v>
      </c>
      <c r="W30" s="25" t="s">
        <v>8927</v>
      </c>
      <c r="X30" s="25" t="s">
        <v>9715</v>
      </c>
      <c r="Y30" s="25" t="s">
        <v>9715</v>
      </c>
      <c r="Z30" s="25" t="s">
        <v>9715</v>
      </c>
      <c r="AA30" s="25" t="s">
        <v>9715</v>
      </c>
      <c r="AB30" s="25" t="s">
        <v>9715</v>
      </c>
      <c r="AC30" s="25" t="s">
        <v>9715</v>
      </c>
      <c r="AD30" s="25" t="s">
        <v>9715</v>
      </c>
      <c r="AE30" s="25" t="s">
        <v>9715</v>
      </c>
      <c r="AF30" s="25" t="s">
        <v>9715</v>
      </c>
      <c r="AG30" s="26" t="str">
        <f t="shared" si="0"/>
        <v>29,0,0,0,0,0,0,0,0,0</v>
      </c>
      <c r="AH30" s="25" t="s">
        <v>7024</v>
      </c>
      <c r="AI30" s="25" t="s">
        <v>7612</v>
      </c>
      <c r="AN30" s="25">
        <v>0</v>
      </c>
      <c r="AO30" s="25">
        <v>25</v>
      </c>
      <c r="AP30" s="25">
        <v>0</v>
      </c>
      <c r="AQ30" s="25" t="s">
        <v>8518</v>
      </c>
      <c r="AT30" s="26" t="str">
        <f t="shared" si="1"/>
        <v>[29];Name=Nidoran;InternalName=NIDORANfE;Type1=POISON;Type2=;BaseStats=55,47,52,41,40,40;GenderRate=AlwaysFemale;GrowthRate=Parabolic;BaseEXP=55;EffortPoints=1,0,0,0,0,0;Rareness=235;Happiness=70;Abilities=POISONPOINT,RIVALRY;HiddenAbility=HUSTLE;Moves=1,GROWL,1,SCRATCH,7,TAILWHIP,9,DOUBLEKICK,13,POISONSTING,19,FURYSWIPES,21,BITE,25,HELPINGHAND,31,TOXICSPIKES,33,FLATTER,37,CRUNCH,43,CAPTIVATE,45,POISONFANG;EggMoves=BEATUP,CHARM,CHIPAWAY,DISABLE,ENDURE,FOCUSENERGY,IRONTAIL,POISONTAIL,PURSUIT,SKULLBASH,SUPERSONIC,TAKEDOWN,VENOMDRENCH;Compatibility=Monster,Field;StepsToHatch=5355;Height=0.4;Weight=7;Color=Blue;Habitat=Grassland;RegionalNumbers=29,0,0,0,0,0,0,0,0,0;Kind=Poison Pin;Pokedex=Its highly toxic barbs are thought to have developed as protection for this small-bodied Pokémon. When enraged, it releases a horrible toxin from its horn.;FormNames=;WildItemCommon=;WildItemUncommon=;WildItemRare=;BattlerPlayerY=0;BattlerEnemyY=25;BattlerAltitude=0;Evolutions=NIDORINA,Level,16;Incense=</v>
      </c>
    </row>
    <row r="31" spans="1:46" x14ac:dyDescent="0.3">
      <c r="A31" s="25">
        <v>30</v>
      </c>
      <c r="B31" s="25" t="s">
        <v>427</v>
      </c>
      <c r="C31" s="25" t="s">
        <v>3959</v>
      </c>
      <c r="D31" s="25" t="s">
        <v>223</v>
      </c>
      <c r="F31" s="25" t="s">
        <v>4532</v>
      </c>
      <c r="G31" s="25" t="s">
        <v>5525</v>
      </c>
      <c r="H31" s="25" t="s">
        <v>1412</v>
      </c>
      <c r="I31" s="25">
        <v>128</v>
      </c>
      <c r="J31" s="25" t="s">
        <v>2132</v>
      </c>
      <c r="K31" s="25">
        <v>120</v>
      </c>
      <c r="L31" s="25">
        <v>70</v>
      </c>
      <c r="M31" s="25" t="s">
        <v>5619</v>
      </c>
      <c r="N31" s="25" t="s">
        <v>2142</v>
      </c>
      <c r="O31" s="25" t="s">
        <v>5903</v>
      </c>
      <c r="Q31" s="25" t="s">
        <v>7023</v>
      </c>
      <c r="R31" s="25">
        <v>5355</v>
      </c>
      <c r="S31" s="25">
        <v>0.8</v>
      </c>
      <c r="T31" s="25">
        <v>20</v>
      </c>
      <c r="U31" s="25" t="s">
        <v>2157</v>
      </c>
      <c r="V31" s="25" t="s">
        <v>7468</v>
      </c>
      <c r="W31" s="25" t="s">
        <v>8928</v>
      </c>
      <c r="X31" s="25" t="s">
        <v>9715</v>
      </c>
      <c r="Y31" s="25" t="s">
        <v>9715</v>
      </c>
      <c r="Z31" s="25" t="s">
        <v>9715</v>
      </c>
      <c r="AA31" s="25" t="s">
        <v>9715</v>
      </c>
      <c r="AB31" s="25" t="s">
        <v>9715</v>
      </c>
      <c r="AC31" s="25" t="s">
        <v>9715</v>
      </c>
      <c r="AD31" s="25" t="s">
        <v>9715</v>
      </c>
      <c r="AE31" s="25" t="s">
        <v>9715</v>
      </c>
      <c r="AF31" s="25" t="s">
        <v>9715</v>
      </c>
      <c r="AG31" s="26" t="str">
        <f t="shared" si="0"/>
        <v>30,0,0,0,0,0,0,0,0,0</v>
      </c>
      <c r="AH31" s="25" t="s">
        <v>7024</v>
      </c>
      <c r="AI31" s="25" t="s">
        <v>7613</v>
      </c>
      <c r="AN31" s="25">
        <v>0</v>
      </c>
      <c r="AO31" s="25">
        <v>25</v>
      </c>
      <c r="AP31" s="25">
        <v>0</v>
      </c>
      <c r="AQ31" s="25" t="s">
        <v>8519</v>
      </c>
      <c r="AT31" s="26" t="str">
        <f t="shared" si="1"/>
        <v>[30];Name=Nidorina;InternalName=NIDORINA;Type1=POISON;Type2=;BaseStats=70,62,67,56,55,55;GenderRate=AlwaysFemale;GrowthRate=Parabolic;BaseEXP=128;EffortPoints=2,0,0,0,0,0;Rareness=120;Happiness=70;Abilities=POISONPOINT,RIVALRY;HiddenAbility=HUSTLE;Moves=1,GROWL,1,SCRATCH,7,TAILWHIP,9,DOUBLEKICK,13,POISONSTING,20,FURYSWIPES,23,BITE,28,HELPINGHAND,35,TOXICSPIKES,38,FLATTER,43,CRUNCH,50,CAPTIVATE,58,POISONFANG;EggMoves=;Compatibility=Monster,Field;StepsToHatch=5355;Height=0.8;Weight=20;Color=Blue;Habitat=Grassland;RegionalNumbers=30,0,0,0,0,0,0,0,0,0;Kind=Poison Pin;Pokedex=When it is with its friends or family, its barbs are tucked away to prevent injury. It appears to become nervous if separated from the others.;FormNames=;WildItemCommon=;WildItemUncommon=;WildItemRare=;BattlerPlayerY=0;BattlerEnemyY=25;BattlerAltitude=0;Evolutions=NIDOQUEEN,Item,MOONSTONE;Incense=</v>
      </c>
    </row>
    <row r="32" spans="1:46" x14ac:dyDescent="0.3">
      <c r="A32" s="25">
        <v>31</v>
      </c>
      <c r="B32" s="25" t="s">
        <v>428</v>
      </c>
      <c r="C32" s="25" t="s">
        <v>3960</v>
      </c>
      <c r="D32" s="25" t="s">
        <v>223</v>
      </c>
      <c r="E32" s="25" t="s">
        <v>224</v>
      </c>
      <c r="F32" s="25" t="s">
        <v>4533</v>
      </c>
      <c r="G32" s="25" t="s">
        <v>5525</v>
      </c>
      <c r="H32" s="25" t="s">
        <v>1412</v>
      </c>
      <c r="I32" s="25">
        <v>223</v>
      </c>
      <c r="J32" s="25" t="s">
        <v>2133</v>
      </c>
      <c r="K32" s="25">
        <v>45</v>
      </c>
      <c r="L32" s="25">
        <v>70</v>
      </c>
      <c r="M32" s="25" t="s">
        <v>5619</v>
      </c>
      <c r="N32" s="25" t="s">
        <v>3894</v>
      </c>
      <c r="O32" s="25" t="s">
        <v>5904</v>
      </c>
      <c r="Q32" s="25" t="s">
        <v>7023</v>
      </c>
      <c r="R32" s="25">
        <v>5355</v>
      </c>
      <c r="S32" s="25">
        <v>1.3</v>
      </c>
      <c r="T32" s="25">
        <v>60</v>
      </c>
      <c r="U32" s="25" t="s">
        <v>2157</v>
      </c>
      <c r="V32" s="25" t="s">
        <v>7468</v>
      </c>
      <c r="W32" s="25" t="s">
        <v>8929</v>
      </c>
      <c r="X32" s="25" t="s">
        <v>9715</v>
      </c>
      <c r="Y32" s="25" t="s">
        <v>9715</v>
      </c>
      <c r="Z32" s="25" t="s">
        <v>9715</v>
      </c>
      <c r="AA32" s="25" t="s">
        <v>9715</v>
      </c>
      <c r="AB32" s="25" t="s">
        <v>9715</v>
      </c>
      <c r="AC32" s="25" t="s">
        <v>9715</v>
      </c>
      <c r="AD32" s="25" t="s">
        <v>9715</v>
      </c>
      <c r="AE32" s="25" t="s">
        <v>9715</v>
      </c>
      <c r="AF32" s="25" t="s">
        <v>9715</v>
      </c>
      <c r="AG32" s="26" t="str">
        <f t="shared" si="0"/>
        <v>31,0,0,0,0,0,0,0,0,0</v>
      </c>
      <c r="AH32" s="25" t="s">
        <v>7025</v>
      </c>
      <c r="AI32" s="25" t="s">
        <v>7614</v>
      </c>
      <c r="AN32" s="25">
        <v>0</v>
      </c>
      <c r="AO32" s="25">
        <v>25</v>
      </c>
      <c r="AP32" s="25">
        <v>0</v>
      </c>
      <c r="AT32" s="26" t="str">
        <f t="shared" si="1"/>
        <v>[31];Name=Nidoqueen;InternalName=NIDOQUEEN;Type1=POISON;Type2=GROUND;BaseStats=90,92,87,76,75,85;GenderRate=AlwaysFemale;GrowthRate=Parabolic;BaseEXP=223;EffortPoints=3,0,0,0,0,0;Rareness=45;Happiness=70;Abilities=POISONPOINT,RIVALRY;HiddenAbility=SHEERFORCE;Moves=1,SUPERPOWER,1,SCRATCH,1,TAILWHIP,1,DOUBLEKICK,1,POISONSTING,23,CHIPAWAY,35,BODYSLAM,43,EARTHPOWER,58,SUPERPOWER;EggMoves=;Compatibility=Monster,Field;StepsToHatch=5355;Height=1.3;Weight=60;Color=Blue;Habitat=Grassland;RegionalNumbers=31,0,0,0,0,0,0,0,0,0;Kind=Drill;Pokedex=It is adept at sending foes flying with harsh tackles using its tough, scaly body. This Pokémon is at its strongest when it is defending its young.;FormNames=;WildItemCommon=;WildItemUncommon=;WildItemRare=;BattlerPlayerY=0;BattlerEnemyY=25;BattlerAltitude=0;Evolutions=;Incense=</v>
      </c>
    </row>
    <row r="33" spans="1:46" x14ac:dyDescent="0.3">
      <c r="A33" s="25">
        <v>32</v>
      </c>
      <c r="B33" s="25" t="s">
        <v>3924</v>
      </c>
      <c r="C33" s="25" t="s">
        <v>3961</v>
      </c>
      <c r="D33" s="25" t="s">
        <v>223</v>
      </c>
      <c r="F33" s="25" t="s">
        <v>4534</v>
      </c>
      <c r="G33" s="25" t="s">
        <v>5526</v>
      </c>
      <c r="H33" s="25" t="s">
        <v>1412</v>
      </c>
      <c r="I33" s="25">
        <v>55</v>
      </c>
      <c r="J33" s="25" t="s">
        <v>2128</v>
      </c>
      <c r="K33" s="25">
        <v>235</v>
      </c>
      <c r="L33" s="25">
        <v>70</v>
      </c>
      <c r="M33" s="25" t="s">
        <v>5619</v>
      </c>
      <c r="N33" s="25" t="s">
        <v>2142</v>
      </c>
      <c r="O33" s="25" t="s">
        <v>6381</v>
      </c>
      <c r="P33" s="25" t="s">
        <v>6382</v>
      </c>
      <c r="Q33" s="25" t="s">
        <v>7023</v>
      </c>
      <c r="R33" s="25">
        <v>5355</v>
      </c>
      <c r="S33" s="25">
        <v>0.5</v>
      </c>
      <c r="T33" s="25">
        <v>9</v>
      </c>
      <c r="U33" s="25" t="s">
        <v>8863</v>
      </c>
      <c r="V33" s="25" t="s">
        <v>7468</v>
      </c>
      <c r="W33" s="25" t="s">
        <v>8930</v>
      </c>
      <c r="X33" s="25" t="s">
        <v>9715</v>
      </c>
      <c r="Y33" s="25" t="s">
        <v>9715</v>
      </c>
      <c r="Z33" s="25" t="s">
        <v>9715</v>
      </c>
      <c r="AA33" s="25" t="s">
        <v>9715</v>
      </c>
      <c r="AB33" s="25" t="s">
        <v>9715</v>
      </c>
      <c r="AC33" s="25" t="s">
        <v>9715</v>
      </c>
      <c r="AD33" s="25" t="s">
        <v>9715</v>
      </c>
      <c r="AE33" s="25" t="s">
        <v>9715</v>
      </c>
      <c r="AF33" s="25" t="s">
        <v>9715</v>
      </c>
      <c r="AG33" s="26" t="str">
        <f t="shared" si="0"/>
        <v>32,0,0,0,0,0,0,0,0,0</v>
      </c>
      <c r="AH33" s="25" t="s">
        <v>7024</v>
      </c>
      <c r="AI33" s="25" t="s">
        <v>7615</v>
      </c>
      <c r="AN33" s="25">
        <v>0</v>
      </c>
      <c r="AO33" s="25">
        <v>25</v>
      </c>
      <c r="AP33" s="25">
        <v>0</v>
      </c>
      <c r="AQ33" s="25" t="s">
        <v>8520</v>
      </c>
      <c r="AT33" s="26" t="str">
        <f t="shared" si="1"/>
        <v>[32];Name=Nidoran;InternalName=NIDORANmA;Type1=POISON;Type2=;BaseStats=46,57,40,50,40,40;GenderRate=AlwaysMale;GrowthRate=Parabolic;BaseEXP=55;EffortPoints=0,1,0,0,0,0;Rareness=235;Happiness=70;Abilities=POISONPOINT,RIVALRY;HiddenAbility=HUSTLE;Moves=1,LEER,1,PECK,7,FOCUSENERGY,9,DOUBLEKICK,13,POISONSTING,19,FURYATTACK,21,HORNATTACK,25,HELPINGHAND,31,TOXICSPIKES,33,FLATTER,37,POISONJAB,43,CAPTIVATE,45,HORNDRILL;EggMoves=AMNESIA,BEATUP,CHIPAWAY,CONFUSION,DISABLE,ENDURE,HEADSMASH,IRONTAIL,POISONTAIL,SUCKERPUNCH,SUPERSONIC,TAKEDOWN,VENOMDRENCH;Compatibility=Monster,Field;StepsToHatch=5355;Height=0.5;Weight=9;Color=Purple;Habitat=Grassland;RegionalNumbers=32,0,0,0,0,0,0,0,0,0;Kind=Poison Pin;Pokedex=The male Nidoran has developed muscles that freely move its ears in any direction. Even the slightest sound does not escape this Pokémon's notice.;FormNames=;WildItemCommon=;WildItemUncommon=;WildItemRare=;BattlerPlayerY=0;BattlerEnemyY=25;BattlerAltitude=0;Evolutions=NIDORINO,Level,16;Incense=</v>
      </c>
    </row>
    <row r="34" spans="1:46" x14ac:dyDescent="0.3">
      <c r="A34" s="25">
        <v>33</v>
      </c>
      <c r="B34" s="25" t="s">
        <v>430</v>
      </c>
      <c r="C34" s="25" t="s">
        <v>3962</v>
      </c>
      <c r="D34" s="25" t="s">
        <v>223</v>
      </c>
      <c r="F34" s="25" t="s">
        <v>4535</v>
      </c>
      <c r="G34" s="25" t="s">
        <v>5526</v>
      </c>
      <c r="H34" s="25" t="s">
        <v>1412</v>
      </c>
      <c r="I34" s="25">
        <v>128</v>
      </c>
      <c r="J34" s="25" t="s">
        <v>2129</v>
      </c>
      <c r="K34" s="25">
        <v>120</v>
      </c>
      <c r="L34" s="25">
        <v>70</v>
      </c>
      <c r="M34" s="25" t="s">
        <v>5619</v>
      </c>
      <c r="N34" s="25" t="s">
        <v>2142</v>
      </c>
      <c r="O34" s="25" t="s">
        <v>5905</v>
      </c>
      <c r="Q34" s="25" t="s">
        <v>7023</v>
      </c>
      <c r="R34" s="25">
        <v>5355</v>
      </c>
      <c r="S34" s="25">
        <v>0.9</v>
      </c>
      <c r="T34" s="25">
        <v>19.5</v>
      </c>
      <c r="U34" s="25" t="s">
        <v>8863</v>
      </c>
      <c r="V34" s="25" t="s">
        <v>7468</v>
      </c>
      <c r="W34" s="25" t="s">
        <v>8931</v>
      </c>
      <c r="X34" s="25" t="s">
        <v>9715</v>
      </c>
      <c r="Y34" s="25" t="s">
        <v>9715</v>
      </c>
      <c r="Z34" s="25" t="s">
        <v>9715</v>
      </c>
      <c r="AA34" s="25" t="s">
        <v>9715</v>
      </c>
      <c r="AB34" s="25" t="s">
        <v>9715</v>
      </c>
      <c r="AC34" s="25" t="s">
        <v>9715</v>
      </c>
      <c r="AD34" s="25" t="s">
        <v>9715</v>
      </c>
      <c r="AE34" s="25" t="s">
        <v>9715</v>
      </c>
      <c r="AF34" s="25" t="s">
        <v>9715</v>
      </c>
      <c r="AG34" s="26" t="str">
        <f t="shared" si="0"/>
        <v>33,0,0,0,0,0,0,0,0,0</v>
      </c>
      <c r="AH34" s="25" t="s">
        <v>7024</v>
      </c>
      <c r="AI34" s="25" t="s">
        <v>7616</v>
      </c>
      <c r="AN34" s="25">
        <v>0</v>
      </c>
      <c r="AO34" s="25">
        <v>25</v>
      </c>
      <c r="AP34" s="25">
        <v>0</v>
      </c>
      <c r="AQ34" s="25" t="s">
        <v>8521</v>
      </c>
      <c r="AT34" s="26" t="str">
        <f t="shared" si="1"/>
        <v>[33];Name=Nidorino;InternalName=NIDORINO;Type1=POISON;Type2=;BaseStats=61,72,57,65,55,55;GenderRate=AlwaysMale;GrowthRate=Parabolic;BaseEXP=128;EffortPoints=0,2,0,0,0,0;Rareness=120;Happiness=70;Abilities=POISONPOINT,RIVALRY;HiddenAbility=HUSTLE;Moves=1,LEER,1,PECK,7,FOCUSENERGY,9,DOUBLEKICK,13,POISONSTING,20,FURYATTACK,23,HORNATTACK,28,HELPINGHAND,35,TOXICSPIKES,38,FLATTER,43,POISONJAB,50,CAPTIVATE,58,HORNDRILL;EggMoves=;Compatibility=Monster,Field;StepsToHatch=5355;Height=0.9;Weight=19.5;Color=Purple;Habitat=Grassland;RegionalNumbers=33,0,0,0,0,0,0,0,0,0;Kind=Poison Pin;Pokedex=Its horn is harder than a diamond. If it senses a hostile presence, all the barbs on its back bristle up at once, and it challenges the foe with all its might.;FormNames=;WildItemCommon=;WildItemUncommon=;WildItemRare=;BattlerPlayerY=0;BattlerEnemyY=25;BattlerAltitude=0;Evolutions=NIDOKING,Item,MOONSTONE;Incense=</v>
      </c>
    </row>
    <row r="35" spans="1:46" x14ac:dyDescent="0.3">
      <c r="A35" s="25">
        <v>34</v>
      </c>
      <c r="B35" s="25" t="s">
        <v>431</v>
      </c>
      <c r="C35" s="25" t="s">
        <v>3963</v>
      </c>
      <c r="D35" s="25" t="s">
        <v>223</v>
      </c>
      <c r="E35" s="25" t="s">
        <v>224</v>
      </c>
      <c r="F35" s="25" t="s">
        <v>4536</v>
      </c>
      <c r="G35" s="25" t="s">
        <v>5526</v>
      </c>
      <c r="H35" s="25" t="s">
        <v>1412</v>
      </c>
      <c r="I35" s="25">
        <v>223</v>
      </c>
      <c r="J35" s="25" t="s">
        <v>2130</v>
      </c>
      <c r="K35" s="25">
        <v>45</v>
      </c>
      <c r="L35" s="25">
        <v>70</v>
      </c>
      <c r="M35" s="25" t="s">
        <v>5619</v>
      </c>
      <c r="N35" s="25" t="s">
        <v>3894</v>
      </c>
      <c r="O35" s="25" t="s">
        <v>5906</v>
      </c>
      <c r="Q35" s="25" t="s">
        <v>7023</v>
      </c>
      <c r="R35" s="25">
        <v>5355</v>
      </c>
      <c r="S35" s="25">
        <v>1.4</v>
      </c>
      <c r="T35" s="25">
        <v>62</v>
      </c>
      <c r="U35" s="25" t="s">
        <v>8863</v>
      </c>
      <c r="V35" s="25" t="s">
        <v>7468</v>
      </c>
      <c r="W35" s="25" t="s">
        <v>8932</v>
      </c>
      <c r="X35" s="25" t="s">
        <v>9715</v>
      </c>
      <c r="Y35" s="25" t="s">
        <v>9715</v>
      </c>
      <c r="Z35" s="25" t="s">
        <v>9715</v>
      </c>
      <c r="AA35" s="25" t="s">
        <v>9715</v>
      </c>
      <c r="AB35" s="25" t="s">
        <v>9715</v>
      </c>
      <c r="AC35" s="25" t="s">
        <v>9715</v>
      </c>
      <c r="AD35" s="25" t="s">
        <v>9715</v>
      </c>
      <c r="AE35" s="25" t="s">
        <v>9715</v>
      </c>
      <c r="AF35" s="25" t="s">
        <v>9715</v>
      </c>
      <c r="AG35" s="26" t="str">
        <f t="shared" si="0"/>
        <v>34,0,0,0,0,0,0,0,0,0</v>
      </c>
      <c r="AH35" s="25" t="s">
        <v>7025</v>
      </c>
      <c r="AI35" s="25" t="s">
        <v>7617</v>
      </c>
      <c r="AN35" s="25">
        <v>0</v>
      </c>
      <c r="AO35" s="25">
        <v>25</v>
      </c>
      <c r="AP35" s="25">
        <v>0</v>
      </c>
      <c r="AT35" s="26" t="str">
        <f t="shared" si="1"/>
        <v>[34];Name=Nidoking;InternalName=NIDOKING;Type1=POISON;Type2=GROUND;BaseStats=81,102,77,85,85,75;GenderRate=AlwaysMale;GrowthRate=Parabolic;BaseEXP=223;EffortPoints=0,3,0,0,0,0;Rareness=45;Happiness=70;Abilities=POISONPOINT,RIVALRY;HiddenAbility=SHEERFORCE;Moves=1,MEGAHORN,1,PECK,1,FOCUSENERGY,1,DOUBLEKICK,1,POISONSTING,23,CHIPAWAY,35,THRASH,43,EARTHPOWER,58,MEGAHORN;EggMoves=;Compatibility=Monster,Field;StepsToHatch=5355;Height=1.4;Weight=62;Color=Purple;Habitat=Grassland;RegionalNumbers=34,0,0,0,0,0,0,0,0,0;Kind=Drill;Pokedex=A Nidoking's thick tail packs enormously destructive power capable of toppling a metal transmission tower. Once it goes on a rampage, there is no stopping it.;FormNames=;WildItemCommon=;WildItemUncommon=;WildItemRare=;BattlerPlayerY=0;BattlerEnemyY=25;BattlerAltitude=0;Evolutions=;Incense=</v>
      </c>
    </row>
    <row r="36" spans="1:46" x14ac:dyDescent="0.3">
      <c r="A36" s="25">
        <v>35</v>
      </c>
      <c r="B36" s="25" t="s">
        <v>432</v>
      </c>
      <c r="C36" s="25" t="s">
        <v>3964</v>
      </c>
      <c r="D36" s="25" t="s">
        <v>232</v>
      </c>
      <c r="F36" s="25" t="s">
        <v>4537</v>
      </c>
      <c r="G36" s="25" t="s">
        <v>5527</v>
      </c>
      <c r="H36" s="25" t="s">
        <v>5528</v>
      </c>
      <c r="I36" s="25">
        <v>113</v>
      </c>
      <c r="J36" s="25" t="s">
        <v>2132</v>
      </c>
      <c r="K36" s="25">
        <v>150</v>
      </c>
      <c r="L36" s="25">
        <v>140</v>
      </c>
      <c r="M36" s="25" t="s">
        <v>5620</v>
      </c>
      <c r="N36" s="25" t="s">
        <v>3911</v>
      </c>
      <c r="O36" s="25" t="s">
        <v>5907</v>
      </c>
      <c r="Q36" s="25" t="s">
        <v>52</v>
      </c>
      <c r="R36" s="25">
        <v>2805</v>
      </c>
      <c r="S36" s="25">
        <v>0.6</v>
      </c>
      <c r="T36" s="25">
        <v>7.5</v>
      </c>
      <c r="U36" s="25" t="s">
        <v>8862</v>
      </c>
      <c r="V36" s="25" t="s">
        <v>8868</v>
      </c>
      <c r="W36" s="25" t="s">
        <v>8933</v>
      </c>
      <c r="X36" s="25" t="s">
        <v>9715</v>
      </c>
      <c r="Y36" s="25" t="s">
        <v>9715</v>
      </c>
      <c r="Z36" s="25" t="s">
        <v>9715</v>
      </c>
      <c r="AA36" s="25" t="s">
        <v>9715</v>
      </c>
      <c r="AB36" s="25" t="s">
        <v>9715</v>
      </c>
      <c r="AC36" s="25" t="s">
        <v>9715</v>
      </c>
      <c r="AD36" s="25" t="s">
        <v>9715</v>
      </c>
      <c r="AE36" s="25" t="s">
        <v>9715</v>
      </c>
      <c r="AF36" s="25" t="s">
        <v>9715</v>
      </c>
      <c r="AG36" s="26" t="str">
        <f t="shared" si="0"/>
        <v>35,0,0,0,0,0,0,0,0,0</v>
      </c>
      <c r="AH36" s="25" t="s">
        <v>52</v>
      </c>
      <c r="AI36" s="25" t="s">
        <v>8421</v>
      </c>
      <c r="AK36" s="25" t="s">
        <v>8216</v>
      </c>
      <c r="AL36" s="25" t="s">
        <v>3790</v>
      </c>
      <c r="AM36" s="25" t="s">
        <v>8138</v>
      </c>
      <c r="AN36" s="25">
        <v>0</v>
      </c>
      <c r="AO36" s="25">
        <v>25</v>
      </c>
      <c r="AP36" s="25">
        <v>0</v>
      </c>
      <c r="AQ36" s="25" t="s">
        <v>8522</v>
      </c>
      <c r="AT36" s="26" t="str">
        <f t="shared" si="1"/>
        <v>[35];Name=Clefairy;InternalName=CLEFAIRY;Type1=FAIRY;Type2=;BaseStats=70,45,48,35,60,65;GenderRate=Female75Percent;GrowthRate=Fast;BaseEXP=113;EffortPoints=2,0,0,0,0,0;Rareness=150;Happiness=140;Abilities=CUTECHARM,MAGICGUARD;HiddenAbility=FRIENDGUARD;Moves=1,AFTERYOU,1,HEALINGWISH,1,DISARMINGVOICE,1,POUND,1,GROWL,1,ENCORE,7,SING,10,DOUBLESLAP,13,DEFENSECURL,16,FOLLOWME,19,BESTOW,22,WAKEUPSLAP,25,MINIMIZE,28,STOREDPOWER,31,METRONOME,34,COSMICPOWER,37,LUCKYCHANT,40,BODYSLAM,43,MOONLIGHT,46,MOONBLAST,49,GRAVITY,50,METEORMASH,55,HEALINGWISH,58,AFTERYOU;EggMoves=;Compatibility=Fairy;StepsToHatch=2805;Height=0.6;Weight=7.5;Color=Pink;Habitat=Mountain;RegionalNumbers=35,0,0,0,0,0,0,0,0,0;Kind=Fairy;Pokedex=On every night of a full moon, they come out to play. When dawn arrives, the tired Clefairy go to sleep nestled up against each other in deep and quiet mountains.;FormNames=;WildItemCommon=LEPPABERRY;WildItemUncommon=MOONSTONE;WildItemRare=COMETSHARD;BattlerPlayerY=0;BattlerEnemyY=25;BattlerAltitude=0;Evolutions=CLEFABLE,Item,MOONSTONE;Incense=</v>
      </c>
    </row>
    <row r="37" spans="1:46" x14ac:dyDescent="0.3">
      <c r="A37" s="25">
        <v>36</v>
      </c>
      <c r="B37" s="25" t="s">
        <v>433</v>
      </c>
      <c r="C37" s="25" t="s">
        <v>3965</v>
      </c>
      <c r="D37" s="25" t="s">
        <v>232</v>
      </c>
      <c r="F37" s="25" t="s">
        <v>4538</v>
      </c>
      <c r="G37" s="25" t="s">
        <v>5527</v>
      </c>
      <c r="H37" s="25" t="s">
        <v>5528</v>
      </c>
      <c r="I37" s="25">
        <v>213</v>
      </c>
      <c r="J37" s="25" t="s">
        <v>2133</v>
      </c>
      <c r="K37" s="25">
        <v>25</v>
      </c>
      <c r="L37" s="25">
        <v>140</v>
      </c>
      <c r="M37" s="25" t="s">
        <v>5620</v>
      </c>
      <c r="N37" s="25" t="s">
        <v>3881</v>
      </c>
      <c r="O37" s="25" t="s">
        <v>5908</v>
      </c>
      <c r="Q37" s="25" t="s">
        <v>52</v>
      </c>
      <c r="R37" s="25">
        <v>2805</v>
      </c>
      <c r="S37" s="25">
        <v>1.3</v>
      </c>
      <c r="T37" s="25">
        <v>40</v>
      </c>
      <c r="U37" s="25" t="s">
        <v>8862</v>
      </c>
      <c r="V37" s="25" t="s">
        <v>8868</v>
      </c>
      <c r="W37" s="25" t="s">
        <v>8934</v>
      </c>
      <c r="X37" s="25" t="s">
        <v>9715</v>
      </c>
      <c r="Y37" s="25" t="s">
        <v>9715</v>
      </c>
      <c r="Z37" s="25" t="s">
        <v>9715</v>
      </c>
      <c r="AA37" s="25" t="s">
        <v>9715</v>
      </c>
      <c r="AB37" s="25" t="s">
        <v>9715</v>
      </c>
      <c r="AC37" s="25" t="s">
        <v>9715</v>
      </c>
      <c r="AD37" s="25" t="s">
        <v>9715</v>
      </c>
      <c r="AE37" s="25" t="s">
        <v>9715</v>
      </c>
      <c r="AF37" s="25" t="s">
        <v>9715</v>
      </c>
      <c r="AG37" s="26" t="str">
        <f t="shared" si="0"/>
        <v>36,0,0,0,0,0,0,0,0,0</v>
      </c>
      <c r="AH37" s="25" t="s">
        <v>52</v>
      </c>
      <c r="AI37" s="25" t="s">
        <v>8422</v>
      </c>
      <c r="AK37" s="25" t="s">
        <v>8216</v>
      </c>
      <c r="AL37" s="25" t="s">
        <v>3790</v>
      </c>
      <c r="AM37" s="25" t="s">
        <v>8138</v>
      </c>
      <c r="AN37" s="25">
        <v>0</v>
      </c>
      <c r="AO37" s="25">
        <v>25</v>
      </c>
      <c r="AP37" s="25">
        <v>0</v>
      </c>
      <c r="AT37" s="26" t="str">
        <f t="shared" si="1"/>
        <v>[36];Name=Clefable;InternalName=CLEFABLE;Type1=FAIRY;Type2=;BaseStats=95,70,73,60,95,90;GenderRate=Female75Percent;GrowthRate=Fast;BaseEXP=213;EffortPoints=3,0,0,0,0,0;Rareness=25;Happiness=140;Abilities=CUTECHARM,MAGICGUARD;HiddenAbility=UNAWARE;Moves=1,DISARMINGVOICE,1,SING,1,DOUBLESLAP,1,MINIMIZE,1,METRONOME;EggMoves=;Compatibility=Fairy;StepsToHatch=2805;Height=1.3;Weight=40;Color=Pink;Habitat=Mountain;RegionalNumbers=36,0,0,0,0,0,0,0,0,0;Kind=Fairy;Pokedex=A Clefable uses its wings to skip lightly as if it were flying. Its bouncy step lets it even walk on water. On quiet, moonlit nights, it strolls on lakes.;FormNames=;WildItemCommon=LEPPABERRY;WildItemUncommon=MOONSTONE;WildItemRare=COMETSHARD;BattlerPlayerY=0;BattlerEnemyY=25;BattlerAltitude=0;Evolutions=;Incense=</v>
      </c>
    </row>
    <row r="38" spans="1:46" x14ac:dyDescent="0.3">
      <c r="A38" s="25">
        <v>37</v>
      </c>
      <c r="B38" s="25" t="s">
        <v>434</v>
      </c>
      <c r="C38" s="25" t="s">
        <v>3966</v>
      </c>
      <c r="D38" s="25" t="s">
        <v>218</v>
      </c>
      <c r="F38" s="25" t="s">
        <v>4539</v>
      </c>
      <c r="G38" s="25" t="s">
        <v>5527</v>
      </c>
      <c r="H38" s="25" t="s">
        <v>5523</v>
      </c>
      <c r="I38" s="25">
        <v>60</v>
      </c>
      <c r="J38" s="25" t="s">
        <v>2146</v>
      </c>
      <c r="K38" s="25">
        <v>190</v>
      </c>
      <c r="L38" s="25">
        <v>70</v>
      </c>
      <c r="M38" s="25" t="s">
        <v>3799</v>
      </c>
      <c r="N38" s="25" t="s">
        <v>5565</v>
      </c>
      <c r="O38" s="25" t="s">
        <v>6383</v>
      </c>
      <c r="P38" s="25" t="s">
        <v>6384</v>
      </c>
      <c r="Q38" s="25" t="s">
        <v>2124</v>
      </c>
      <c r="R38" s="25">
        <v>5355</v>
      </c>
      <c r="S38" s="25">
        <v>0.6</v>
      </c>
      <c r="T38" s="25">
        <v>9.9</v>
      </c>
      <c r="U38" s="25" t="s">
        <v>2158</v>
      </c>
      <c r="V38" s="25" t="s">
        <v>7468</v>
      </c>
      <c r="W38" s="25" t="s">
        <v>8935</v>
      </c>
      <c r="X38" s="25" t="s">
        <v>9715</v>
      </c>
      <c r="Y38" s="25" t="s">
        <v>9715</v>
      </c>
      <c r="Z38" s="25" t="s">
        <v>9715</v>
      </c>
      <c r="AA38" s="25" t="s">
        <v>9715</v>
      </c>
      <c r="AB38" s="25" t="s">
        <v>9715</v>
      </c>
      <c r="AC38" s="25" t="s">
        <v>9715</v>
      </c>
      <c r="AD38" s="25" t="s">
        <v>9715</v>
      </c>
      <c r="AE38" s="25" t="s">
        <v>9715</v>
      </c>
      <c r="AF38" s="25" t="s">
        <v>9715</v>
      </c>
      <c r="AG38" s="26" t="str">
        <f t="shared" si="0"/>
        <v>37,0,0,0,0,0,0,0,0,0</v>
      </c>
      <c r="AH38" s="25" t="s">
        <v>7026</v>
      </c>
      <c r="AI38" s="25" t="s">
        <v>8423</v>
      </c>
      <c r="AK38" s="25" t="s">
        <v>8139</v>
      </c>
      <c r="AL38" s="25" t="s">
        <v>8139</v>
      </c>
      <c r="AM38" s="25" t="s">
        <v>8139</v>
      </c>
      <c r="AN38" s="25">
        <v>0</v>
      </c>
      <c r="AO38" s="25">
        <v>25</v>
      </c>
      <c r="AP38" s="25">
        <v>0</v>
      </c>
      <c r="AQ38" s="25" t="s">
        <v>8523</v>
      </c>
      <c r="AT38" s="26" t="str">
        <f t="shared" si="1"/>
        <v>[37];Name=Vulpix;InternalName=VULPIX;Type1=FIRE;Type2=;BaseStats=38,41,40,65,50,65;GenderRate=Female75Percent;GrowthRate=Medium;BaseEXP=60;EffortPoints=0,0,0,1,0,0;Rareness=190;Happiness=70;Abilities=FLASHFIRE;HiddenAbility=DROUGHT;Moves=1,EMBER,4,TAILWHIP,7,ROAR,9,BABYDOLLEYES,10,QUICKATTACK,12,CONFUSERAY,15,FIRESPIN,18,PAYBACK,20,WILLOWISP,23,FEINTATTACK,26,HEX,28,FLAMEBURST,31,EXTRASENSORY,34,SAFEGUARD,36,FLAMETHROWER,39,IMPRISON,42,FIREBLAST,44,GRUDGE,47,CAPTIVATE,50,INFERNO;EggMoves=CAPTIVATE,DISABLE,EXTRASENSORY,FEINTATTACK,FLAIL,FLAREBLITZ,HEATWAVE,HEX,HOWL,HYPNOSIS,POWERSWAP,SECRETPOWER,SPITE,TAILSLAP;Compatibility=Field;StepsToHatch=5355;Height=0.6;Weight=9.9;Color=Brown;Habitat=Grassland;RegionalNumbers=37,0,0,0,0,0,0,0,0,0;Kind=Fox;Pokedex=It can freely control fire, making fiery orbs fly like will-o'-the-wisps. Just before evolution, its six tails grow hot as if on fire.;FormNames=;WildItemCommon=RAWSTBERRY;WildItemUncommon=RAWSTBERRY;WildItemRare=RAWSTBERRY;BattlerPlayerY=0;BattlerEnemyY=25;BattlerAltitude=0;Evolutions=NINETALES,Item,FIRESTONE;Incense=</v>
      </c>
    </row>
    <row r="39" spans="1:46" x14ac:dyDescent="0.3">
      <c r="A39" s="25">
        <v>38</v>
      </c>
      <c r="B39" s="25" t="s">
        <v>436</v>
      </c>
      <c r="C39" s="25" t="s">
        <v>3967</v>
      </c>
      <c r="D39" s="25" t="s">
        <v>218</v>
      </c>
      <c r="F39" s="25" t="s">
        <v>4540</v>
      </c>
      <c r="G39" s="25" t="s">
        <v>5527</v>
      </c>
      <c r="H39" s="25" t="s">
        <v>5523</v>
      </c>
      <c r="I39" s="25">
        <v>177</v>
      </c>
      <c r="J39" s="25" t="s">
        <v>5529</v>
      </c>
      <c r="K39" s="25">
        <v>75</v>
      </c>
      <c r="L39" s="25">
        <v>70</v>
      </c>
      <c r="M39" s="25" t="s">
        <v>3799</v>
      </c>
      <c r="N39" s="25" t="s">
        <v>5565</v>
      </c>
      <c r="O39" s="25" t="s">
        <v>5909</v>
      </c>
      <c r="Q39" s="25" t="s">
        <v>2124</v>
      </c>
      <c r="R39" s="25">
        <v>5355</v>
      </c>
      <c r="S39" s="25">
        <v>1.1000000000000001</v>
      </c>
      <c r="T39" s="25">
        <v>19.899999999999999</v>
      </c>
      <c r="U39" s="25" t="s">
        <v>8860</v>
      </c>
      <c r="V39" s="25" t="s">
        <v>7468</v>
      </c>
      <c r="W39" s="25" t="s">
        <v>8936</v>
      </c>
      <c r="X39" s="25" t="s">
        <v>9715</v>
      </c>
      <c r="Y39" s="25" t="s">
        <v>9715</v>
      </c>
      <c r="Z39" s="25" t="s">
        <v>9715</v>
      </c>
      <c r="AA39" s="25" t="s">
        <v>9715</v>
      </c>
      <c r="AB39" s="25" t="s">
        <v>9715</v>
      </c>
      <c r="AC39" s="25" t="s">
        <v>9715</v>
      </c>
      <c r="AD39" s="25" t="s">
        <v>9715</v>
      </c>
      <c r="AE39" s="25" t="s">
        <v>9715</v>
      </c>
      <c r="AF39" s="25" t="s">
        <v>9715</v>
      </c>
      <c r="AG39" s="26" t="str">
        <f t="shared" si="0"/>
        <v>38,0,0,0,0,0,0,0,0,0</v>
      </c>
      <c r="AH39" s="25" t="s">
        <v>7026</v>
      </c>
      <c r="AI39" s="25" t="s">
        <v>8424</v>
      </c>
      <c r="AK39" s="25" t="s">
        <v>8139</v>
      </c>
      <c r="AL39" s="25" t="s">
        <v>8139</v>
      </c>
      <c r="AM39" s="25" t="s">
        <v>8139</v>
      </c>
      <c r="AN39" s="25">
        <v>0</v>
      </c>
      <c r="AO39" s="25">
        <v>25</v>
      </c>
      <c r="AP39" s="25">
        <v>0</v>
      </c>
      <c r="AT39" s="26" t="str">
        <f t="shared" si="1"/>
        <v>[38];Name=Ninetales;InternalName=NINETALES;Type1=FIRE;Type2=;BaseStats=73,76,75,100,81,100;GenderRate=Female75Percent;GrowthRate=Medium;BaseEXP=177;EffortPoints=0,0,0,1,0,1;Rareness=75;Happiness=70;Abilities=FLASHFIRE;HiddenAbility=DROUGHT;Moves=1,IMPRISON,1,NASTYPLOT,1,FLAMETHROWER,1,QUICKATTACK,1,CONFUSERAY,1,SAFEGUARD;EggMoves=;Compatibility=Field;StepsToHatch=5355;Height=1.1;Weight=19.9;Color=Yellow;Habitat=Grassland;RegionalNumbers=38,0,0,0,0,0,0,0,0,0;Kind=Fox;Pokedex=It has long been said that each of the nine tails embody an enchanted power. A long-lived Ninetales will have fur that shines like gold.;FormNames=;WildItemCommon=RAWSTBERRY;WildItemUncommon=RAWSTBERRY;WildItemRare=RAWSTBERRY;BattlerPlayerY=0;BattlerEnemyY=25;BattlerAltitude=0;Evolutions=;Incense=</v>
      </c>
    </row>
    <row r="40" spans="1:46" x14ac:dyDescent="0.3">
      <c r="A40" s="25">
        <v>39</v>
      </c>
      <c r="B40" s="25" t="s">
        <v>438</v>
      </c>
      <c r="C40" s="25" t="s">
        <v>3968</v>
      </c>
      <c r="D40" s="25" t="s">
        <v>216</v>
      </c>
      <c r="E40" s="25" t="s">
        <v>232</v>
      </c>
      <c r="F40" s="25" t="s">
        <v>4541</v>
      </c>
      <c r="G40" s="25" t="s">
        <v>5527</v>
      </c>
      <c r="H40" s="25" t="s">
        <v>5528</v>
      </c>
      <c r="I40" s="25">
        <v>95</v>
      </c>
      <c r="J40" s="25" t="s">
        <v>2132</v>
      </c>
      <c r="K40" s="25">
        <v>170</v>
      </c>
      <c r="L40" s="25">
        <v>70</v>
      </c>
      <c r="M40" s="25" t="s">
        <v>3915</v>
      </c>
      <c r="N40" s="25" t="s">
        <v>3911</v>
      </c>
      <c r="O40" s="25" t="s">
        <v>5910</v>
      </c>
      <c r="Q40" s="25" t="s">
        <v>52</v>
      </c>
      <c r="R40" s="25">
        <v>2805</v>
      </c>
      <c r="S40" s="25">
        <v>0.5</v>
      </c>
      <c r="T40" s="25">
        <v>5.5</v>
      </c>
      <c r="U40" s="25" t="s">
        <v>8862</v>
      </c>
      <c r="V40" s="25" t="s">
        <v>7468</v>
      </c>
      <c r="W40" s="25" t="s">
        <v>8937</v>
      </c>
      <c r="X40" s="25" t="s">
        <v>9715</v>
      </c>
      <c r="Y40" s="25" t="s">
        <v>9715</v>
      </c>
      <c r="Z40" s="25" t="s">
        <v>9715</v>
      </c>
      <c r="AA40" s="25" t="s">
        <v>9715</v>
      </c>
      <c r="AB40" s="25" t="s">
        <v>9715</v>
      </c>
      <c r="AC40" s="25" t="s">
        <v>9715</v>
      </c>
      <c r="AD40" s="25" t="s">
        <v>9715</v>
      </c>
      <c r="AE40" s="25" t="s">
        <v>9715</v>
      </c>
      <c r="AF40" s="25" t="s">
        <v>9715</v>
      </c>
      <c r="AG40" s="26" t="str">
        <f t="shared" si="0"/>
        <v>39,0,0,0,0,0,0,0,0,0</v>
      </c>
      <c r="AH40" s="25" t="s">
        <v>7027</v>
      </c>
      <c r="AI40" s="25" t="s">
        <v>7618</v>
      </c>
      <c r="AN40" s="25">
        <v>0</v>
      </c>
      <c r="AO40" s="25">
        <v>25</v>
      </c>
      <c r="AP40" s="25">
        <v>0</v>
      </c>
      <c r="AQ40" s="25" t="s">
        <v>8524</v>
      </c>
      <c r="AT40" s="26" t="str">
        <f t="shared" si="1"/>
        <v>[39];Name=Jigglypuff;InternalName=JIGGLYPUFF;Type1=NORMAL;Type2=FAIRY;BaseStats=115,45,20,20,45,25;GenderRate=Female75Percent;GrowthRate=Fast;BaseEXP=95;EffortPoints=2,0,0,0,0,0;Rareness=170;Happiness=70;Abilities=CUTECHARM;HiddenAbility=FRIENDGUARD;Moves=1,SING,3,DEFENSECURL,5,POUND,8,PLAYNICE,11,DISARMINGVOICE,15,DISABLE,18,DOUBLESLAP,21,ROLLOUT,24,ROUND,28,WAKEUPSLAP,32,REST,35,BODYSLAM,37,MIMIC,40,GYROBALL,44,HYPERVOICE,49,DOUBLEEDGE;EggMoves=;Compatibility=Fairy;StepsToHatch=2805;Height=0.5;Weight=5.5;Color=Pink;Habitat=Grassland;RegionalNumbers=39,0,0,0,0,0,0,0,0,0;Kind=Balloon;Pokedex=Nothing can avoid falling asleep hearing a Jigglypuff's song. The sound waves of its singing voice match the brain waves of someone in a deep sleep.;FormNames=;WildItemCommon=;WildItemUncommon=;WildItemRare=;BattlerPlayerY=0;BattlerEnemyY=25;BattlerAltitude=0;Evolutions=WIGGLYTUFF,Item,MOONSTONE;Incense=</v>
      </c>
    </row>
    <row r="41" spans="1:46" x14ac:dyDescent="0.3">
      <c r="A41" s="25">
        <v>40</v>
      </c>
      <c r="B41" s="25" t="s">
        <v>439</v>
      </c>
      <c r="C41" s="25" t="s">
        <v>3969</v>
      </c>
      <c r="D41" s="25" t="s">
        <v>216</v>
      </c>
      <c r="E41" s="25" t="s">
        <v>232</v>
      </c>
      <c r="F41" s="25" t="s">
        <v>4542</v>
      </c>
      <c r="G41" s="25" t="s">
        <v>5527</v>
      </c>
      <c r="H41" s="25" t="s">
        <v>5528</v>
      </c>
      <c r="I41" s="25">
        <v>191</v>
      </c>
      <c r="J41" s="25" t="s">
        <v>2133</v>
      </c>
      <c r="K41" s="25">
        <v>50</v>
      </c>
      <c r="L41" s="25">
        <v>70</v>
      </c>
      <c r="M41" s="25" t="s">
        <v>3915</v>
      </c>
      <c r="N41" s="25" t="s">
        <v>3860</v>
      </c>
      <c r="O41" s="25" t="s">
        <v>5911</v>
      </c>
      <c r="Q41" s="25" t="s">
        <v>52</v>
      </c>
      <c r="R41" s="25">
        <v>2805</v>
      </c>
      <c r="S41" s="25">
        <v>1</v>
      </c>
      <c r="T41" s="25">
        <v>12</v>
      </c>
      <c r="U41" s="25" t="s">
        <v>8862</v>
      </c>
      <c r="V41" s="25" t="s">
        <v>7468</v>
      </c>
      <c r="W41" s="25" t="s">
        <v>8938</v>
      </c>
      <c r="X41" s="25" t="s">
        <v>9715</v>
      </c>
      <c r="Y41" s="25" t="s">
        <v>9715</v>
      </c>
      <c r="Z41" s="25" t="s">
        <v>9715</v>
      </c>
      <c r="AA41" s="25" t="s">
        <v>9715</v>
      </c>
      <c r="AB41" s="25" t="s">
        <v>9715</v>
      </c>
      <c r="AC41" s="25" t="s">
        <v>9715</v>
      </c>
      <c r="AD41" s="25" t="s">
        <v>9715</v>
      </c>
      <c r="AE41" s="25" t="s">
        <v>9715</v>
      </c>
      <c r="AF41" s="25" t="s">
        <v>9715</v>
      </c>
      <c r="AG41" s="26" t="str">
        <f t="shared" si="0"/>
        <v>40,0,0,0,0,0,0,0,0,0</v>
      </c>
      <c r="AH41" s="25" t="s">
        <v>7027</v>
      </c>
      <c r="AI41" s="25" t="s">
        <v>7619</v>
      </c>
      <c r="AN41" s="25">
        <v>0</v>
      </c>
      <c r="AO41" s="25">
        <v>25</v>
      </c>
      <c r="AP41" s="25">
        <v>0</v>
      </c>
      <c r="AT41" s="26" t="str">
        <f t="shared" si="1"/>
        <v>[40];Name=Wigglytuff;InternalName=WIGGLYTUFF;Type1=NORMAL;Type2=FAIRY;BaseStats=140,70,45,45,85,50;GenderRate=Female75Percent;GrowthRate=Fast;BaseEXP=191;EffortPoints=3,0,0,0,0,0;Rareness=50;Happiness=70;Abilities=CUTECHARM;HiddenAbility=FRISK;Moves=1,DOUBLEEDGE,1,PLAYROUGH,1,SING,1,DEFENSECURL,1,DISABLE,1,DOUBLESLAP;EggMoves=;Compatibility=Fairy;StepsToHatch=2805;Height=1;Weight=12;Color=Pink;Habitat=Grassland;RegionalNumbers=40,0,0,0,0,0,0,0,0,0;Kind=Balloon;Pokedex=Its fur is the ultimate in luxuriousness. Sleeping alongside a Wigglytuff is simply divine. Its body expands seemingly without end when it inhales.;FormNames=;WildItemCommon=;WildItemUncommon=;WildItemRare=;BattlerPlayerY=0;BattlerEnemyY=25;BattlerAltitude=0;Evolutions=;Incense=</v>
      </c>
    </row>
    <row r="42" spans="1:46" x14ac:dyDescent="0.3">
      <c r="A42" s="25">
        <v>41</v>
      </c>
      <c r="B42" s="25" t="s">
        <v>440</v>
      </c>
      <c r="C42" s="25" t="s">
        <v>3970</v>
      </c>
      <c r="D42" s="25" t="s">
        <v>223</v>
      </c>
      <c r="E42" s="25" t="s">
        <v>225</v>
      </c>
      <c r="F42" s="25" t="s">
        <v>4543</v>
      </c>
      <c r="G42" s="25" t="s">
        <v>5522</v>
      </c>
      <c r="H42" s="25" t="s">
        <v>5523</v>
      </c>
      <c r="I42" s="25">
        <v>49</v>
      </c>
      <c r="J42" s="25" t="s">
        <v>2146</v>
      </c>
      <c r="K42" s="25">
        <v>255</v>
      </c>
      <c r="L42" s="25">
        <v>70</v>
      </c>
      <c r="M42" s="25" t="s">
        <v>3803</v>
      </c>
      <c r="N42" s="25" t="s">
        <v>3897</v>
      </c>
      <c r="O42" s="25" t="s">
        <v>6385</v>
      </c>
      <c r="P42" s="25" t="s">
        <v>6386</v>
      </c>
      <c r="Q42" s="25" t="s">
        <v>1445</v>
      </c>
      <c r="R42" s="25">
        <v>4080</v>
      </c>
      <c r="S42" s="25">
        <v>0.8</v>
      </c>
      <c r="T42" s="25">
        <v>7.5</v>
      </c>
      <c r="U42" s="25" t="s">
        <v>8863</v>
      </c>
      <c r="V42" s="25" t="s">
        <v>7316</v>
      </c>
      <c r="W42" s="25" t="s">
        <v>8939</v>
      </c>
      <c r="X42" s="25" t="s">
        <v>9715</v>
      </c>
      <c r="Y42" s="25" t="s">
        <v>9715</v>
      </c>
      <c r="Z42" s="25" t="s">
        <v>9715</v>
      </c>
      <c r="AA42" s="25" t="s">
        <v>9715</v>
      </c>
      <c r="AB42" s="25" t="s">
        <v>9715</v>
      </c>
      <c r="AC42" s="25" t="s">
        <v>9715</v>
      </c>
      <c r="AD42" s="25" t="s">
        <v>9715</v>
      </c>
      <c r="AE42" s="25" t="s">
        <v>9715</v>
      </c>
      <c r="AF42" s="25" t="s">
        <v>9715</v>
      </c>
      <c r="AG42" s="26" t="str">
        <f t="shared" si="0"/>
        <v>41,0,0,0,0,0,0,0,0,0</v>
      </c>
      <c r="AH42" s="25" t="s">
        <v>7028</v>
      </c>
      <c r="AI42" s="25" t="s">
        <v>7620</v>
      </c>
      <c r="AN42" s="25">
        <v>0</v>
      </c>
      <c r="AO42" s="25">
        <v>25</v>
      </c>
      <c r="AP42" s="25">
        <v>15</v>
      </c>
      <c r="AQ42" s="25" t="s">
        <v>8525</v>
      </c>
      <c r="AT42" s="26" t="str">
        <f t="shared" si="1"/>
        <v>[41];Name=Zubat;InternalName=ZUBAT;Type1=POISON;Type2=FLYING;BaseStats=40,45,35,55,30,40;GenderRate=Female50Percent;GrowthRate=Medium;BaseEXP=49;EffortPoints=0,0,0,1,0,0;Rareness=255;Happiness=70;Abilities=INNERFOCUS;HiddenAbility=INFILTRATOR;Moves=1,LEECHLIFE,5,SUPERSONIC,7,ASTONISH,11,BITE,13,WINGATTACK,17,CONFUSERAY,19,AIRCUTTER,23,SWIFT,25,POISONFANG,29,MEANLOOK,31,ACROBATICS,35,HAZE,37,VENOSHOCK,41,AIRSLASH,43,QUICKGUARD;EggMoves=BRAVEBIRD,CURSE,DEFOG,FEINTATTACK,GIGADRAIN,GUST,HYPNOSIS,NASTYPLOT,PURSUIT,QUICKATTACK,STEELWING,VENOMDRENCH,WHIRLWIND,ZENHEADBUTT;Compatibility=Flying;StepsToHatch=4080;Height=0.8;Weight=7.5;Color=Purple;Habitat=Cave;RegionalNumbers=41,0,0,0,0,0,0,0,0,0;Kind=Bat;Pokedex=While living in pitch-black caverns, their eyes gradually grew shut and deprived them of vision. They use ultrasonic waves to detect obstacles.;FormNames=;WildItemCommon=;WildItemUncommon=;WildItemRare=;BattlerPlayerY=0;BattlerEnemyY=25;BattlerAltitude=15;Evolutions=GOLBAT,Level,22;Incense=</v>
      </c>
    </row>
    <row r="43" spans="1:46" x14ac:dyDescent="0.3">
      <c r="A43" s="25">
        <v>42</v>
      </c>
      <c r="B43" s="25" t="s">
        <v>441</v>
      </c>
      <c r="C43" s="25" t="s">
        <v>3971</v>
      </c>
      <c r="D43" s="25" t="s">
        <v>223</v>
      </c>
      <c r="E43" s="25" t="s">
        <v>225</v>
      </c>
      <c r="F43" s="25" t="s">
        <v>4544</v>
      </c>
      <c r="G43" s="25" t="s">
        <v>5522</v>
      </c>
      <c r="H43" s="25" t="s">
        <v>5523</v>
      </c>
      <c r="I43" s="25">
        <v>159</v>
      </c>
      <c r="J43" s="25" t="s">
        <v>2147</v>
      </c>
      <c r="K43" s="25">
        <v>90</v>
      </c>
      <c r="L43" s="25">
        <v>70</v>
      </c>
      <c r="M43" s="25" t="s">
        <v>3803</v>
      </c>
      <c r="N43" s="25" t="s">
        <v>3897</v>
      </c>
      <c r="O43" s="25" t="s">
        <v>5912</v>
      </c>
      <c r="Q43" s="25" t="s">
        <v>1445</v>
      </c>
      <c r="R43" s="25">
        <v>4080</v>
      </c>
      <c r="S43" s="25">
        <v>1.6</v>
      </c>
      <c r="T43" s="25">
        <v>55</v>
      </c>
      <c r="U43" s="25" t="s">
        <v>8863</v>
      </c>
      <c r="V43" s="25" t="s">
        <v>7316</v>
      </c>
      <c r="W43" s="25" t="s">
        <v>8940</v>
      </c>
      <c r="X43" s="25" t="s">
        <v>9715</v>
      </c>
      <c r="Y43" s="25" t="s">
        <v>9715</v>
      </c>
      <c r="Z43" s="25" t="s">
        <v>9715</v>
      </c>
      <c r="AA43" s="25" t="s">
        <v>9715</v>
      </c>
      <c r="AB43" s="25" t="s">
        <v>9715</v>
      </c>
      <c r="AC43" s="25" t="s">
        <v>9715</v>
      </c>
      <c r="AD43" s="25" t="s">
        <v>9715</v>
      </c>
      <c r="AE43" s="25" t="s">
        <v>9715</v>
      </c>
      <c r="AF43" s="25" t="s">
        <v>9715</v>
      </c>
      <c r="AG43" s="26" t="str">
        <f t="shared" si="0"/>
        <v>42,0,0,0,0,0,0,0,0,0</v>
      </c>
      <c r="AH43" s="25" t="s">
        <v>7028</v>
      </c>
      <c r="AI43" s="25" t="s">
        <v>7621</v>
      </c>
      <c r="AN43" s="25">
        <v>0</v>
      </c>
      <c r="AO43" s="25">
        <v>25</v>
      </c>
      <c r="AP43" s="25">
        <v>10</v>
      </c>
      <c r="AQ43" s="25" t="s">
        <v>8526</v>
      </c>
      <c r="AT43" s="26" t="str">
        <f t="shared" si="1"/>
        <v>[42];Name=Golbat;InternalName=GOLBAT;Type1=POISON;Type2=FLYING;BaseStats=75,80,70,90,65,75;GenderRate=Female50Percent;GrowthRate=Medium;BaseEXP=159;EffortPoints=0,0,0,2,0,0;Rareness=90;Happiness=70;Abilities=INNERFOCUS;HiddenAbility=INFILTRATOR;Moves=1,SCREECH,1,LEECHLIFE,1,SUPERSONIC,1,ASTONISH,1,BITE,5,SUPERSONIC,7,ASTONISH,11,BITE,13,WINGATTACK,17,CONFUSERAY,19,AIRCUTTER,24,SWIFT,27,POISONFANG,32,MEANLOOK,35,ACROBATICS,40,HAZE,43,VENOSHOCK,48,AIRSLASH,51,QUICKGUARD;EggMoves=;Compatibility=Flying;StepsToHatch=4080;Height=1.6;Weight=55;Color=Purple;Habitat=Cave;RegionalNumbers=42,0,0,0,0,0,0,0,0,0;Kind=Bat;Pokedex=Its fangs easily puncture even thick animal hide. It loves to feast on the blood of people and Pokémon. It flits about in darkness and strikes from behind.;FormNames=;WildItemCommon=;WildItemUncommon=;WildItemRare=;BattlerPlayerY=0;BattlerEnemyY=25;BattlerAltitude=10;Evolutions=CROBAT,Happiness,;Incense=</v>
      </c>
    </row>
    <row r="44" spans="1:46" x14ac:dyDescent="0.3">
      <c r="A44" s="25">
        <v>43</v>
      </c>
      <c r="B44" s="25" t="s">
        <v>442</v>
      </c>
      <c r="C44" s="25" t="s">
        <v>3972</v>
      </c>
      <c r="D44" s="25" t="s">
        <v>221</v>
      </c>
      <c r="E44" s="25" t="s">
        <v>223</v>
      </c>
      <c r="F44" s="25" t="s">
        <v>4545</v>
      </c>
      <c r="G44" s="25" t="s">
        <v>5522</v>
      </c>
      <c r="H44" s="25" t="s">
        <v>1412</v>
      </c>
      <c r="I44" s="25">
        <v>64</v>
      </c>
      <c r="J44" s="25" t="s">
        <v>5516</v>
      </c>
      <c r="K44" s="25">
        <v>255</v>
      </c>
      <c r="L44" s="25">
        <v>70</v>
      </c>
      <c r="M44" s="25" t="s">
        <v>3896</v>
      </c>
      <c r="N44" s="25" t="s">
        <v>3850</v>
      </c>
      <c r="O44" s="25" t="s">
        <v>6387</v>
      </c>
      <c r="P44" s="25" t="s">
        <v>6388</v>
      </c>
      <c r="Q44" s="25" t="s">
        <v>283</v>
      </c>
      <c r="R44" s="25">
        <v>5355</v>
      </c>
      <c r="S44" s="25">
        <v>0.5</v>
      </c>
      <c r="T44" s="25">
        <v>5.4</v>
      </c>
      <c r="U44" s="25" t="s">
        <v>2157</v>
      </c>
      <c r="V44" s="25" t="s">
        <v>7468</v>
      </c>
      <c r="W44" s="25" t="s">
        <v>8941</v>
      </c>
      <c r="X44" s="25" t="s">
        <v>9715</v>
      </c>
      <c r="Y44" s="25" t="s">
        <v>9715</v>
      </c>
      <c r="Z44" s="25" t="s">
        <v>9715</v>
      </c>
      <c r="AA44" s="25" t="s">
        <v>9715</v>
      </c>
      <c r="AB44" s="25" t="s">
        <v>9715</v>
      </c>
      <c r="AC44" s="25" t="s">
        <v>9715</v>
      </c>
      <c r="AD44" s="25" t="s">
        <v>9715</v>
      </c>
      <c r="AE44" s="25" t="s">
        <v>9715</v>
      </c>
      <c r="AF44" s="25" t="s">
        <v>9715</v>
      </c>
      <c r="AG44" s="26" t="str">
        <f t="shared" si="0"/>
        <v>43,0,0,0,0,0,0,0,0,0</v>
      </c>
      <c r="AH44" s="25" t="s">
        <v>7029</v>
      </c>
      <c r="AI44" s="25" t="s">
        <v>7622</v>
      </c>
      <c r="AN44" s="25">
        <v>0</v>
      </c>
      <c r="AO44" s="25">
        <v>25</v>
      </c>
      <c r="AP44" s="25">
        <v>0</v>
      </c>
      <c r="AQ44" s="25" t="s">
        <v>8527</v>
      </c>
      <c r="AT44" s="26" t="str">
        <f t="shared" si="1"/>
        <v>[43];Name=Oddish;InternalName=ODDISH;Type1=GRASS;Type2=POISON;BaseStats=45,50,55,30,75,65;GenderRate=Female50Percent;GrowthRate=Parabolic;BaseEXP=64;EffortPoints=0,0,0,0,1,0;Rareness=255;Happiness=70;Abilities=CHLOROPHYLL;HiddenAbility=RUNAWAY;Moves=1,ABSORB,5,SWEETSCENT,9,ACID,13,POISONPOWDER,14,STUNSPORE,15,SLEEPPOWDER,19,MEGADRAIN,23,LUCKYCHANT,27,MOONLIGHT,31,GIGADRAIN,35,TOXIC,39,NATURALGIFT,43,MOONBLAST,47,GRASSYTERRAIN,51,PETALDANCE;EggMoves=AFTERYOU,CHARM,FLAIL,INGRAIN,NATUREPOWER,RAZORLEAF,SECRETPOWER,SYNTHESIS,TEETERDANCE,TICKLE;Compatibility=Grass;StepsToHatch=5355;Height=0.5;Weight=5.4;Color=Blue;Habitat=Grassland;RegionalNumbers=43,0,0,0,0,0,0,0,0,0;Kind=Weed;Pokedex=This Pokémon grows by absorbing moonlight. During the daytime, it buries itself in the ground, leaving only its leaves exposed to avoid detection by its enemies.;FormNames=;WildItemCommon=;WildItemUncommon=;WildItemRare=;BattlerPlayerY=0;BattlerEnemyY=25;BattlerAltitude=0;Evolutions=GLOOM,Level,21;Incense=</v>
      </c>
    </row>
    <row r="45" spans="1:46" x14ac:dyDescent="0.3">
      <c r="A45" s="25">
        <v>44</v>
      </c>
      <c r="B45" s="25" t="s">
        <v>443</v>
      </c>
      <c r="C45" s="25" t="s">
        <v>3973</v>
      </c>
      <c r="D45" s="25" t="s">
        <v>221</v>
      </c>
      <c r="E45" s="25" t="s">
        <v>223</v>
      </c>
      <c r="F45" s="25" t="s">
        <v>4546</v>
      </c>
      <c r="G45" s="25" t="s">
        <v>5522</v>
      </c>
      <c r="H45" s="25" t="s">
        <v>1412</v>
      </c>
      <c r="I45" s="25">
        <v>138</v>
      </c>
      <c r="J45" s="25" t="s">
        <v>5530</v>
      </c>
      <c r="K45" s="25">
        <v>120</v>
      </c>
      <c r="L45" s="25">
        <v>70</v>
      </c>
      <c r="M45" s="25" t="s">
        <v>3896</v>
      </c>
      <c r="N45" s="25" t="s">
        <v>5621</v>
      </c>
      <c r="O45" s="25" t="s">
        <v>5913</v>
      </c>
      <c r="Q45" s="25" t="s">
        <v>283</v>
      </c>
      <c r="R45" s="25">
        <v>5355</v>
      </c>
      <c r="S45" s="25">
        <v>0.8</v>
      </c>
      <c r="T45" s="25">
        <v>8.6</v>
      </c>
      <c r="U45" s="25" t="s">
        <v>2157</v>
      </c>
      <c r="V45" s="25" t="s">
        <v>7468</v>
      </c>
      <c r="W45" s="25" t="s">
        <v>8942</v>
      </c>
      <c r="X45" s="25" t="s">
        <v>9715</v>
      </c>
      <c r="Y45" s="25" t="s">
        <v>9715</v>
      </c>
      <c r="Z45" s="25" t="s">
        <v>9715</v>
      </c>
      <c r="AA45" s="25" t="s">
        <v>9715</v>
      </c>
      <c r="AB45" s="25" t="s">
        <v>9715</v>
      </c>
      <c r="AC45" s="25" t="s">
        <v>9715</v>
      </c>
      <c r="AD45" s="25" t="s">
        <v>9715</v>
      </c>
      <c r="AE45" s="25" t="s">
        <v>9715</v>
      </c>
      <c r="AF45" s="25" t="s">
        <v>9715</v>
      </c>
      <c r="AG45" s="26" t="str">
        <f t="shared" si="0"/>
        <v>44,0,0,0,0,0,0,0,0,0</v>
      </c>
      <c r="AH45" s="25" t="s">
        <v>7029</v>
      </c>
      <c r="AI45" s="25" t="s">
        <v>7623</v>
      </c>
      <c r="AN45" s="25">
        <v>0</v>
      </c>
      <c r="AO45" s="25">
        <v>25</v>
      </c>
      <c r="AP45" s="25">
        <v>0</v>
      </c>
      <c r="AQ45" s="25" t="s">
        <v>8528</v>
      </c>
      <c r="AT45" s="26" t="str">
        <f t="shared" si="1"/>
        <v>[44];Name=Gloom;InternalName=GLOOM;Type1=GRASS;Type2=POISON;BaseStats=60,65,70,40,85,75;GenderRate=Female50Percent;GrowthRate=Parabolic;BaseEXP=138;EffortPoints=0,0,0,0,2,0;Rareness=120;Happiness=70;Abilities=CHLOROPHYLL;HiddenAbility=STENCH;Moves=1,ABSORB,1,SWEETSCENT,1,ACID,5,SWEETSCENT,9,ACID,13,POISONPOWDER,14,STUNSPORE,15,SLEEPPOWDER,19,MEGADRAIN,24,LUCKYCHANT,29,MOONLIGHT,34,GIGADRAIN,39,TOXIC,44,NATURALGIFT,49,PETALBLIZZARD,54,GRASSYTERRAIN,59,PETALDANCE;EggMoves=;Compatibility=Grass;StepsToHatch=5355;Height=0.8;Weight=8.6;Color=Blue;Habitat=Grassland;RegionalNumbers=44,0,0,0,0,0,0,0,0,0;Kind=Weed;Pokedex=A horribly noxious honey drools from its mouth. One whiff of the honey can result in memory loss. Some fans are said to enjoy this overwhelming stink, however.;FormNames=;WildItemCommon=;WildItemUncommon=;WildItemRare=;BattlerPlayerY=0;BattlerEnemyY=25;BattlerAltitude=0;Evolutions=VILEPLUME,Item,LEAFSTONE,BELLOSSOM,Item,SUNSTONE;Incense=</v>
      </c>
    </row>
    <row r="46" spans="1:46" x14ac:dyDescent="0.3">
      <c r="A46" s="25">
        <v>45</v>
      </c>
      <c r="B46" s="25" t="s">
        <v>444</v>
      </c>
      <c r="C46" s="25" t="s">
        <v>3974</v>
      </c>
      <c r="D46" s="25" t="s">
        <v>221</v>
      </c>
      <c r="E46" s="25" t="s">
        <v>223</v>
      </c>
      <c r="F46" s="25" t="s">
        <v>4547</v>
      </c>
      <c r="G46" s="25" t="s">
        <v>5522</v>
      </c>
      <c r="H46" s="25" t="s">
        <v>1412</v>
      </c>
      <c r="I46" s="25">
        <v>216</v>
      </c>
      <c r="J46" s="25" t="s">
        <v>5520</v>
      </c>
      <c r="K46" s="25">
        <v>45</v>
      </c>
      <c r="L46" s="25">
        <v>70</v>
      </c>
      <c r="M46" s="25" t="s">
        <v>3896</v>
      </c>
      <c r="N46" s="25" t="s">
        <v>3918</v>
      </c>
      <c r="O46" s="25" t="s">
        <v>5914</v>
      </c>
      <c r="Q46" s="25" t="s">
        <v>283</v>
      </c>
      <c r="R46" s="25">
        <v>5355</v>
      </c>
      <c r="S46" s="25">
        <v>1.2</v>
      </c>
      <c r="T46" s="25">
        <v>18.600000000000001</v>
      </c>
      <c r="U46" s="25" t="s">
        <v>2156</v>
      </c>
      <c r="V46" s="25" t="s">
        <v>7468</v>
      </c>
      <c r="W46" s="25" t="s">
        <v>8943</v>
      </c>
      <c r="X46" s="25" t="s">
        <v>9715</v>
      </c>
      <c r="Y46" s="25" t="s">
        <v>9715</v>
      </c>
      <c r="Z46" s="25" t="s">
        <v>9715</v>
      </c>
      <c r="AA46" s="25" t="s">
        <v>9715</v>
      </c>
      <c r="AB46" s="25" t="s">
        <v>9715</v>
      </c>
      <c r="AC46" s="25" t="s">
        <v>9715</v>
      </c>
      <c r="AD46" s="25" t="s">
        <v>9715</v>
      </c>
      <c r="AE46" s="25" t="s">
        <v>9715</v>
      </c>
      <c r="AF46" s="25" t="s">
        <v>9715</v>
      </c>
      <c r="AG46" s="26" t="str">
        <f t="shared" si="0"/>
        <v>45,0,0,0,0,0,0,0,0,0</v>
      </c>
      <c r="AH46" s="25" t="s">
        <v>7030</v>
      </c>
      <c r="AI46" s="25" t="s">
        <v>7624</v>
      </c>
      <c r="AN46" s="25">
        <v>0</v>
      </c>
      <c r="AO46" s="25">
        <v>25</v>
      </c>
      <c r="AP46" s="25">
        <v>0</v>
      </c>
      <c r="AT46" s="26" t="str">
        <f t="shared" si="1"/>
        <v>[45];Name=Vileplume;InternalName=VILEPLUME;Type1=GRASS;Type2=POISON;BaseStats=75,80,85,50,110,90;GenderRate=Female50Percent;GrowthRate=Parabolic;BaseEXP=216;EffortPoints=0,0,0,0,3,0;Rareness=45;Happiness=70;Abilities=CHLOROPHYLL;HiddenAbility=EFFECTSPORE;Moves=1,MEGADRAIN,1,AROMATHERAPY,1,POISONPOWDER,1,STUNSPORE,49,PETALBLIZZARD,59,PETALDANCE,64,SOLARBEAM;EggMoves=;Compatibility=Grass;StepsToHatch=5355;Height=1.2;Weight=18.6;Color=Red;Habitat=Grassland;RegionalNumbers=45,0,0,0,0,0,0,0,0,0;Kind=Flower;Pokedex=In seasons when it produces more pollen, the air around a Vileplume turns yellow with the powder as it walks. The pollen is highly toxic and causes paralysis.;FormNames=;WildItemCommon=;WildItemUncommon=;WildItemRare=;BattlerPlayerY=0;BattlerEnemyY=25;BattlerAltitude=0;Evolutions=;Incense=</v>
      </c>
    </row>
    <row r="47" spans="1:46" x14ac:dyDescent="0.3">
      <c r="A47" s="25">
        <v>46</v>
      </c>
      <c r="B47" s="25" t="s">
        <v>445</v>
      </c>
      <c r="C47" s="25" t="s">
        <v>3975</v>
      </c>
      <c r="D47" s="25" t="s">
        <v>209</v>
      </c>
      <c r="E47" s="25" t="s">
        <v>221</v>
      </c>
      <c r="F47" s="25" t="s">
        <v>4548</v>
      </c>
      <c r="G47" s="25" t="s">
        <v>5522</v>
      </c>
      <c r="H47" s="25" t="s">
        <v>5523</v>
      </c>
      <c r="I47" s="25">
        <v>57</v>
      </c>
      <c r="J47" s="25" t="s">
        <v>2128</v>
      </c>
      <c r="K47" s="25">
        <v>190</v>
      </c>
      <c r="L47" s="25">
        <v>70</v>
      </c>
      <c r="M47" s="25" t="s">
        <v>5622</v>
      </c>
      <c r="N47" s="25" t="s">
        <v>3800</v>
      </c>
      <c r="O47" s="25" t="s">
        <v>6389</v>
      </c>
      <c r="P47" s="25" t="s">
        <v>6390</v>
      </c>
      <c r="Q47" s="25" t="s">
        <v>7031</v>
      </c>
      <c r="R47" s="25">
        <v>5355</v>
      </c>
      <c r="S47" s="25">
        <v>0.3</v>
      </c>
      <c r="T47" s="25">
        <v>5.4</v>
      </c>
      <c r="U47" s="25" t="s">
        <v>2156</v>
      </c>
      <c r="V47" s="25" t="s">
        <v>7165</v>
      </c>
      <c r="W47" s="25" t="s">
        <v>8944</v>
      </c>
      <c r="X47" s="25" t="s">
        <v>9715</v>
      </c>
      <c r="Y47" s="25" t="s">
        <v>9715</v>
      </c>
      <c r="Z47" s="25" t="s">
        <v>9715</v>
      </c>
      <c r="AA47" s="25" t="s">
        <v>9715</v>
      </c>
      <c r="AB47" s="25" t="s">
        <v>9715</v>
      </c>
      <c r="AC47" s="25" t="s">
        <v>9715</v>
      </c>
      <c r="AD47" s="25" t="s">
        <v>9715</v>
      </c>
      <c r="AE47" s="25" t="s">
        <v>9715</v>
      </c>
      <c r="AF47" s="25" t="s">
        <v>9715</v>
      </c>
      <c r="AG47" s="26" t="str">
        <f t="shared" si="0"/>
        <v>46,0,0,0,0,0,0,0,0,0</v>
      </c>
      <c r="AH47" s="25" t="s">
        <v>7032</v>
      </c>
      <c r="AI47" s="25" t="s">
        <v>8425</v>
      </c>
      <c r="AK47" s="25" t="s">
        <v>8426</v>
      </c>
      <c r="AL47" s="25" t="s">
        <v>8167</v>
      </c>
      <c r="AM47" s="25" t="s">
        <v>8140</v>
      </c>
      <c r="AN47" s="25">
        <v>0</v>
      </c>
      <c r="AO47" s="25">
        <v>25</v>
      </c>
      <c r="AP47" s="25">
        <v>0</v>
      </c>
      <c r="AQ47" s="25" t="s">
        <v>8529</v>
      </c>
      <c r="AT47" s="26" t="str">
        <f t="shared" si="1"/>
        <v>[46];Name=Paras;InternalName=PARAS;Type1=BUG;Type2=GRASS;BaseStats=35,70,55,25,45,55;GenderRate=Female50Percent;GrowthRate=Medium;BaseEXP=57;EffortPoints=0,1,0,0,0,0;Rareness=190;Happiness=70;Abilities=EFFECTSPORE,DRYSKIN;HiddenAbility=DAMP;Moves=1,SCRATCH,6,STUNSPORE,6,POISONPOWDER,11,LEECHLIFE,17,FURYCUTTER,22,SPORE,27,SLASH,33,GROWTH,38,GIGADRAIN,43,AROMATHERAPY,49,RAGEPOWDER,54,XSCISSOR;EggMoves=AGILITY,BUGBITE,CROSSPOISON,ENDURE,FELLSTINGER,FLAIL,LEECHSEED,METALCLAW,NATURALGIFT,PSYBEAM,PURSUIT,ROTOTILLER,SCREECH,SWEETSCENT,WIDEGUARD;Compatibility=Bug,Grass;StepsToHatch=5355;Height=0.3;Weight=5.4;Color=Red;Habitat=Forest;RegionalNumbers=46,0,0,0,0,0,0,0,0,0;Kind=Mushroom;Pokedex=A Paras has parasitic tochukaso mushrooms growing on its back. They grow by drawing nutrients from the host. They are valued as a medicine for long life.;FormNames=;WildItemCommon=TINYMUSHROOM;WildItemUncommon=BIGMUSHROOM;WildItemRare=BALMMUSHROOM;BattlerPlayerY=0;BattlerEnemyY=25;BattlerAltitude=0;Evolutions=PARASECT,Level,24;Incense=</v>
      </c>
    </row>
    <row r="48" spans="1:46" x14ac:dyDescent="0.3">
      <c r="A48" s="25">
        <v>47</v>
      </c>
      <c r="B48" s="25" t="s">
        <v>446</v>
      </c>
      <c r="C48" s="25" t="s">
        <v>3976</v>
      </c>
      <c r="D48" s="25" t="s">
        <v>209</v>
      </c>
      <c r="E48" s="25" t="s">
        <v>221</v>
      </c>
      <c r="F48" s="25" t="s">
        <v>4549</v>
      </c>
      <c r="G48" s="25" t="s">
        <v>5522</v>
      </c>
      <c r="H48" s="25" t="s">
        <v>5523</v>
      </c>
      <c r="I48" s="25">
        <v>142</v>
      </c>
      <c r="J48" s="25" t="s">
        <v>5531</v>
      </c>
      <c r="K48" s="25">
        <v>75</v>
      </c>
      <c r="L48" s="25">
        <v>70</v>
      </c>
      <c r="M48" s="25" t="s">
        <v>5622</v>
      </c>
      <c r="N48" s="25" t="s">
        <v>3800</v>
      </c>
      <c r="O48" s="25" t="s">
        <v>5915</v>
      </c>
      <c r="Q48" s="25" t="s">
        <v>7031</v>
      </c>
      <c r="R48" s="25">
        <v>5355</v>
      </c>
      <c r="S48" s="25">
        <v>1</v>
      </c>
      <c r="T48" s="25">
        <v>29.5</v>
      </c>
      <c r="U48" s="25" t="s">
        <v>2156</v>
      </c>
      <c r="V48" s="25" t="s">
        <v>7165</v>
      </c>
      <c r="W48" s="25" t="s">
        <v>8945</v>
      </c>
      <c r="X48" s="25" t="s">
        <v>9715</v>
      </c>
      <c r="Y48" s="25" t="s">
        <v>9715</v>
      </c>
      <c r="Z48" s="25" t="s">
        <v>9715</v>
      </c>
      <c r="AA48" s="25" t="s">
        <v>9715</v>
      </c>
      <c r="AB48" s="25" t="s">
        <v>9715</v>
      </c>
      <c r="AC48" s="25" t="s">
        <v>9715</v>
      </c>
      <c r="AD48" s="25" t="s">
        <v>9715</v>
      </c>
      <c r="AE48" s="25" t="s">
        <v>9715</v>
      </c>
      <c r="AF48" s="25" t="s">
        <v>9715</v>
      </c>
      <c r="AG48" s="26" t="str">
        <f t="shared" si="0"/>
        <v>47,0,0,0,0,0,0,0,0,0</v>
      </c>
      <c r="AH48" s="25" t="s">
        <v>7032</v>
      </c>
      <c r="AI48" s="25" t="s">
        <v>8427</v>
      </c>
      <c r="AK48" s="25" t="s">
        <v>8426</v>
      </c>
      <c r="AL48" s="25" t="s">
        <v>8167</v>
      </c>
      <c r="AM48" s="25" t="s">
        <v>8140</v>
      </c>
      <c r="AN48" s="25">
        <v>0</v>
      </c>
      <c r="AO48" s="25">
        <v>25</v>
      </c>
      <c r="AP48" s="25">
        <v>0</v>
      </c>
      <c r="AT48" s="26" t="str">
        <f t="shared" si="1"/>
        <v>[47];Name=Parasect;InternalName=PARASECT;Type1=BUG;Type2=GRASS;BaseStats=60,95,80,30,60,80;GenderRate=Female50Percent;GrowthRate=Medium;BaseEXP=142;EffortPoints=0,2,1,0,0,0;Rareness=75;Happiness=70;Abilities=EFFECTSPORE,DRYSKIN;HiddenAbility=DAMP;Moves=1,CROSSPOISON,1,SCRATCH,1,STUNSPORE,1,POISONPOWDER,1,LEECHLIFE,6,STUNSPORE,6,POISONPOWDER,11,LEECHLIFE,17,FURYCUTTER,22,SPORE,29,SLASH,37,GROWTH,44,GIGADRAIN,51,AROMATHERAPY,59,RAGEPOWDER,66,XSCISSOR;EggMoves=;Compatibility=Bug,Grass;StepsToHatch=5355;Height=1;Weight=29.5;Color=Red;Habitat=Forest;RegionalNumbers=47,0,0,0,0,0,0,0,0,0;Kind=Mushroom;Pokedex=Parasect are known to infest the roots of large trees en masse and drain nutrients. When an infested tree dies, they move onto another tree all at once.;FormNames=;WildItemCommon=TINYMUSHROOM;WildItemUncommon=BIGMUSHROOM;WildItemRare=BALMMUSHROOM;BattlerPlayerY=0;BattlerEnemyY=25;BattlerAltitude=0;Evolutions=;Incense=</v>
      </c>
    </row>
    <row r="49" spans="1:46" x14ac:dyDescent="0.3">
      <c r="A49" s="25">
        <v>48</v>
      </c>
      <c r="B49" s="25" t="s">
        <v>447</v>
      </c>
      <c r="C49" s="25" t="s">
        <v>3977</v>
      </c>
      <c r="D49" s="25" t="s">
        <v>209</v>
      </c>
      <c r="E49" s="25" t="s">
        <v>223</v>
      </c>
      <c r="F49" s="25" t="s">
        <v>4550</v>
      </c>
      <c r="G49" s="25" t="s">
        <v>5522</v>
      </c>
      <c r="H49" s="25" t="s">
        <v>5523</v>
      </c>
      <c r="I49" s="25">
        <v>61</v>
      </c>
      <c r="J49" s="25" t="s">
        <v>1414</v>
      </c>
      <c r="K49" s="25">
        <v>190</v>
      </c>
      <c r="L49" s="25">
        <v>70</v>
      </c>
      <c r="M49" s="25" t="s">
        <v>5623</v>
      </c>
      <c r="N49" s="25" t="s">
        <v>3850</v>
      </c>
      <c r="O49" s="25" t="s">
        <v>6391</v>
      </c>
      <c r="P49" s="25" t="s">
        <v>6392</v>
      </c>
      <c r="Q49" s="25" t="s">
        <v>1472</v>
      </c>
      <c r="R49" s="25">
        <v>5355</v>
      </c>
      <c r="S49" s="25">
        <v>1</v>
      </c>
      <c r="T49" s="25">
        <v>30</v>
      </c>
      <c r="U49" s="25" t="s">
        <v>8863</v>
      </c>
      <c r="V49" s="25" t="s">
        <v>7165</v>
      </c>
      <c r="W49" s="25" t="s">
        <v>8946</v>
      </c>
      <c r="X49" s="25" t="s">
        <v>9715</v>
      </c>
      <c r="Y49" s="25" t="s">
        <v>9715</v>
      </c>
      <c r="Z49" s="25" t="s">
        <v>9715</v>
      </c>
      <c r="AA49" s="25" t="s">
        <v>9715</v>
      </c>
      <c r="AB49" s="25" t="s">
        <v>9715</v>
      </c>
      <c r="AC49" s="25" t="s">
        <v>9715</v>
      </c>
      <c r="AD49" s="25" t="s">
        <v>9715</v>
      </c>
      <c r="AE49" s="25" t="s">
        <v>9715</v>
      </c>
      <c r="AF49" s="25" t="s">
        <v>9715</v>
      </c>
      <c r="AG49" s="26" t="str">
        <f t="shared" si="0"/>
        <v>48,0,0,0,0,0,0,0,0,0</v>
      </c>
      <c r="AH49" s="25" t="s">
        <v>7033</v>
      </c>
      <c r="AI49" s="25" t="s">
        <v>7625</v>
      </c>
      <c r="AN49" s="25">
        <v>0</v>
      </c>
      <c r="AO49" s="25">
        <v>25</v>
      </c>
      <c r="AP49" s="25">
        <v>0</v>
      </c>
      <c r="AQ49" s="25" t="s">
        <v>8530</v>
      </c>
      <c r="AT49" s="26" t="str">
        <f t="shared" si="1"/>
        <v>[48];Name=Venonat;InternalName=VENONAT;Type1=BUG;Type2=POISON;BaseStats=60,55,50,45,40,55;GenderRate=Female50Percent;GrowthRate=Medium;BaseEXP=61;EffortPoints=0,0,0,0,0,1;Rareness=190;Happiness=70;Abilities=COMPOUNDEYES,TINTEDLENS;HiddenAbility=RUNAWAY;Moves=1,TACKLE,1,DISABLE,1,FORESIGHT,5,SUPERSONIC,11,CONFUSION,13,POISONPOWDER,17,LEECHLIFE,23,STUNSPORE,25,PSYBEAM,29,SLEEPPOWDER,35,SIGNALBEAM,37,ZENHEADBUTT,41,POISONFANG,47,PSYCHIC;EggMoves=AGILITY,BATONPASS,BUGBITE,GIGADRAIN,MORNINGSUN,RAGEPOWDER,SCREECH,SECRETPOWER,SIGNALBEAM,SKILLSWAP,TOXICSPIKES;Compatibility=Bug;StepsToHatch=5355;Height=1;Weight=30;Color=Purple;Habitat=Forest;RegionalNumbers=48,0,0,0,0,0,0,0,0,0;Kind=Insect;Pokedex=Its coat of thin, stiff hair that covers its entire body is said to have evolved for protection. Its large eyes never fail to spot even miniscule prey.;FormNames=;WildItemCommon=;WildItemUncommon=;WildItemRare=;BattlerPlayerY=0;BattlerEnemyY=25;BattlerAltitude=0;Evolutions=VENOMOTH,Level,31;Incense=</v>
      </c>
    </row>
    <row r="50" spans="1:46" x14ac:dyDescent="0.3">
      <c r="A50" s="25">
        <v>49</v>
      </c>
      <c r="B50" s="25" t="s">
        <v>448</v>
      </c>
      <c r="C50" s="25" t="s">
        <v>3978</v>
      </c>
      <c r="D50" s="25" t="s">
        <v>209</v>
      </c>
      <c r="E50" s="25" t="s">
        <v>223</v>
      </c>
      <c r="F50" s="25" t="s">
        <v>4551</v>
      </c>
      <c r="G50" s="25" t="s">
        <v>5522</v>
      </c>
      <c r="H50" s="25" t="s">
        <v>5523</v>
      </c>
      <c r="I50" s="25">
        <v>158</v>
      </c>
      <c r="J50" s="25" t="s">
        <v>5519</v>
      </c>
      <c r="K50" s="25">
        <v>75</v>
      </c>
      <c r="L50" s="25">
        <v>70</v>
      </c>
      <c r="M50" s="25" t="s">
        <v>5624</v>
      </c>
      <c r="N50" s="25" t="s">
        <v>5625</v>
      </c>
      <c r="O50" s="25" t="s">
        <v>5916</v>
      </c>
      <c r="Q50" s="25" t="s">
        <v>1472</v>
      </c>
      <c r="R50" s="25">
        <v>5355</v>
      </c>
      <c r="S50" s="25">
        <v>1.5</v>
      </c>
      <c r="T50" s="25">
        <v>12.5</v>
      </c>
      <c r="U50" s="25" t="s">
        <v>8863</v>
      </c>
      <c r="V50" s="25" t="s">
        <v>7165</v>
      </c>
      <c r="W50" s="25" t="s">
        <v>8947</v>
      </c>
      <c r="X50" s="25" t="s">
        <v>9715</v>
      </c>
      <c r="Y50" s="25" t="s">
        <v>9715</v>
      </c>
      <c r="Z50" s="25" t="s">
        <v>9715</v>
      </c>
      <c r="AA50" s="25" t="s">
        <v>9715</v>
      </c>
      <c r="AB50" s="25" t="s">
        <v>9715</v>
      </c>
      <c r="AC50" s="25" t="s">
        <v>9715</v>
      </c>
      <c r="AD50" s="25" t="s">
        <v>9715</v>
      </c>
      <c r="AE50" s="25" t="s">
        <v>9715</v>
      </c>
      <c r="AF50" s="25" t="s">
        <v>9715</v>
      </c>
      <c r="AG50" s="26" t="str">
        <f t="shared" si="0"/>
        <v>49,0,0,0,0,0,0,0,0,0</v>
      </c>
      <c r="AH50" s="25" t="s">
        <v>7034</v>
      </c>
      <c r="AI50" s="25" t="s">
        <v>8168</v>
      </c>
      <c r="AL50" s="25" t="s">
        <v>8169</v>
      </c>
      <c r="AN50" s="25">
        <v>0</v>
      </c>
      <c r="AO50" s="25">
        <v>25</v>
      </c>
      <c r="AP50" s="25">
        <v>15</v>
      </c>
      <c r="AT50" s="26" t="str">
        <f t="shared" si="1"/>
        <v>[49];Name=Venomoth;InternalName=VENOMOTH;Type1=BUG;Type2=POISON;BaseStats=70,65,60,90,90,75;GenderRate=Female50Percent;GrowthRate=Medium;BaseEXP=158;EffortPoints=0,0,0,1,1,0;Rareness=75;Happiness=70;Abilities=SHIELDDUST,TINTEDLENS;HiddenAbility=WONDERSKIN;Moves=1,QUIVERDANCE,1,BUGBUZZ,1,SILVERWIND,1,TACKLE,1,DISABLE,1,FORESIGHT,1,SUPERSONIC,5,SUPERSONIC,11,CONFUSION,13,POISONPOWDER,17,LEECHLIFE,23,STUNSPORE,25,PSYBEAM,29,SLEEPPOWDER,31,GUST,37,SIGNALBEAM,41,ZENHEADBUTT,47,POISONFANG,55,PSYCHIC,59,BUGBUZZ,63,QUIVERDANCE;EggMoves=;Compatibility=Bug;StepsToHatch=5355;Height=1.5;Weight=12.5;Color=Purple;Habitat=Forest;RegionalNumbers=49,0,0,0,0,0,0,0,0,0;Kind=Poison Moth;Pokedex=Venomoth are nocturnal--they only are active at night. Their favorite prey are insects that gather around streetlights, attracted by the light in the darkness.;FormNames=;WildItemCommon=;WildItemUncommon=SHEDSHELL;WildItemRare=;BattlerPlayerY=0;BattlerEnemyY=25;BattlerAltitude=15;Evolutions=;Incense=</v>
      </c>
    </row>
    <row r="51" spans="1:46" x14ac:dyDescent="0.3">
      <c r="A51" s="25">
        <v>50</v>
      </c>
      <c r="B51" s="25" t="s">
        <v>449</v>
      </c>
      <c r="C51" s="25" t="s">
        <v>3979</v>
      </c>
      <c r="D51" s="25" t="s">
        <v>224</v>
      </c>
      <c r="F51" s="25" t="s">
        <v>4552</v>
      </c>
      <c r="G51" s="25" t="s">
        <v>5522</v>
      </c>
      <c r="H51" s="25" t="s">
        <v>5523</v>
      </c>
      <c r="I51" s="25">
        <v>53</v>
      </c>
      <c r="J51" s="25" t="s">
        <v>2146</v>
      </c>
      <c r="K51" s="25">
        <v>255</v>
      </c>
      <c r="L51" s="25">
        <v>70</v>
      </c>
      <c r="M51" s="25" t="s">
        <v>5626</v>
      </c>
      <c r="N51" s="25" t="s">
        <v>3892</v>
      </c>
      <c r="O51" s="25" t="s">
        <v>6393</v>
      </c>
      <c r="P51" s="25" t="s">
        <v>6394</v>
      </c>
      <c r="Q51" s="25" t="s">
        <v>2124</v>
      </c>
      <c r="R51" s="25">
        <v>5355</v>
      </c>
      <c r="S51" s="25">
        <v>0.2</v>
      </c>
      <c r="T51" s="25">
        <v>0.8</v>
      </c>
      <c r="U51" s="25" t="s">
        <v>2158</v>
      </c>
      <c r="V51" s="25" t="s">
        <v>7316</v>
      </c>
      <c r="W51" s="25" t="s">
        <v>8948</v>
      </c>
      <c r="X51" s="25" t="s">
        <v>9715</v>
      </c>
      <c r="Y51" s="25" t="s">
        <v>9715</v>
      </c>
      <c r="Z51" s="25" t="s">
        <v>9715</v>
      </c>
      <c r="AA51" s="25" t="s">
        <v>9715</v>
      </c>
      <c r="AB51" s="25" t="s">
        <v>9715</v>
      </c>
      <c r="AC51" s="25" t="s">
        <v>9715</v>
      </c>
      <c r="AD51" s="25" t="s">
        <v>9715</v>
      </c>
      <c r="AE51" s="25" t="s">
        <v>9715</v>
      </c>
      <c r="AF51" s="25" t="s">
        <v>9715</v>
      </c>
      <c r="AG51" s="26" t="str">
        <f t="shared" si="0"/>
        <v>50,0,0,0,0,0,0,0,0,0</v>
      </c>
      <c r="AH51" s="25" t="s">
        <v>7035</v>
      </c>
      <c r="AI51" s="25" t="s">
        <v>8170</v>
      </c>
      <c r="AL51" s="25" t="s">
        <v>8171</v>
      </c>
      <c r="AN51" s="25">
        <v>0</v>
      </c>
      <c r="AO51" s="25">
        <v>25</v>
      </c>
      <c r="AP51" s="25">
        <v>0</v>
      </c>
      <c r="AQ51" s="25" t="s">
        <v>8531</v>
      </c>
      <c r="AT51" s="26" t="str">
        <f t="shared" si="1"/>
        <v>[50];Name=Diglett;InternalName=DIGLETT;Type1=GROUND;Type2=;BaseStats=10,55,25,95,35,45;GenderRate=Female50Percent;GrowthRate=Medium;BaseEXP=53;EffortPoints=0,0,0,1,0,0;Rareness=255;Happiness=70;Abilities=SANDVEIL,ARENATRAP;HiddenAbility=SANDFORCE;Moves=1,SCRATCH,1,SANDATTACK,4,GROWL,7,ASTONISH,12,MUDSLAP,15,MAGNITUDE,18,BULLDOZE,23,SUCKERPUNCH,26,MUDBOMB,29,EARTHPOWER,34,DIG,37,SLASH,40,EARTHQUAKE,45,FISSURE;EggMoves=ANCIENTPOWER,ASTONISH,BEATUP,ENDURE,FEINTATTACK,FINALGAMBIT,HEADBUTT,MEMENTO,MUDBOMB,PURSUIT,REVERSAL,SCREECH,UPROAR;Compatibility=Field;StepsToHatch=5355;Height=0.2;Weight=0.8;Color=Brown;Habitat=Cave;RegionalNumbers=50,0,0,0,0,0,0,0,0,0;Kind=Mole;Pokedex=Diglett are raised in most farms. The reason is simple--wherever they burrow, the soil is left perfectly tilled for growing delicious crops.;FormNames=;WildItemCommon=;WildItemUncommon=SOFTSAND;WildItemRare=;BattlerPlayerY=0;BattlerEnemyY=25;BattlerAltitude=0;Evolutions=DUGTRIO,Level,26;Incense=</v>
      </c>
    </row>
    <row r="52" spans="1:46" x14ac:dyDescent="0.3">
      <c r="A52" s="25">
        <v>51</v>
      </c>
      <c r="B52" s="25" t="s">
        <v>451</v>
      </c>
      <c r="C52" s="25" t="s">
        <v>3980</v>
      </c>
      <c r="D52" s="25" t="s">
        <v>224</v>
      </c>
      <c r="F52" s="25" t="s">
        <v>4553</v>
      </c>
      <c r="G52" s="25" t="s">
        <v>5522</v>
      </c>
      <c r="H52" s="25" t="s">
        <v>5523</v>
      </c>
      <c r="I52" s="25">
        <v>142</v>
      </c>
      <c r="J52" s="25" t="s">
        <v>2147</v>
      </c>
      <c r="K52" s="25">
        <v>50</v>
      </c>
      <c r="L52" s="25">
        <v>70</v>
      </c>
      <c r="M52" s="25" t="s">
        <v>5626</v>
      </c>
      <c r="N52" s="25" t="s">
        <v>3892</v>
      </c>
      <c r="O52" s="25" t="s">
        <v>5917</v>
      </c>
      <c r="Q52" s="25" t="s">
        <v>2124</v>
      </c>
      <c r="R52" s="25">
        <v>5355</v>
      </c>
      <c r="S52" s="25">
        <v>0.7</v>
      </c>
      <c r="T52" s="25">
        <v>33.299999999999997</v>
      </c>
      <c r="U52" s="25" t="s">
        <v>2158</v>
      </c>
      <c r="V52" s="25" t="s">
        <v>7316</v>
      </c>
      <c r="W52" s="25" t="s">
        <v>8949</v>
      </c>
      <c r="X52" s="25" t="s">
        <v>9715</v>
      </c>
      <c r="Y52" s="25" t="s">
        <v>9715</v>
      </c>
      <c r="Z52" s="25" t="s">
        <v>9715</v>
      </c>
      <c r="AA52" s="25" t="s">
        <v>9715</v>
      </c>
      <c r="AB52" s="25" t="s">
        <v>9715</v>
      </c>
      <c r="AC52" s="25" t="s">
        <v>9715</v>
      </c>
      <c r="AD52" s="25" t="s">
        <v>9715</v>
      </c>
      <c r="AE52" s="25" t="s">
        <v>9715</v>
      </c>
      <c r="AF52" s="25" t="s">
        <v>9715</v>
      </c>
      <c r="AG52" s="26" t="str">
        <f t="shared" si="0"/>
        <v>51,0,0,0,0,0,0,0,0,0</v>
      </c>
      <c r="AH52" s="25" t="s">
        <v>7035</v>
      </c>
      <c r="AI52" s="25" t="s">
        <v>8172</v>
      </c>
      <c r="AL52" s="25" t="s">
        <v>8171</v>
      </c>
      <c r="AN52" s="25">
        <v>0</v>
      </c>
      <c r="AO52" s="25">
        <v>25</v>
      </c>
      <c r="AP52" s="25">
        <v>0</v>
      </c>
      <c r="AT52" s="26" t="str">
        <f t="shared" si="1"/>
        <v>[51];Name=Dugtrio;InternalName=DUGTRIO;Type1=GROUND;Type2=;BaseStats=35,80,50,120,50,70;GenderRate=Female50Percent;GrowthRate=Medium;BaseEXP=142;EffortPoints=0,0,0,2,0,0;Rareness=50;Happiness=70;Abilities=SANDVEIL,ARENATRAP;HiddenAbility=SANDFORCE;Moves=1,ROTOTILLER,1,NIGHTSLASH,1,TRIATTACK,1,SCRATCH,1,SANDATTACK,1,GROWL,4,GROWL,7,ASTONISH,12,MUDSLAP,15,MAGNITUDE,18,BULLDOZE,23,SUCKERPUNCH,26,SANDTOMB,28,MUDBOMB,33,EARTHPOWER,40,DIG,45,SLASH,50,EARTHQUAKE,57,FISSURE;EggMoves=;Compatibility=Field;StepsToHatch=5355;Height=0.7;Weight=33.3;Color=Brown;Habitat=Cave;RegionalNumbers=51,0,0,0,0,0,0,0,0,0;Kind=Mole;Pokedex=Because the triplets originally split from one body, they think exactly alike. They work cooperatively to burrow endlessly through the ground.;FormNames=;WildItemCommon=;WildItemUncommon=SOFTSAND;WildItemRare=;BattlerPlayerY=0;BattlerEnemyY=25;BattlerAltitude=0;Evolutions=;Incense=</v>
      </c>
    </row>
    <row r="53" spans="1:46" x14ac:dyDescent="0.3">
      <c r="A53" s="25">
        <v>52</v>
      </c>
      <c r="B53" s="25" t="s">
        <v>453</v>
      </c>
      <c r="C53" s="25" t="s">
        <v>3981</v>
      </c>
      <c r="D53" s="25" t="s">
        <v>216</v>
      </c>
      <c r="F53" s="25" t="s">
        <v>4554</v>
      </c>
      <c r="G53" s="25" t="s">
        <v>5522</v>
      </c>
      <c r="H53" s="25" t="s">
        <v>5523</v>
      </c>
      <c r="I53" s="25">
        <v>58</v>
      </c>
      <c r="J53" s="25" t="s">
        <v>2146</v>
      </c>
      <c r="K53" s="25">
        <v>255</v>
      </c>
      <c r="L53" s="25">
        <v>70</v>
      </c>
      <c r="M53" s="25" t="s">
        <v>5627</v>
      </c>
      <c r="N53" s="25" t="s">
        <v>3905</v>
      </c>
      <c r="O53" s="25" t="s">
        <v>6395</v>
      </c>
      <c r="P53" s="25" t="s">
        <v>6396</v>
      </c>
      <c r="Q53" s="25" t="s">
        <v>2124</v>
      </c>
      <c r="R53" s="25">
        <v>5355</v>
      </c>
      <c r="S53" s="25">
        <v>0.4</v>
      </c>
      <c r="T53" s="25">
        <v>4.2</v>
      </c>
      <c r="U53" s="25" t="s">
        <v>8860</v>
      </c>
      <c r="V53" s="25" t="s">
        <v>8867</v>
      </c>
      <c r="W53" s="25" t="s">
        <v>8950</v>
      </c>
      <c r="X53" s="25" t="s">
        <v>9715</v>
      </c>
      <c r="Y53" s="25" t="s">
        <v>9715</v>
      </c>
      <c r="Z53" s="25" t="s">
        <v>9715</v>
      </c>
      <c r="AA53" s="25" t="s">
        <v>9715</v>
      </c>
      <c r="AB53" s="25" t="s">
        <v>9715</v>
      </c>
      <c r="AC53" s="25" t="s">
        <v>9715</v>
      </c>
      <c r="AD53" s="25" t="s">
        <v>9715</v>
      </c>
      <c r="AE53" s="25" t="s">
        <v>9715</v>
      </c>
      <c r="AF53" s="25" t="s">
        <v>9715</v>
      </c>
      <c r="AG53" s="26" t="str">
        <f t="shared" si="0"/>
        <v>52,0,0,0,0,0,0,0,0,0</v>
      </c>
      <c r="AH53" s="25" t="s">
        <v>7036</v>
      </c>
      <c r="AI53" s="25" t="s">
        <v>8173</v>
      </c>
      <c r="AL53" s="25" t="s">
        <v>8165</v>
      </c>
      <c r="AN53" s="25">
        <v>0</v>
      </c>
      <c r="AO53" s="25">
        <v>25</v>
      </c>
      <c r="AP53" s="25">
        <v>0</v>
      </c>
      <c r="AQ53" s="25" t="s">
        <v>8532</v>
      </c>
      <c r="AT53" s="26" t="str">
        <f t="shared" si="1"/>
        <v>[52];Name=Meowth;InternalName=MEOWTH;Type1=NORMAL;Type2=;BaseStats=40,45,35,90,40,40;GenderRate=Female50Percent;GrowthRate=Medium;BaseEXP=58;EffortPoints=0,0,0,1,0,0;Rareness=255;Happiness=70;Abilities=PICKUP,TECHNICIAN;HiddenAbility=UNNERVE;Moves=1,SCRATCH,1,GROWL,6,BITE,9,FAKEOUT,14,FURYSWIPES,17,SCREECH,22,FEINTATTACK,25,TAUNT,30,PAYDAY,33,SLASH,38,NASTYPLOT,41,ASSURANCE,46,CAPTIVATE,49,NIGHTSLASH,50,FEINT;EggMoves=AMNESIA,ASSIST,CHARM,FLAIL,FOULPLAY,HYPNOSIS,IRONTAIL,LASTRESORT,ODORSLEUTH,PUNISHMENT,SNATCH,SPITE,TAILWHIP;Compatibility=Field;StepsToHatch=5355;Height=0.4;Weight=4.2;Color=Yellow;Habitat=Urban;RegionalNumbers=52,0,0,0,0,0,0,0,0,0;Kind=Scratch Cat;Pokedex=Meowth withdraw their sharp claws into their paws to silently sneak about. For some reason, this Pokémon loves shiny coins that glitter with light.;FormNames=;WildItemCommon=;WildItemUncommon=QUICKCLAW;WildItemRare=;BattlerPlayerY=0;BattlerEnemyY=25;BattlerAltitude=0;Evolutions=PERSIAN,Level,28;Incense=</v>
      </c>
    </row>
    <row r="54" spans="1:46" x14ac:dyDescent="0.3">
      <c r="A54" s="25">
        <v>53</v>
      </c>
      <c r="B54" s="25" t="s">
        <v>455</v>
      </c>
      <c r="C54" s="25" t="s">
        <v>3982</v>
      </c>
      <c r="D54" s="25" t="s">
        <v>216</v>
      </c>
      <c r="E54" s="25" t="s">
        <v>233</v>
      </c>
      <c r="F54" s="25" t="s">
        <v>4555</v>
      </c>
      <c r="G54" s="25" t="s">
        <v>5522</v>
      </c>
      <c r="H54" s="25" t="s">
        <v>5523</v>
      </c>
      <c r="I54" s="25">
        <v>154</v>
      </c>
      <c r="J54" s="25" t="s">
        <v>2147</v>
      </c>
      <c r="K54" s="25">
        <v>90</v>
      </c>
      <c r="L54" s="25">
        <v>70</v>
      </c>
      <c r="M54" s="25" t="s">
        <v>5628</v>
      </c>
      <c r="N54" s="25" t="s">
        <v>3905</v>
      </c>
      <c r="O54" s="25" t="s">
        <v>5918</v>
      </c>
      <c r="Q54" s="25" t="s">
        <v>2124</v>
      </c>
      <c r="R54" s="25">
        <v>5355</v>
      </c>
      <c r="S54" s="25">
        <v>1</v>
      </c>
      <c r="T54" s="25">
        <v>32</v>
      </c>
      <c r="U54" s="25" t="s">
        <v>8860</v>
      </c>
      <c r="V54" s="25" t="s">
        <v>8867</v>
      </c>
      <c r="W54" s="25" t="s">
        <v>8951</v>
      </c>
      <c r="X54" s="25" t="s">
        <v>9715</v>
      </c>
      <c r="Y54" s="25" t="s">
        <v>9715</v>
      </c>
      <c r="Z54" s="25" t="s">
        <v>9715</v>
      </c>
      <c r="AA54" s="25" t="s">
        <v>9715</v>
      </c>
      <c r="AB54" s="25" t="s">
        <v>9715</v>
      </c>
      <c r="AC54" s="25" t="s">
        <v>9715</v>
      </c>
      <c r="AD54" s="25" t="s">
        <v>9715</v>
      </c>
      <c r="AE54" s="25" t="s">
        <v>9715</v>
      </c>
      <c r="AF54" s="25" t="s">
        <v>9715</v>
      </c>
      <c r="AG54" s="26" t="str">
        <f t="shared" si="0"/>
        <v>53,0,0,0,0,0,0,0,0,0</v>
      </c>
      <c r="AH54" s="25" t="s">
        <v>7037</v>
      </c>
      <c r="AI54" s="25" t="s">
        <v>8174</v>
      </c>
      <c r="AL54" s="25" t="s">
        <v>8165</v>
      </c>
      <c r="AN54" s="25">
        <v>0</v>
      </c>
      <c r="AO54" s="25">
        <v>25</v>
      </c>
      <c r="AP54" s="25">
        <v>0</v>
      </c>
      <c r="AT54" s="26" t="str">
        <f t="shared" si="1"/>
        <v>[53];Name=Persian;InternalName=PERSIAN;Type1=NORMAL;Type2=FERAL;BaseStats=65,70,60,115,65,65;GenderRate=Female50Percent;GrowthRate=Medium;BaseEXP=154;EffortPoints=0,0,0,2,0,0;Rareness=90;Happiness=70;Abilities=LIMBER,TECHNICIAN;HiddenAbility=UNNERVE;Moves=1,PLAYROUGH,1,SWITCHEROO,1,SCRATCH,1,GROWL,1,BITE,1,FAKEOUT,6,BITE,9,FAKEOUT,14,FURYSWIPES,17,SCREECH,22,FEINTATTACK,25,TAUNT,28,SWIFT,32,POWERGEM,37,SLASH,44,NASTYPLOT,49,ASSURANCE,56,CAPTIVATE,61,NIGHTSLASH,65,FEINT;EggMoves=;Compatibility=Field;StepsToHatch=5355;Height=1;Weight=32;Color=Yellow;Habitat=Urban;RegionalNumbers=53,0,0,0,0,0,0,0,0,0;Kind=Classy Cat;Pokedex=A Persian's six bold whiskers sense air movements to determine what is in its vicinity. It becomes docile if grabbed by the whiskers.;FormNames=;WildItemCommon=;WildItemUncommon=QUICKCLAW;WildItemRare=;BattlerPlayerY=0;BattlerEnemyY=25;BattlerAltitude=0;Evolutions=;Incense=</v>
      </c>
    </row>
    <row r="55" spans="1:46" x14ac:dyDescent="0.3">
      <c r="A55" s="25">
        <v>54</v>
      </c>
      <c r="B55" s="25" t="s">
        <v>457</v>
      </c>
      <c r="C55" s="25" t="s">
        <v>3983</v>
      </c>
      <c r="D55" s="25" t="s">
        <v>219</v>
      </c>
      <c r="F55" s="25" t="s">
        <v>4556</v>
      </c>
      <c r="G55" s="25" t="s">
        <v>5522</v>
      </c>
      <c r="H55" s="25" t="s">
        <v>5523</v>
      </c>
      <c r="I55" s="25">
        <v>64</v>
      </c>
      <c r="J55" s="25" t="s">
        <v>5516</v>
      </c>
      <c r="K55" s="25">
        <v>190</v>
      </c>
      <c r="L55" s="25">
        <v>70</v>
      </c>
      <c r="M55" s="25" t="s">
        <v>5629</v>
      </c>
      <c r="N55" s="25" t="s">
        <v>3854</v>
      </c>
      <c r="O55" s="25" t="s">
        <v>6397</v>
      </c>
      <c r="P55" s="25" t="s">
        <v>6398</v>
      </c>
      <c r="Q55" s="25" t="s">
        <v>7038</v>
      </c>
      <c r="R55" s="25">
        <v>5355</v>
      </c>
      <c r="S55" s="25">
        <v>0.8</v>
      </c>
      <c r="T55" s="25">
        <v>19.600000000000001</v>
      </c>
      <c r="U55" s="25" t="s">
        <v>8860</v>
      </c>
      <c r="V55" s="25" t="s">
        <v>8865</v>
      </c>
      <c r="W55" s="25" t="s">
        <v>8952</v>
      </c>
      <c r="X55" s="25" t="s">
        <v>9715</v>
      </c>
      <c r="Y55" s="25" t="s">
        <v>9715</v>
      </c>
      <c r="Z55" s="25" t="s">
        <v>9715</v>
      </c>
      <c r="AA55" s="25" t="s">
        <v>9715</v>
      </c>
      <c r="AB55" s="25" t="s">
        <v>9715</v>
      </c>
      <c r="AC55" s="25" t="s">
        <v>9715</v>
      </c>
      <c r="AD55" s="25" t="s">
        <v>9715</v>
      </c>
      <c r="AE55" s="25" t="s">
        <v>9715</v>
      </c>
      <c r="AF55" s="25" t="s">
        <v>9715</v>
      </c>
      <c r="AG55" s="26" t="str">
        <f t="shared" si="0"/>
        <v>54,0,0,0,0,0,0,0,0,0</v>
      </c>
      <c r="AH55" s="25" t="s">
        <v>7039</v>
      </c>
      <c r="AI55" s="25" t="s">
        <v>7626</v>
      </c>
      <c r="AN55" s="25">
        <v>0</v>
      </c>
      <c r="AO55" s="25">
        <v>25</v>
      </c>
      <c r="AP55" s="25">
        <v>0</v>
      </c>
      <c r="AQ55" s="25" t="s">
        <v>8533</v>
      </c>
      <c r="AT55" s="26" t="str">
        <f t="shared" si="1"/>
        <v>[54];Name=Psyduck;InternalName=PSYDUCK;Type1=WATER;Type2=;BaseStats=50,52,48,55,65,50;GenderRate=Female50Percent;GrowthRate=Medium;BaseEXP=64;EffortPoints=0,0,0,0,1,0;Rareness=190;Happiness=70;Abilities=DAMP,CLOUDNINE;HiddenAbility=SWIFTSWIM;Moves=1,WATERSPORT,1,SCRATCH,4,TAILWHIP,8,WATERGUN,11,CONFUSION,15,FURYSWIPES,18,WATERPULSE,22,DISABLE,25,SCREECH,29,AQUATAIL,32,ZENHEADBUTT,36,SOAK,39,PSYCHUP,43,AMNESIA,46,HYDROPUMP,50,WONDERROOM;EggMoves=CLEARSMOG,CONFUSERAY,CROSSCHOP,ENCORE,FORESIGHT,FUTURESIGHT,HYPNOSIS,MUDBOMB,PSYBEAM,REFRESH,SECRETPOWER,SIMPLEBEAM,SLEEPTALK,SYNCHRONOISE,YAWN;Compatibility=Water1,Field;StepsToHatch=5355;Height=0.8;Weight=19.6;Color=Yellow;Habitat=WatersEdge;RegionalNumbers=54,0,0,0,0,0,0,0,0,0;Kind=Duck;Pokedex=When its headache intensifies, it starts using strange powers. However, it has no recollection of its powers, so it always looks befuddled and bewildered.;FormNames=;WildItemCommon=;WildItemUncommon=;WildItemRare=;BattlerPlayerY=0;BattlerEnemyY=25;BattlerAltitude=0;Evolutions=GOLDUCK,Level,33;Incense=</v>
      </c>
    </row>
    <row r="56" spans="1:46" x14ac:dyDescent="0.3">
      <c r="A56" s="25">
        <v>55</v>
      </c>
      <c r="B56" s="25" t="s">
        <v>458</v>
      </c>
      <c r="C56" s="25" t="s">
        <v>3984</v>
      </c>
      <c r="D56" s="25" t="s">
        <v>219</v>
      </c>
      <c r="F56" s="25" t="s">
        <v>4557</v>
      </c>
      <c r="G56" s="25" t="s">
        <v>5522</v>
      </c>
      <c r="H56" s="25" t="s">
        <v>5523</v>
      </c>
      <c r="I56" s="25">
        <v>175</v>
      </c>
      <c r="J56" s="25" t="s">
        <v>5530</v>
      </c>
      <c r="K56" s="25">
        <v>75</v>
      </c>
      <c r="L56" s="25">
        <v>70</v>
      </c>
      <c r="M56" s="25" t="s">
        <v>5629</v>
      </c>
      <c r="N56" s="25" t="s">
        <v>3854</v>
      </c>
      <c r="O56" s="25" t="s">
        <v>5919</v>
      </c>
      <c r="Q56" s="25" t="s">
        <v>7038</v>
      </c>
      <c r="R56" s="25">
        <v>5355</v>
      </c>
      <c r="S56" s="25">
        <v>1.7</v>
      </c>
      <c r="T56" s="25">
        <v>76.599999999999994</v>
      </c>
      <c r="U56" s="25" t="s">
        <v>2157</v>
      </c>
      <c r="V56" s="25" t="s">
        <v>8865</v>
      </c>
      <c r="W56" s="25" t="s">
        <v>8953</v>
      </c>
      <c r="X56" s="25" t="s">
        <v>9715</v>
      </c>
      <c r="Y56" s="25" t="s">
        <v>9715</v>
      </c>
      <c r="Z56" s="25" t="s">
        <v>9715</v>
      </c>
      <c r="AA56" s="25" t="s">
        <v>9715</v>
      </c>
      <c r="AB56" s="25" t="s">
        <v>9715</v>
      </c>
      <c r="AC56" s="25" t="s">
        <v>9715</v>
      </c>
      <c r="AD56" s="25" t="s">
        <v>9715</v>
      </c>
      <c r="AE56" s="25" t="s">
        <v>9715</v>
      </c>
      <c r="AF56" s="25" t="s">
        <v>9715</v>
      </c>
      <c r="AG56" s="26" t="str">
        <f t="shared" si="0"/>
        <v>55,0,0,0,0,0,0,0,0,0</v>
      </c>
      <c r="AH56" s="25" t="s">
        <v>7039</v>
      </c>
      <c r="AI56" s="25" t="s">
        <v>7627</v>
      </c>
      <c r="AN56" s="25">
        <v>0</v>
      </c>
      <c r="AO56" s="25">
        <v>25</v>
      </c>
      <c r="AP56" s="25">
        <v>0</v>
      </c>
      <c r="AT56" s="26" t="str">
        <f t="shared" si="1"/>
        <v>[55];Name=Golduck;InternalName=GOLDUCK;Type1=WATER;Type2=;BaseStats=80,82,78,85,95,80;GenderRate=Female50Percent;GrowthRate=Medium;BaseEXP=175;EffortPoints=0,0,0,0,2,0;Rareness=75;Happiness=70;Abilities=DAMP,CLOUDNINE;HiddenAbility=SWIFTSWIM;Moves=1,AQUAJET,1,WATERSPORT,1,SCRATCH,1,TAILWHIP,1,WATERGUN,4,TAILWHIP,8,WATERGUN,11,CONFUSION,15,FURYSWIPES,18,WATERPULSE,22,DISABLE,25,ZENHEADBUTT,29,SCREECH,32,AQUATAIL,38,SOAK,43,PSYCHUP,49,AMNESIA,54,HYDROPUMP,60,WONDERROOM;EggMoves=;Compatibility=Water1,Field;StepsToHatch=5355;Height=1.7;Weight=76.6;Color=Blue;Habitat=WatersEdge;RegionalNumbers=55,0,0,0,0,0,0,0,0,0;Kind=Duck;Pokedex=A Golduck is an adept swimmer. It sometimes joins competitive swimmers in training. It uses psychic powers when its forehead shimmers with light.;FormNames=;WildItemCommon=;WildItemUncommon=;WildItemRare=;BattlerPlayerY=0;BattlerEnemyY=25;BattlerAltitude=0;Evolutions=;Incense=</v>
      </c>
    </row>
    <row r="57" spans="1:46" x14ac:dyDescent="0.3">
      <c r="A57" s="25">
        <v>56</v>
      </c>
      <c r="B57" s="25" t="s">
        <v>459</v>
      </c>
      <c r="C57" s="25" t="s">
        <v>3985</v>
      </c>
      <c r="D57" s="25" t="s">
        <v>222</v>
      </c>
      <c r="F57" s="25" t="s">
        <v>4558</v>
      </c>
      <c r="G57" s="25" t="s">
        <v>5522</v>
      </c>
      <c r="H57" s="25" t="s">
        <v>5523</v>
      </c>
      <c r="I57" s="25">
        <v>61</v>
      </c>
      <c r="J57" s="25" t="s">
        <v>2128</v>
      </c>
      <c r="K57" s="25">
        <v>190</v>
      </c>
      <c r="L57" s="25">
        <v>70</v>
      </c>
      <c r="M57" s="25" t="s">
        <v>5630</v>
      </c>
      <c r="N57" s="25" t="s">
        <v>5631</v>
      </c>
      <c r="O57" s="25" t="s">
        <v>6399</v>
      </c>
      <c r="P57" s="25" t="s">
        <v>6400</v>
      </c>
      <c r="Q57" s="25" t="s">
        <v>2124</v>
      </c>
      <c r="R57" s="25">
        <v>5355</v>
      </c>
      <c r="S57" s="25">
        <v>0.5</v>
      </c>
      <c r="T57" s="25">
        <v>28</v>
      </c>
      <c r="U57" s="25" t="s">
        <v>2158</v>
      </c>
      <c r="V57" s="25" t="s">
        <v>8868</v>
      </c>
      <c r="W57" s="25" t="s">
        <v>8954</v>
      </c>
      <c r="X57" s="25" t="s">
        <v>9715</v>
      </c>
      <c r="Y57" s="25" t="s">
        <v>9715</v>
      </c>
      <c r="Z57" s="25" t="s">
        <v>9715</v>
      </c>
      <c r="AA57" s="25" t="s">
        <v>9715</v>
      </c>
      <c r="AB57" s="25" t="s">
        <v>9715</v>
      </c>
      <c r="AC57" s="25" t="s">
        <v>9715</v>
      </c>
      <c r="AD57" s="25" t="s">
        <v>9715</v>
      </c>
      <c r="AE57" s="25" t="s">
        <v>9715</v>
      </c>
      <c r="AF57" s="25" t="s">
        <v>9715</v>
      </c>
      <c r="AG57" s="26" t="str">
        <f t="shared" si="0"/>
        <v>56,0,0,0,0,0,0,0,0,0</v>
      </c>
      <c r="AH57" s="25" t="s">
        <v>7040</v>
      </c>
      <c r="AI57" s="25" t="s">
        <v>8175</v>
      </c>
      <c r="AL57" s="25" t="s">
        <v>8176</v>
      </c>
      <c r="AN57" s="25">
        <v>0</v>
      </c>
      <c r="AO57" s="25">
        <v>25</v>
      </c>
      <c r="AP57" s="25">
        <v>0</v>
      </c>
      <c r="AQ57" s="25" t="s">
        <v>8534</v>
      </c>
      <c r="AT57" s="26" t="str">
        <f t="shared" si="1"/>
        <v>[56];Name=Mankey;InternalName=MANKEY;Type1=FIGHTING;Type2=;BaseStats=40,80,35,70,35,45;GenderRate=Female50Percent;GrowthRate=Medium;BaseEXP=61;EffortPoints=0,1,0,0,0,0;Rareness=190;Happiness=70;Abilities=VITALSPIRIT,ANGERPOINT;HiddenAbility=DEFIANT;Moves=1,COVET,1,SCRATCH,1,LOWKICK,1,LEER,1,FOCUSENERGY,9,FURYSWIPES,13,KARATECHOP,17,SEISMICTOSS,21,SCREECH,25,ASSURANCE,33,SWAGGER,37,CROSSCHOP,41,THRASH,45,PUNISHMENT,49,CLOSECOMBAT,53,FINALGAMBIT;EggMoves=BEATUP,CLOSECOMBAT,ENCORE,FOCUSPUNCH,FORESIGHT,MEDITATE,NIGHTSLASH,REVENGE,REVERSAL,SLEEPTALK,SMELLINGSALT;Compatibility=Field;StepsToHatch=5355;Height=0.5;Weight=28;Color=Brown;Habitat=Mountain;RegionalNumbers=56,0,0,0,0,0,0,0,0,0;Kind=Pig Monkey;Pokedex=When it starts shaking and its nasal breathing turns rough, it's a sure sign of anger. However, since this happens instantly, there is no time to flee.;FormNames=;WildItemCommon=;WildItemUncommon=PAYAPABERRY;WildItemRare=;BattlerPlayerY=0;BattlerEnemyY=25;BattlerAltitude=0;Evolutions=PRIMEAPE,Level,28;Incense=</v>
      </c>
    </row>
    <row r="58" spans="1:46" x14ac:dyDescent="0.3">
      <c r="A58" s="25">
        <v>57</v>
      </c>
      <c r="B58" s="25" t="s">
        <v>460</v>
      </c>
      <c r="C58" s="25" t="s">
        <v>3986</v>
      </c>
      <c r="D58" s="25" t="s">
        <v>222</v>
      </c>
      <c r="E58" s="25" t="s">
        <v>233</v>
      </c>
      <c r="F58" s="25" t="s">
        <v>4559</v>
      </c>
      <c r="G58" s="25" t="s">
        <v>5522</v>
      </c>
      <c r="H58" s="25" t="s">
        <v>5523</v>
      </c>
      <c r="I58" s="25">
        <v>159</v>
      </c>
      <c r="J58" s="25" t="s">
        <v>2129</v>
      </c>
      <c r="K58" s="25">
        <v>75</v>
      </c>
      <c r="L58" s="25">
        <v>70</v>
      </c>
      <c r="M58" s="25" t="s">
        <v>5630</v>
      </c>
      <c r="N58" s="25" t="s">
        <v>5631</v>
      </c>
      <c r="O58" s="25" t="s">
        <v>5920</v>
      </c>
      <c r="Q58" s="25" t="s">
        <v>2124</v>
      </c>
      <c r="R58" s="25">
        <v>5355</v>
      </c>
      <c r="S58" s="25">
        <v>1</v>
      </c>
      <c r="T58" s="25">
        <v>32</v>
      </c>
      <c r="U58" s="25" t="s">
        <v>2158</v>
      </c>
      <c r="V58" s="25" t="s">
        <v>8868</v>
      </c>
      <c r="W58" s="25" t="s">
        <v>8955</v>
      </c>
      <c r="X58" s="25" t="s">
        <v>9715</v>
      </c>
      <c r="Y58" s="25" t="s">
        <v>9715</v>
      </c>
      <c r="Z58" s="25" t="s">
        <v>9715</v>
      </c>
      <c r="AA58" s="25" t="s">
        <v>9715</v>
      </c>
      <c r="AB58" s="25" t="s">
        <v>9715</v>
      </c>
      <c r="AC58" s="25" t="s">
        <v>9715</v>
      </c>
      <c r="AD58" s="25" t="s">
        <v>9715</v>
      </c>
      <c r="AE58" s="25" t="s">
        <v>9715</v>
      </c>
      <c r="AF58" s="25" t="s">
        <v>9715</v>
      </c>
      <c r="AG58" s="26" t="str">
        <f t="shared" si="0"/>
        <v>57,0,0,0,0,0,0,0,0,0</v>
      </c>
      <c r="AH58" s="25" t="s">
        <v>7040</v>
      </c>
      <c r="AI58" s="25" t="s">
        <v>8177</v>
      </c>
      <c r="AL58" s="25" t="s">
        <v>8176</v>
      </c>
      <c r="AN58" s="25">
        <v>0</v>
      </c>
      <c r="AO58" s="25">
        <v>25</v>
      </c>
      <c r="AP58" s="25">
        <v>0</v>
      </c>
      <c r="AT58" s="26" t="str">
        <f t="shared" si="1"/>
        <v>[57];Name=Primeape;InternalName=PRIMEAPE;Type1=FIGHTING;Type2=FERAL;BaseStats=65,105,60,95,60,70;GenderRate=Female50Percent;GrowthRate=Medium;BaseEXP=159;EffortPoints=0,2,0,0,0,0;Rareness=75;Happiness=70;Abilities=VITALSPIRIT,ANGERPOINT;HiddenAbility=DEFIANT;Moves=1,FINALGAMBIT,1,FLING,1,SCRATCH,1,LOWKICK,1,LEER,1,FOCUSENERGY,9,FURYSWIPES,13,KARATECHOP,17,SEISMICTOSS,21,SCREECH,25,ASSURANCE,28,RAGE,35,SWAGGER,41,CROSSCHOP,47,THRASH,53,PUNISHMENT,59,CLOSECOMBAT,63,FINALGAMBIT;EggMoves=;Compatibility=Field;StepsToHatch=5355;Height=1;Weight=32;Color=Brown;Habitat=Mountain;RegionalNumbers=57,0,0,0,0,0,0,0,0,0;Kind=Pig Monkey;Pokedex=When it becomes furious, its blood circulation becomes more robust, and its muscles are made stronger. But it also becomes much less intelligent.;FormNames=;WildItemCommon=;WildItemUncommon=PAYAPABERRY;WildItemRare=;BattlerPlayerY=0;BattlerEnemyY=25;BattlerAltitude=0;Evolutions=;Incense=</v>
      </c>
    </row>
    <row r="59" spans="1:46" x14ac:dyDescent="0.3">
      <c r="A59" s="25">
        <v>58</v>
      </c>
      <c r="B59" s="25" t="s">
        <v>461</v>
      </c>
      <c r="C59" s="25" t="s">
        <v>3987</v>
      </c>
      <c r="D59" s="25" t="s">
        <v>218</v>
      </c>
      <c r="F59" s="25" t="s">
        <v>4560</v>
      </c>
      <c r="G59" s="25" t="s">
        <v>5532</v>
      </c>
      <c r="H59" s="25" t="s">
        <v>5533</v>
      </c>
      <c r="I59" s="25">
        <v>70</v>
      </c>
      <c r="J59" s="25" t="s">
        <v>2128</v>
      </c>
      <c r="K59" s="25">
        <v>190</v>
      </c>
      <c r="L59" s="25">
        <v>70</v>
      </c>
      <c r="M59" s="25" t="s">
        <v>5632</v>
      </c>
      <c r="N59" s="25" t="s">
        <v>5576</v>
      </c>
      <c r="O59" s="25" t="s">
        <v>6401</v>
      </c>
      <c r="P59" s="25" t="s">
        <v>6402</v>
      </c>
      <c r="Q59" s="25" t="s">
        <v>2124</v>
      </c>
      <c r="R59" s="25">
        <v>5355</v>
      </c>
      <c r="S59" s="25">
        <v>0.7</v>
      </c>
      <c r="T59" s="25">
        <v>19</v>
      </c>
      <c r="U59" s="25" t="s">
        <v>2158</v>
      </c>
      <c r="V59" s="25" t="s">
        <v>7468</v>
      </c>
      <c r="W59" s="25" t="s">
        <v>8956</v>
      </c>
      <c r="X59" s="25" t="s">
        <v>9715</v>
      </c>
      <c r="Y59" s="25" t="s">
        <v>9715</v>
      </c>
      <c r="Z59" s="25" t="s">
        <v>9715</v>
      </c>
      <c r="AA59" s="25" t="s">
        <v>9715</v>
      </c>
      <c r="AB59" s="25" t="s">
        <v>9715</v>
      </c>
      <c r="AC59" s="25" t="s">
        <v>9715</v>
      </c>
      <c r="AD59" s="25" t="s">
        <v>9715</v>
      </c>
      <c r="AE59" s="25" t="s">
        <v>9715</v>
      </c>
      <c r="AF59" s="25" t="s">
        <v>9715</v>
      </c>
      <c r="AG59" s="26" t="str">
        <f t="shared" si="0"/>
        <v>58,0,0,0,0,0,0,0,0,0</v>
      </c>
      <c r="AH59" s="25" t="s">
        <v>7041</v>
      </c>
      <c r="AI59" s="25" t="s">
        <v>8428</v>
      </c>
      <c r="AK59" s="25" t="s">
        <v>8139</v>
      </c>
      <c r="AL59" s="25" t="s">
        <v>8139</v>
      </c>
      <c r="AM59" s="25" t="s">
        <v>8139</v>
      </c>
      <c r="AN59" s="25">
        <v>0</v>
      </c>
      <c r="AO59" s="25">
        <v>25</v>
      </c>
      <c r="AP59" s="25">
        <v>0</v>
      </c>
      <c r="AQ59" s="25" t="s">
        <v>8535</v>
      </c>
      <c r="AT59" s="26" t="str">
        <f t="shared" si="1"/>
        <v>[58];Name=Growlithe;InternalName=GROWLITHE;Type1=FIRE;Type2=;BaseStats=55,70,45,60,70,50;GenderRate=Female25Percent;GrowthRate=Slow;BaseEXP=70;EffortPoints=0,1,0,0,0,0;Rareness=190;Happiness=70;Abilities=INTIMIDATE,FLASHFIRE;HiddenAbility=JUSTIFIED;Moves=1,BITE,1,ROAR,6,EMBER,8,LEER,10,ODORSLEUTH,12,HELPINGHAND,17,FLAMEWHEEL,19,REVERSAL,21,FIREFANG,23,TAKEDOWN,28,FLAMEBURST,30,AGILITY,32,RETALIATE,34,FLAMETHROWER,39,CRUNCH,41,HEATWAVE,43,OUTRAGE,45,FLAREBLITZ;EggMoves=BODYSLAM,CLOSECOMBAT,COVET,CRUNCH,DOUBLEEDGE,DOUBLEKICK,FIRESPIN,FLAREBLITZ,HEATWAVE,HOWL,IRONTAIL,MORNINGSUN,THRASH;Compatibility=Field;StepsToHatch=5355;Height=0.7;Weight=19;Color=Brown;Habitat=Grassland;RegionalNumbers=58,0,0,0,0,0,0,0,0,0;Kind=Puppy;Pokedex=Its superb sense of smell ensures that this Pokémon won't forget any scent, no matter what. It uses its sense of smell to detect the emotions of others.;FormNames=;WildItemCommon=RAWSTBERRY;WildItemUncommon=RAWSTBERRY;WildItemRare=RAWSTBERRY;BattlerPlayerY=0;BattlerEnemyY=25;BattlerAltitude=0;Evolutions=ARCANINE,Item,FIRESTONE;Incense=</v>
      </c>
    </row>
    <row r="60" spans="1:46" x14ac:dyDescent="0.3">
      <c r="A60" s="25">
        <v>59</v>
      </c>
      <c r="B60" s="25" t="s">
        <v>462</v>
      </c>
      <c r="C60" s="25" t="s">
        <v>3988</v>
      </c>
      <c r="D60" s="25" t="s">
        <v>218</v>
      </c>
      <c r="E60" s="25" t="s">
        <v>233</v>
      </c>
      <c r="F60" s="25" t="s">
        <v>4561</v>
      </c>
      <c r="G60" s="25" t="s">
        <v>5532</v>
      </c>
      <c r="H60" s="25" t="s">
        <v>5533</v>
      </c>
      <c r="I60" s="25">
        <v>194</v>
      </c>
      <c r="J60" s="25" t="s">
        <v>2129</v>
      </c>
      <c r="K60" s="25">
        <v>75</v>
      </c>
      <c r="L60" s="25">
        <v>70</v>
      </c>
      <c r="M60" s="25" t="s">
        <v>5632</v>
      </c>
      <c r="N60" s="25" t="s">
        <v>5576</v>
      </c>
      <c r="O60" s="25" t="s">
        <v>5921</v>
      </c>
      <c r="Q60" s="25" t="s">
        <v>2124</v>
      </c>
      <c r="R60" s="25">
        <v>5355</v>
      </c>
      <c r="S60" s="25">
        <v>1.9</v>
      </c>
      <c r="T60" s="25">
        <v>155</v>
      </c>
      <c r="U60" s="25" t="s">
        <v>2158</v>
      </c>
      <c r="V60" s="25" t="s">
        <v>7468</v>
      </c>
      <c r="W60" s="25" t="s">
        <v>8957</v>
      </c>
      <c r="X60" s="25" t="s">
        <v>9715</v>
      </c>
      <c r="Y60" s="25" t="s">
        <v>9715</v>
      </c>
      <c r="Z60" s="25" t="s">
        <v>9715</v>
      </c>
      <c r="AA60" s="25" t="s">
        <v>9715</v>
      </c>
      <c r="AB60" s="25" t="s">
        <v>9715</v>
      </c>
      <c r="AC60" s="25" t="s">
        <v>9715</v>
      </c>
      <c r="AD60" s="25" t="s">
        <v>9715</v>
      </c>
      <c r="AE60" s="25" t="s">
        <v>9715</v>
      </c>
      <c r="AF60" s="25" t="s">
        <v>9715</v>
      </c>
      <c r="AG60" s="26" t="str">
        <f t="shared" si="0"/>
        <v>59,0,0,0,0,0,0,0,0,0</v>
      </c>
      <c r="AH60" s="25" t="s">
        <v>7042</v>
      </c>
      <c r="AI60" s="25" t="s">
        <v>8429</v>
      </c>
      <c r="AK60" s="25" t="s">
        <v>8139</v>
      </c>
      <c r="AL60" s="25" t="s">
        <v>8139</v>
      </c>
      <c r="AM60" s="25" t="s">
        <v>8139</v>
      </c>
      <c r="AN60" s="25">
        <v>0</v>
      </c>
      <c r="AO60" s="25">
        <v>25</v>
      </c>
      <c r="AP60" s="25">
        <v>0</v>
      </c>
      <c r="AT60" s="26" t="str">
        <f t="shared" si="1"/>
        <v>[59];Name=Arcanine;InternalName=ARCANINE;Type1=FIRE;Type2=FERAL;BaseStats=90,110,80,95,100,80;GenderRate=Female25Percent;GrowthRate=Slow;BaseEXP=194;EffortPoints=0,2,0,0,0,0;Rareness=75;Happiness=70;Abilities=INTIMIDATE,FLASHFIRE;HiddenAbility=JUSTIFIED;Moves=1,THUNDERFANG,1,BITE,1,ROAR,1,ODORSLEUTH,1,FIREFANG,34,EXTREMESPEED;EggMoves=;Compatibility=Field;StepsToHatch=5355;Height=1.9;Weight=155;Color=Brown;Habitat=Grassland;RegionalNumbers=59,0,0,0,0,0,0,0,0,0;Kind=Legendary;Pokedex=This fleet-footed Pokémon is said to run over 6,200 miles in a single day and night. The fire that blazes wildly within its body is its source of power.;FormNames=;WildItemCommon=RAWSTBERRY;WildItemUncommon=RAWSTBERRY;WildItemRare=RAWSTBERRY;BattlerPlayerY=0;BattlerEnemyY=25;BattlerAltitude=0;Evolutions=;Incense=</v>
      </c>
    </row>
    <row r="61" spans="1:46" x14ac:dyDescent="0.3">
      <c r="A61" s="25">
        <v>60</v>
      </c>
      <c r="B61" s="25" t="s">
        <v>463</v>
      </c>
      <c r="C61" s="25" t="s">
        <v>3989</v>
      </c>
      <c r="D61" s="25" t="s">
        <v>219</v>
      </c>
      <c r="F61" s="25" t="s">
        <v>4562</v>
      </c>
      <c r="G61" s="25" t="s">
        <v>5522</v>
      </c>
      <c r="H61" s="25" t="s">
        <v>1412</v>
      </c>
      <c r="I61" s="25">
        <v>60</v>
      </c>
      <c r="J61" s="25" t="s">
        <v>2146</v>
      </c>
      <c r="K61" s="25">
        <v>255</v>
      </c>
      <c r="L61" s="25">
        <v>70</v>
      </c>
      <c r="M61" s="25" t="s">
        <v>5633</v>
      </c>
      <c r="N61" s="25" t="s">
        <v>3854</v>
      </c>
      <c r="O61" s="25" t="s">
        <v>6403</v>
      </c>
      <c r="P61" s="25" t="s">
        <v>6404</v>
      </c>
      <c r="Q61" s="25" t="s">
        <v>3785</v>
      </c>
      <c r="R61" s="25">
        <v>5355</v>
      </c>
      <c r="S61" s="25">
        <v>0.6</v>
      </c>
      <c r="T61" s="25">
        <v>12.4</v>
      </c>
      <c r="U61" s="25" t="s">
        <v>2157</v>
      </c>
      <c r="V61" s="25" t="s">
        <v>8865</v>
      </c>
      <c r="W61" s="25" t="s">
        <v>8958</v>
      </c>
      <c r="X61" s="25" t="s">
        <v>9715</v>
      </c>
      <c r="Y61" s="25" t="s">
        <v>9715</v>
      </c>
      <c r="Z61" s="25" t="s">
        <v>9715</v>
      </c>
      <c r="AA61" s="25" t="s">
        <v>9715</v>
      </c>
      <c r="AB61" s="25" t="s">
        <v>9715</v>
      </c>
      <c r="AC61" s="25" t="s">
        <v>9715</v>
      </c>
      <c r="AD61" s="25" t="s">
        <v>9715</v>
      </c>
      <c r="AE61" s="25" t="s">
        <v>9715</v>
      </c>
      <c r="AF61" s="25" t="s">
        <v>9715</v>
      </c>
      <c r="AG61" s="26" t="str">
        <f t="shared" si="0"/>
        <v>60,0,0,0,0,0,0,0,0,0</v>
      </c>
      <c r="AH61" s="25" t="s">
        <v>7043</v>
      </c>
      <c r="AI61" s="25" t="s">
        <v>7628</v>
      </c>
      <c r="AN61" s="25">
        <v>0</v>
      </c>
      <c r="AO61" s="25">
        <v>25</v>
      </c>
      <c r="AP61" s="25">
        <v>0</v>
      </c>
      <c r="AQ61" s="25" t="s">
        <v>8536</v>
      </c>
      <c r="AT61" s="26" t="str">
        <f t="shared" si="1"/>
        <v>[60];Name=Poliwag;InternalName=POLIWAG;Type1=WATER;Type2=;BaseStats=40,50,40,90,40,40;GenderRate=Female50Percent;GrowthRate=Parabolic;BaseEXP=60;EffortPoints=0,0,0,1,0,0;Rareness=255;Happiness=70;Abilities=WATERABSORB,DAMP;HiddenAbility=SWIFTSWIM;Moves=1,WATERSPORT,5,WATERGUN,8,HYPNOSIS,11,BUBBLE,15,DOUBLESLAP,18,RAINDANCE,21,BODYSLAM,25,BUBBLEBEAM,28,MUDSHOT,31,BELLYDRUM,35,WAKEUPSLAP,38,HYDROPUMP,41,MUDBOMB;EggMoves=BUBBLEBEAM,ENCORE,ENDEAVOR,ENDURE,HAZE,ICEBALL,MINDREADER,MIST,MUDSHOT,REFRESH,SPLASH,WATERPULSE,WATERSPORT;Compatibility=Water1;StepsToHatch=5355;Height=0.6;Weight=12.4;Color=Blue;Habitat=WatersEdge;RegionalNumbers=60,0,0,0,0,0,0,0,0,0;Kind=Tadpole;Pokedex=It is possible to see this Pokémon's spiral innards right through its thin skin. However, the skin is also very flexible. Even sharp fangs bounce right off it.;FormNames=;WildItemCommon=;WildItemUncommon=;WildItemRare=;BattlerPlayerY=0;BattlerEnemyY=25;BattlerAltitude=0;Evolutions=POLIWHIRL,Level,25;Incense=</v>
      </c>
    </row>
    <row r="62" spans="1:46" x14ac:dyDescent="0.3">
      <c r="A62" s="25">
        <v>61</v>
      </c>
      <c r="B62" s="25" t="s">
        <v>464</v>
      </c>
      <c r="C62" s="25" t="s">
        <v>3990</v>
      </c>
      <c r="D62" s="25" t="s">
        <v>219</v>
      </c>
      <c r="F62" s="25" t="s">
        <v>4563</v>
      </c>
      <c r="G62" s="25" t="s">
        <v>5522</v>
      </c>
      <c r="H62" s="25" t="s">
        <v>1412</v>
      </c>
      <c r="I62" s="25">
        <v>135</v>
      </c>
      <c r="J62" s="25" t="s">
        <v>2147</v>
      </c>
      <c r="K62" s="25">
        <v>120</v>
      </c>
      <c r="L62" s="25">
        <v>70</v>
      </c>
      <c r="M62" s="25" t="s">
        <v>5633</v>
      </c>
      <c r="N62" s="25" t="s">
        <v>3854</v>
      </c>
      <c r="O62" s="25" t="s">
        <v>5922</v>
      </c>
      <c r="Q62" s="25" t="s">
        <v>3785</v>
      </c>
      <c r="R62" s="25">
        <v>5355</v>
      </c>
      <c r="S62" s="25">
        <v>1</v>
      </c>
      <c r="T62" s="25">
        <v>20</v>
      </c>
      <c r="U62" s="25" t="s">
        <v>2157</v>
      </c>
      <c r="V62" s="25" t="s">
        <v>8865</v>
      </c>
      <c r="W62" s="25" t="s">
        <v>8959</v>
      </c>
      <c r="X62" s="25" t="s">
        <v>9715</v>
      </c>
      <c r="Y62" s="25" t="s">
        <v>9715</v>
      </c>
      <c r="Z62" s="25" t="s">
        <v>9715</v>
      </c>
      <c r="AA62" s="25" t="s">
        <v>9715</v>
      </c>
      <c r="AB62" s="25" t="s">
        <v>9715</v>
      </c>
      <c r="AC62" s="25" t="s">
        <v>9715</v>
      </c>
      <c r="AD62" s="25" t="s">
        <v>9715</v>
      </c>
      <c r="AE62" s="25" t="s">
        <v>9715</v>
      </c>
      <c r="AF62" s="25" t="s">
        <v>9715</v>
      </c>
      <c r="AG62" s="26" t="str">
        <f t="shared" si="0"/>
        <v>61,0,0,0,0,0,0,0,0,0</v>
      </c>
      <c r="AH62" s="25" t="s">
        <v>7043</v>
      </c>
      <c r="AI62" s="25" t="s">
        <v>8178</v>
      </c>
      <c r="AL62" s="25" t="s">
        <v>3802</v>
      </c>
      <c r="AN62" s="25">
        <v>0</v>
      </c>
      <c r="AO62" s="25">
        <v>25</v>
      </c>
      <c r="AP62" s="25">
        <v>0</v>
      </c>
      <c r="AQ62" s="25" t="s">
        <v>8537</v>
      </c>
      <c r="AT62" s="26" t="str">
        <f t="shared" si="1"/>
        <v>[61];Name=Poliwhirl;InternalName=POLIWHIRL;Type1=WATER;Type2=;BaseStats=65,65,65,90,50,50;GenderRate=Female50Percent;GrowthRate=Parabolic;BaseEXP=135;EffortPoints=0,0,0,2,0,0;Rareness=120;Happiness=70;Abilities=WATERABSORB,DAMP;HiddenAbility=SWIFTSWIM;Moves=1,WATERSPORT,1,WATERGUN,1,HYPNOSIS,5,WATERGUN,8,HYPNOSIS,11,BUBBLE,15,DOUBLESLAP,18,RAINDANCE,21,BODYSLAM,27,BUBBLEBEAM,32,MUDSHOT,37,BELLYDRUM,43,WAKEUPSLAP,48,HYDROPUMP,53,MUDBOMB;EggMoves=;Compatibility=Water1;StepsToHatch=5355;Height=1;Weight=20;Color=Blue;Habitat=WatersEdge;RegionalNumbers=61,0,0,0,0,0,0,0,0,0;Kind=Tadpole;Pokedex=Its body surface is always wet and slick with an oily fluid. Because of this greasy covering, it can easily slip and slide out of the clutches of any enemy in battle.;FormNames=;WildItemCommon=;WildItemUncommon=KINGSROCK;WildItemRare=;BattlerPlayerY=0;BattlerEnemyY=25;BattlerAltitude=0;Evolutions=POLIWRATH,Item,WATERSTONE,POLITOED,TradeItem,KINGSROCK;Incense=</v>
      </c>
    </row>
    <row r="63" spans="1:46" x14ac:dyDescent="0.3">
      <c r="A63" s="25">
        <v>62</v>
      </c>
      <c r="B63" s="25" t="s">
        <v>465</v>
      </c>
      <c r="C63" s="25" t="s">
        <v>3991</v>
      </c>
      <c r="D63" s="25" t="s">
        <v>219</v>
      </c>
      <c r="E63" s="25" t="s">
        <v>222</v>
      </c>
      <c r="F63" s="25" t="s">
        <v>4564</v>
      </c>
      <c r="G63" s="25" t="s">
        <v>5522</v>
      </c>
      <c r="H63" s="25" t="s">
        <v>1412</v>
      </c>
      <c r="I63" s="25">
        <v>225</v>
      </c>
      <c r="J63" s="25" t="s">
        <v>2145</v>
      </c>
      <c r="K63" s="25">
        <v>45</v>
      </c>
      <c r="L63" s="25">
        <v>70</v>
      </c>
      <c r="M63" s="25" t="s">
        <v>5633</v>
      </c>
      <c r="N63" s="25" t="s">
        <v>3854</v>
      </c>
      <c r="O63" s="25" t="s">
        <v>5923</v>
      </c>
      <c r="Q63" s="25" t="s">
        <v>3785</v>
      </c>
      <c r="R63" s="25">
        <v>5355</v>
      </c>
      <c r="S63" s="25">
        <v>1.3</v>
      </c>
      <c r="T63" s="25">
        <v>54</v>
      </c>
      <c r="U63" s="25" t="s">
        <v>2157</v>
      </c>
      <c r="V63" s="25" t="s">
        <v>8865</v>
      </c>
      <c r="W63" s="25" t="s">
        <v>8960</v>
      </c>
      <c r="X63" s="25" t="s">
        <v>9715</v>
      </c>
      <c r="Y63" s="25" t="s">
        <v>9715</v>
      </c>
      <c r="Z63" s="25" t="s">
        <v>9715</v>
      </c>
      <c r="AA63" s="25" t="s">
        <v>9715</v>
      </c>
      <c r="AB63" s="25" t="s">
        <v>9715</v>
      </c>
      <c r="AC63" s="25" t="s">
        <v>9715</v>
      </c>
      <c r="AD63" s="25" t="s">
        <v>9715</v>
      </c>
      <c r="AE63" s="25" t="s">
        <v>9715</v>
      </c>
      <c r="AF63" s="25" t="s">
        <v>9715</v>
      </c>
      <c r="AG63" s="26" t="str">
        <f t="shared" si="0"/>
        <v>62,0,0,0,0,0,0,0,0,0</v>
      </c>
      <c r="AH63" s="25" t="s">
        <v>7043</v>
      </c>
      <c r="AI63" s="25" t="s">
        <v>8179</v>
      </c>
      <c r="AL63" s="25" t="s">
        <v>3802</v>
      </c>
      <c r="AN63" s="25">
        <v>0</v>
      </c>
      <c r="AO63" s="25">
        <v>25</v>
      </c>
      <c r="AP63" s="25">
        <v>0</v>
      </c>
      <c r="AT63" s="26" t="str">
        <f t="shared" si="1"/>
        <v>[62];Name=Poliwrath;InternalName=POLIWRATH;Type1=WATER;Type2=FIGHTING;BaseStats=90,95,95,70,70,90;GenderRate=Female50Percent;GrowthRate=Parabolic;BaseEXP=225;EffortPoints=0,0,3,0,0,0;Rareness=45;Happiness=70;Abilities=WATERABSORB,DAMP;HiddenAbility=SWIFTSWIM;Moves=1,CIRCLETHROW,1,BUBBLEBEAM,1,HYPNOSIS,1,DOUBLESLAP,1,SUBMISSION,32,DYNAMICPUNCH,43,MINDREADER,53,CIRCLETHROW;EggMoves=;Compatibility=Water1;StepsToHatch=5355;Height=1.3;Weight=54;Color=Blue;Habitat=WatersEdge;RegionalNumbers=62,0,0,0,0,0,0,0,0,0;Kind=Tadpole;Pokedex=Its highly developed muscles never grow fatigued, however much it exercises. This Pokémon can swim back and forth across the Pacific Ocean without effort.;FormNames=;WildItemCommon=;WildItemUncommon=KINGSROCK;WildItemRare=;BattlerPlayerY=0;BattlerEnemyY=25;BattlerAltitude=0;Evolutions=;Incense=</v>
      </c>
    </row>
    <row r="64" spans="1:46" x14ac:dyDescent="0.3">
      <c r="A64" s="25">
        <v>63</v>
      </c>
      <c r="B64" s="25" t="s">
        <v>466</v>
      </c>
      <c r="C64" s="25" t="s">
        <v>3992</v>
      </c>
      <c r="D64" s="25" t="s">
        <v>226</v>
      </c>
      <c r="F64" s="25" t="s">
        <v>4565</v>
      </c>
      <c r="G64" s="25" t="s">
        <v>5532</v>
      </c>
      <c r="H64" s="25" t="s">
        <v>1412</v>
      </c>
      <c r="I64" s="25">
        <v>62</v>
      </c>
      <c r="J64" s="25" t="s">
        <v>5516</v>
      </c>
      <c r="K64" s="25">
        <v>200</v>
      </c>
      <c r="L64" s="25">
        <v>70</v>
      </c>
      <c r="M64" s="25" t="s">
        <v>5634</v>
      </c>
      <c r="N64" s="25" t="s">
        <v>3791</v>
      </c>
      <c r="O64" s="25" t="s">
        <v>6405</v>
      </c>
      <c r="P64" s="25" t="s">
        <v>6406</v>
      </c>
      <c r="Q64" s="25" t="s">
        <v>3872</v>
      </c>
      <c r="R64" s="25">
        <v>5355</v>
      </c>
      <c r="S64" s="25">
        <v>0.9</v>
      </c>
      <c r="T64" s="25">
        <v>19.5</v>
      </c>
      <c r="U64" s="25" t="s">
        <v>2158</v>
      </c>
      <c r="V64" s="25" t="s">
        <v>8867</v>
      </c>
      <c r="W64" s="25" t="s">
        <v>8961</v>
      </c>
      <c r="X64" s="25" t="s">
        <v>9715</v>
      </c>
      <c r="Y64" s="25" t="s">
        <v>9715</v>
      </c>
      <c r="Z64" s="25" t="s">
        <v>9715</v>
      </c>
      <c r="AA64" s="25" t="s">
        <v>9715</v>
      </c>
      <c r="AB64" s="25" t="s">
        <v>9715</v>
      </c>
      <c r="AC64" s="25" t="s">
        <v>9715</v>
      </c>
      <c r="AD64" s="25" t="s">
        <v>9715</v>
      </c>
      <c r="AE64" s="25" t="s">
        <v>9715</v>
      </c>
      <c r="AF64" s="25" t="s">
        <v>9715</v>
      </c>
      <c r="AG64" s="26" t="str">
        <f t="shared" si="0"/>
        <v>63,0,0,0,0,0,0,0,0,0</v>
      </c>
      <c r="AH64" s="25" t="s">
        <v>7044</v>
      </c>
      <c r="AI64" s="25" t="s">
        <v>8180</v>
      </c>
      <c r="AL64" s="25" t="s">
        <v>8181</v>
      </c>
      <c r="AN64" s="25">
        <v>0</v>
      </c>
      <c r="AO64" s="25">
        <v>25</v>
      </c>
      <c r="AP64" s="25">
        <v>15</v>
      </c>
      <c r="AQ64" s="25" t="s">
        <v>8538</v>
      </c>
      <c r="AT64" s="26" t="str">
        <f t="shared" si="1"/>
        <v>[63];Name=Abra;InternalName=ABRA;Type1=PSYCHIC;Type2=;BaseStats=25,20,15,90,105,55;GenderRate=Female25Percent;GrowthRate=Parabolic;BaseEXP=62;EffortPoints=0,0,0,0,1,0;Rareness=200;Happiness=70;Abilities=SYNCHRONIZE,INNERFOCUS;HiddenAbility=MAGICGUARD;Moves=1,TELEPORT;EggMoves=ALLYSWITCH,BARRIER,ENCORE,FIREPUNCH,GUARDSPLIT,GUARDSWAP,ICEPUNCH,KNOCKOFF,POWERTRICK,PSYCHOSHIFT,SKILLSWAP,THUNDERPUNCH;Compatibility=Humanlike;StepsToHatch=5355;Height=0.9;Weight=19.5;Color=Brown;Habitat=Urban;RegionalNumbers=63,0,0,0,0,0,0,0,0,0;Kind=Psi;Pokedex=A Pokémon that sleeps 18 hours a day. Observation revealed that it uses Teleport to change its location once every hour.;FormNames=;WildItemCommon=;WildItemUncommon=TWISTEDSPOON;WildItemRare=;BattlerPlayerY=0;BattlerEnemyY=25;BattlerAltitude=15;Evolutions=KADABRA,Level,16;Incense=</v>
      </c>
    </row>
    <row r="65" spans="1:46" x14ac:dyDescent="0.3">
      <c r="A65" s="25">
        <v>64</v>
      </c>
      <c r="B65" s="25" t="s">
        <v>467</v>
      </c>
      <c r="C65" s="25" t="s">
        <v>3993</v>
      </c>
      <c r="D65" s="25" t="s">
        <v>226</v>
      </c>
      <c r="F65" s="25" t="s">
        <v>4566</v>
      </c>
      <c r="G65" s="25" t="s">
        <v>5532</v>
      </c>
      <c r="H65" s="25" t="s">
        <v>1412</v>
      </c>
      <c r="I65" s="25">
        <v>140</v>
      </c>
      <c r="J65" s="25" t="s">
        <v>5530</v>
      </c>
      <c r="K65" s="25">
        <v>100</v>
      </c>
      <c r="L65" s="25">
        <v>70</v>
      </c>
      <c r="M65" s="25" t="s">
        <v>5634</v>
      </c>
      <c r="N65" s="25" t="s">
        <v>3791</v>
      </c>
      <c r="O65" s="25" t="s">
        <v>5924</v>
      </c>
      <c r="Q65" s="25" t="s">
        <v>3872</v>
      </c>
      <c r="R65" s="25">
        <v>5355</v>
      </c>
      <c r="S65" s="25">
        <v>1.3</v>
      </c>
      <c r="T65" s="25">
        <v>56.5</v>
      </c>
      <c r="U65" s="25" t="s">
        <v>2158</v>
      </c>
      <c r="V65" s="25" t="s">
        <v>8867</v>
      </c>
      <c r="W65" s="25" t="s">
        <v>8962</v>
      </c>
      <c r="X65" s="25" t="s">
        <v>9715</v>
      </c>
      <c r="Y65" s="25" t="s">
        <v>9715</v>
      </c>
      <c r="Z65" s="25" t="s">
        <v>9715</v>
      </c>
      <c r="AA65" s="25" t="s">
        <v>9715</v>
      </c>
      <c r="AB65" s="25" t="s">
        <v>9715</v>
      </c>
      <c r="AC65" s="25" t="s">
        <v>9715</v>
      </c>
      <c r="AD65" s="25" t="s">
        <v>9715</v>
      </c>
      <c r="AE65" s="25" t="s">
        <v>9715</v>
      </c>
      <c r="AF65" s="25" t="s">
        <v>9715</v>
      </c>
      <c r="AG65" s="26" t="str">
        <f t="shared" si="0"/>
        <v>64,0,0,0,0,0,0,0,0,0</v>
      </c>
      <c r="AH65" s="25" t="s">
        <v>7044</v>
      </c>
      <c r="AI65" s="25" t="s">
        <v>8182</v>
      </c>
      <c r="AL65" s="25" t="s">
        <v>8181</v>
      </c>
      <c r="AN65" s="25">
        <v>0</v>
      </c>
      <c r="AO65" s="25">
        <v>25</v>
      </c>
      <c r="AP65" s="25">
        <v>0</v>
      </c>
      <c r="AQ65" s="25" t="s">
        <v>8539</v>
      </c>
      <c r="AT65" s="26" t="str">
        <f t="shared" si="1"/>
        <v>[64];Name=Kadabra;InternalName=KADABRA;Type1=PSYCHIC;Type2=;BaseStats=40,35,30,105,120,70;GenderRate=Female25Percent;GrowthRate=Parabolic;BaseEXP=140;EffortPoints=0,0,0,0,2,0;Rareness=100;Happiness=70;Abilities=SYNCHRONIZE,INNERFOCUS;HiddenAbility=MAGICGUARD;Moves=1,TELEPORT,1,KINESIS,1,CONFUSION,16,CONFUSION,18,DISABLE,21,PSYBEAM,23,MIRACLEEYE,26,REFLECT,28,PSYCHOCUT,31,RECOVER,33,TELEKINESIS,36,ALLYSWITCH,38,PSYCHIC,41,ROLEPLAY,43,FUTURESIGHT,46,TRICK;EggMoves=;Compatibility=Humanlike;StepsToHatch=5355;Height=1.3;Weight=56.5;Color=Brown;Habitat=Urban;RegionalNumbers=64,0,0,0,0,0,0,0,0,0;Kind=Psi;Pokedex=It is rumored that a boy with psychic abilities suddenly transformed into Kadabra while he was assisting research into extrasensory powers.;FormNames=;WildItemCommon=;WildItemUncommon=TWISTEDSPOON;WildItemRare=;BattlerPlayerY=0;BattlerEnemyY=25;BattlerAltitude=0;Evolutions=ALAKAZAM,Trade,;Incense=</v>
      </c>
    </row>
    <row r="66" spans="1:46" x14ac:dyDescent="0.3">
      <c r="A66" s="25">
        <v>65</v>
      </c>
      <c r="B66" s="25" t="s">
        <v>468</v>
      </c>
      <c r="C66" s="25" t="s">
        <v>3994</v>
      </c>
      <c r="D66" s="25" t="s">
        <v>226</v>
      </c>
      <c r="F66" s="25" t="s">
        <v>4567</v>
      </c>
      <c r="G66" s="25" t="s">
        <v>5532</v>
      </c>
      <c r="H66" s="25" t="s">
        <v>1412</v>
      </c>
      <c r="I66" s="25">
        <v>221</v>
      </c>
      <c r="J66" s="25" t="s">
        <v>5520</v>
      </c>
      <c r="K66" s="25">
        <v>50</v>
      </c>
      <c r="L66" s="25">
        <v>70</v>
      </c>
      <c r="M66" s="25" t="s">
        <v>5634</v>
      </c>
      <c r="N66" s="25" t="s">
        <v>3791</v>
      </c>
      <c r="O66" s="25" t="s">
        <v>5925</v>
      </c>
      <c r="Q66" s="25" t="s">
        <v>3872</v>
      </c>
      <c r="R66" s="25">
        <v>5355</v>
      </c>
      <c r="S66" s="25">
        <v>1.5</v>
      </c>
      <c r="T66" s="25">
        <v>48</v>
      </c>
      <c r="U66" s="25" t="s">
        <v>2158</v>
      </c>
      <c r="V66" s="25" t="s">
        <v>8867</v>
      </c>
      <c r="W66" s="25" t="s">
        <v>8963</v>
      </c>
      <c r="X66" s="25" t="s">
        <v>9715</v>
      </c>
      <c r="Y66" s="25" t="s">
        <v>9715</v>
      </c>
      <c r="Z66" s="25" t="s">
        <v>9715</v>
      </c>
      <c r="AA66" s="25" t="s">
        <v>9715</v>
      </c>
      <c r="AB66" s="25" t="s">
        <v>9715</v>
      </c>
      <c r="AC66" s="25" t="s">
        <v>9715</v>
      </c>
      <c r="AD66" s="25" t="s">
        <v>9715</v>
      </c>
      <c r="AE66" s="25" t="s">
        <v>9715</v>
      </c>
      <c r="AF66" s="25" t="s">
        <v>9715</v>
      </c>
      <c r="AG66" s="26" t="str">
        <f t="shared" si="0"/>
        <v>65,0,0,0,0,0,0,0,0,0</v>
      </c>
      <c r="AH66" s="25" t="s">
        <v>7044</v>
      </c>
      <c r="AI66" s="25" t="s">
        <v>8183</v>
      </c>
      <c r="AL66" s="25" t="s">
        <v>8181</v>
      </c>
      <c r="AN66" s="25">
        <v>0</v>
      </c>
      <c r="AO66" s="25">
        <v>25</v>
      </c>
      <c r="AP66" s="25">
        <v>0</v>
      </c>
      <c r="AT66" s="26" t="str">
        <f t="shared" si="1"/>
        <v>[65];Name=Alakazam;InternalName=ALAKAZAM;Type1=PSYCHIC;Type2=;BaseStats=55,50,45,120,135,95;GenderRate=Female25Percent;GrowthRate=Parabolic;BaseEXP=221;EffortPoints=0,0,0,0,3,0;Rareness=50;Happiness=70;Abilities=SYNCHRONIZE,INNERFOCUS;HiddenAbility=MAGICGUARD;Moves=1,TELEPORT,1,KINESIS,1,CONFUSION,16,CONFUSION,18,DISABLE,21,PSYBEAM,23,MIRACLEEYE,26,REFLECT,28,PSYCHOCUT,31,RECOVER,33,TELEKINESIS,36,ALLYSWITCH,38,PSYCHIC,41,CALMMIND,43,FUTURESIGHT,46,TRICK;EggMoves=;Compatibility=Humanlike;StepsToHatch=5355;Height=1.5;Weight=48;Color=Brown;Habitat=Urban;RegionalNumbers=65,0,0,0,0,0,0,0,0,0;Kind=Psi;Pokedex=While it has strong psychic abilities and high intelligence, an Alakazam's muscles are very weak. It uses psychic power to move its body.;FormNames=;WildItemCommon=;WildItemUncommon=TWISTEDSPOON;WildItemRare=;BattlerPlayerY=0;BattlerEnemyY=25;BattlerAltitude=0;Evolutions=;Incense=</v>
      </c>
    </row>
    <row r="67" spans="1:46" x14ac:dyDescent="0.3">
      <c r="A67" s="25">
        <v>66</v>
      </c>
      <c r="B67" s="25" t="s">
        <v>470</v>
      </c>
      <c r="C67" s="25" t="s">
        <v>3995</v>
      </c>
      <c r="D67" s="25" t="s">
        <v>222</v>
      </c>
      <c r="F67" s="25" t="s">
        <v>4568</v>
      </c>
      <c r="G67" s="25" t="s">
        <v>5532</v>
      </c>
      <c r="H67" s="25" t="s">
        <v>1412</v>
      </c>
      <c r="I67" s="25">
        <v>61</v>
      </c>
      <c r="J67" s="25" t="s">
        <v>2128</v>
      </c>
      <c r="K67" s="25">
        <v>180</v>
      </c>
      <c r="L67" s="25">
        <v>70</v>
      </c>
      <c r="M67" s="25" t="s">
        <v>5635</v>
      </c>
      <c r="N67" s="25" t="s">
        <v>3861</v>
      </c>
      <c r="O67" s="25" t="s">
        <v>6407</v>
      </c>
      <c r="P67" s="25" t="s">
        <v>6408</v>
      </c>
      <c r="Q67" s="25" t="s">
        <v>3872</v>
      </c>
      <c r="R67" s="25">
        <v>5355</v>
      </c>
      <c r="S67" s="25">
        <v>0.8</v>
      </c>
      <c r="T67" s="25">
        <v>19.5</v>
      </c>
      <c r="U67" s="25" t="s">
        <v>8859</v>
      </c>
      <c r="V67" s="25" t="s">
        <v>8868</v>
      </c>
      <c r="W67" s="25" t="s">
        <v>8964</v>
      </c>
      <c r="X67" s="25" t="s">
        <v>9715</v>
      </c>
      <c r="Y67" s="25" t="s">
        <v>9715</v>
      </c>
      <c r="Z67" s="25" t="s">
        <v>9715</v>
      </c>
      <c r="AA67" s="25" t="s">
        <v>9715</v>
      </c>
      <c r="AB67" s="25" t="s">
        <v>9715</v>
      </c>
      <c r="AC67" s="25" t="s">
        <v>9715</v>
      </c>
      <c r="AD67" s="25" t="s">
        <v>9715</v>
      </c>
      <c r="AE67" s="25" t="s">
        <v>9715</v>
      </c>
      <c r="AF67" s="25" t="s">
        <v>9715</v>
      </c>
      <c r="AG67" s="26" t="str">
        <f t="shared" ref="AG67:AG130" si="2">+W67&amp;","&amp;X67&amp;","&amp;Y67&amp;","&amp;Z67&amp;","&amp;AA67&amp;","&amp;AB67&amp;","&amp;AC67&amp;","&amp;AD67&amp;","&amp;AE67&amp;","&amp;AF67</f>
        <v>66,0,0,0,0,0,0,0,0,0</v>
      </c>
      <c r="AH67" s="25" t="s">
        <v>1706</v>
      </c>
      <c r="AI67" s="25" t="s">
        <v>7629</v>
      </c>
      <c r="AN67" s="25">
        <v>0</v>
      </c>
      <c r="AO67" s="25">
        <v>25</v>
      </c>
      <c r="AP67" s="25">
        <v>0</v>
      </c>
      <c r="AQ67" s="25" t="s">
        <v>8540</v>
      </c>
      <c r="AT67" s="26" t="str">
        <f t="shared" ref="AT67:AT130" si="3">"["&amp;A67&amp;"];"&amp;$B$1&amp;"="&amp;B67&amp;";"&amp;$C$1&amp;"="&amp;C67&amp;";"&amp;$D$1&amp;"="&amp;D67&amp;";"&amp;$E$1&amp;"="&amp;E67&amp;";"&amp;$F$1&amp;"="&amp;F67&amp;";"&amp;$G$1&amp;"="&amp;G67&amp;";"&amp;$H$1&amp;"="&amp;H67&amp;";"&amp;$I$1&amp;"="&amp;I67&amp;";"&amp;$J$1&amp;"="&amp;J67&amp;";"&amp;$K$1&amp;"="&amp;K67&amp;";"&amp;$L$1&amp;"="&amp;L67&amp;";"&amp;$M$1&amp;"="&amp;M67&amp;";"&amp;$N$1&amp;"="&amp;N67&amp;";"&amp;$O$1&amp;"="&amp;O67&amp;";"&amp;$P$1&amp;"="&amp;P67&amp;";"&amp;$Q$1&amp;"="&amp;Q67&amp;";"&amp;$R$1&amp;"="&amp;R67&amp;";"&amp;$S$1&amp;"="&amp;S67&amp;";"&amp;$T$1&amp;"="&amp;T67&amp;";"&amp;$U$1&amp;"="&amp;U67&amp;";"&amp;$V$1&amp;"="&amp;V67&amp;";"&amp;$AG$1&amp;"="&amp;AG67&amp;";"&amp;$AH$1&amp;"="&amp;AH67&amp;";"&amp;$AI$1&amp;"="&amp;AI67&amp;";"&amp;$AJ$1&amp;"="&amp;AJ67&amp;";"&amp;$AK$1&amp;"="&amp;AK67&amp;";"&amp;$AL$1&amp;"="&amp;AL67&amp;";"&amp;$AM$1&amp;"="&amp;AM67&amp;";"&amp;$AN$1&amp;"="&amp;AN67&amp;";"&amp;$AO$1&amp;"="&amp;AO67&amp;";"&amp;$AP$1&amp;"="&amp;AP67&amp;";"&amp;$AQ$1&amp;"="&amp;AQ67&amp;";"&amp;$AR$1&amp;"="&amp;AR67</f>
        <v>[66];Name=Machop;InternalName=MACHOP;Type1=FIGHTING;Type2=;BaseStats=70,80,50,35,35,35;GenderRate=Female25Percent;GrowthRate=Parabolic;BaseEXP=61;EffortPoints=0,1,0,0,0,0;Rareness=180;Happiness=70;Abilities=GUTS,NOGUARD;HiddenAbility=STEADFAST;Moves=1,LOWKICK,1,LEER,3,FOCUSENERGY,7,KARATECHOP,9,FORESIGHT,13,LOWSWEEP,15,SEISMICTOSS,19,REVENGE,21,KNOCKOFF,25,VITALTHROW,27,WAKEUPSLAP,31,DUALCHOP,33,SUBMISSION,37,BULKUP,39,CROSSCHOP,43,SCARYFACE,45,DYNAMICPUNCH;EggMoves=BULLETPUNCH,CLOSECOMBAT,ENCORE,FIREPUNCH,HEAVYSLAM,ICEPUNCH,KNOCKOFF,MEDITATE,POWERTRICK,QUICKGUARD,ROLLINGKICK,SMELLINGSALT,THUNDERPUNCH,TICKLE;Compatibility=Humanlike;StepsToHatch=5355;Height=0.8;Weight=19.5;Color=Gray;Habitat=Mountain;RegionalNumbers=66,0,0,0,0,0,0,0,0,0;Kind=Superpower;Pokedex=It continually undertakes strenuous training to master all forms of martial arts. Its strength lets it easily hoist a sumo wrestler onto its shoulders.;FormNames=;WildItemCommon=;WildItemUncommon=;WildItemRare=;BattlerPlayerY=0;BattlerEnemyY=25;BattlerAltitude=0;Evolutions=MACHOKE,Level,28;Incense=</v>
      </c>
    </row>
    <row r="68" spans="1:46" x14ac:dyDescent="0.3">
      <c r="A68" s="25">
        <v>67</v>
      </c>
      <c r="B68" s="25" t="s">
        <v>471</v>
      </c>
      <c r="C68" s="25" t="s">
        <v>3996</v>
      </c>
      <c r="D68" s="25" t="s">
        <v>222</v>
      </c>
      <c r="F68" s="25" t="s">
        <v>4569</v>
      </c>
      <c r="G68" s="25" t="s">
        <v>5532</v>
      </c>
      <c r="H68" s="25" t="s">
        <v>1412</v>
      </c>
      <c r="I68" s="25">
        <v>142</v>
      </c>
      <c r="J68" s="25" t="s">
        <v>2129</v>
      </c>
      <c r="K68" s="25">
        <v>90</v>
      </c>
      <c r="L68" s="25">
        <v>70</v>
      </c>
      <c r="M68" s="25" t="s">
        <v>5635</v>
      </c>
      <c r="N68" s="25" t="s">
        <v>3861</v>
      </c>
      <c r="O68" s="25" t="s">
        <v>5926</v>
      </c>
      <c r="Q68" s="25" t="s">
        <v>3872</v>
      </c>
      <c r="R68" s="25">
        <v>5355</v>
      </c>
      <c r="S68" s="25">
        <v>1.5</v>
      </c>
      <c r="T68" s="25">
        <v>70.5</v>
      </c>
      <c r="U68" s="25" t="s">
        <v>8859</v>
      </c>
      <c r="V68" s="25" t="s">
        <v>8868</v>
      </c>
      <c r="W68" s="25" t="s">
        <v>8965</v>
      </c>
      <c r="X68" s="25" t="s">
        <v>9715</v>
      </c>
      <c r="Y68" s="25" t="s">
        <v>9715</v>
      </c>
      <c r="Z68" s="25" t="s">
        <v>9715</v>
      </c>
      <c r="AA68" s="25" t="s">
        <v>9715</v>
      </c>
      <c r="AB68" s="25" t="s">
        <v>9715</v>
      </c>
      <c r="AC68" s="25" t="s">
        <v>9715</v>
      </c>
      <c r="AD68" s="25" t="s">
        <v>9715</v>
      </c>
      <c r="AE68" s="25" t="s">
        <v>9715</v>
      </c>
      <c r="AF68" s="25" t="s">
        <v>9715</v>
      </c>
      <c r="AG68" s="26" t="str">
        <f t="shared" si="2"/>
        <v>67,0,0,0,0,0,0,0,0,0</v>
      </c>
      <c r="AH68" s="25" t="s">
        <v>1706</v>
      </c>
      <c r="AI68" s="25" t="s">
        <v>7630</v>
      </c>
      <c r="AN68" s="25">
        <v>0</v>
      </c>
      <c r="AO68" s="25">
        <v>25</v>
      </c>
      <c r="AP68" s="25">
        <v>0</v>
      </c>
      <c r="AQ68" s="25" t="s">
        <v>8541</v>
      </c>
      <c r="AT68" s="26" t="str">
        <f t="shared" si="3"/>
        <v>[67];Name=Machoke;InternalName=MACHOKE;Type1=FIGHTING;Type2=;BaseStats=80,100,70,45,50,60;GenderRate=Female25Percent;GrowthRate=Parabolic;BaseEXP=142;EffortPoints=0,2,0,0,0,0;Rareness=90;Happiness=70;Abilities=GUTS,NOGUARD;HiddenAbility=STEADFAST;Moves=1,LOWKICK,1,LEER,1,FOCUSENERGY,1,KARATECHOP,3,FOCUSENERGY,7,KARATECHOP,9,FORESIGHT,13,LOWSWEEP,15,SEISMICTOSS,19,REVENGE,21,KNOCKOFF,25,VITALTHROW,27,WAKEUPSLAP,33,DUALCHOP,37,SUBMISSION,43,BULKUP,47,CROSSCHOP,53,SCARYFACE,57,DYNAMICPUNCH;EggMoves=;Compatibility=Humanlike;StepsToHatch=5355;Height=1.5;Weight=70.5;Color=Gray;Habitat=Mountain;RegionalNumbers=67,0,0,0,0,0,0,0,0,0;Kind=Superpower;Pokedex=A belt is worn by a Machoke to keep its overwhelming power under control. Because it is so dangerous, no one has ever removed the belt.;FormNames=;WildItemCommon=;WildItemUncommon=;WildItemRare=;BattlerPlayerY=0;BattlerEnemyY=25;BattlerAltitude=0;Evolutions=MACHAMP,Trade,;Incense=</v>
      </c>
    </row>
    <row r="69" spans="1:46" x14ac:dyDescent="0.3">
      <c r="A69" s="25">
        <v>68</v>
      </c>
      <c r="B69" s="25" t="s">
        <v>472</v>
      </c>
      <c r="C69" s="25" t="s">
        <v>3997</v>
      </c>
      <c r="D69" s="25" t="s">
        <v>222</v>
      </c>
      <c r="F69" s="25" t="s">
        <v>4570</v>
      </c>
      <c r="G69" s="25" t="s">
        <v>5532</v>
      </c>
      <c r="H69" s="25" t="s">
        <v>1412</v>
      </c>
      <c r="I69" s="25">
        <v>227</v>
      </c>
      <c r="J69" s="25" t="s">
        <v>2130</v>
      </c>
      <c r="K69" s="25">
        <v>45</v>
      </c>
      <c r="L69" s="25">
        <v>70</v>
      </c>
      <c r="M69" s="25" t="s">
        <v>5635</v>
      </c>
      <c r="N69" s="25" t="s">
        <v>3861</v>
      </c>
      <c r="O69" s="25" t="s">
        <v>5927</v>
      </c>
      <c r="Q69" s="25" t="s">
        <v>3872</v>
      </c>
      <c r="R69" s="25">
        <v>5355</v>
      </c>
      <c r="S69" s="25">
        <v>1.6</v>
      </c>
      <c r="T69" s="25">
        <v>130</v>
      </c>
      <c r="U69" s="25" t="s">
        <v>8859</v>
      </c>
      <c r="V69" s="25" t="s">
        <v>8868</v>
      </c>
      <c r="W69" s="25" t="s">
        <v>8966</v>
      </c>
      <c r="X69" s="25" t="s">
        <v>9715</v>
      </c>
      <c r="Y69" s="25" t="s">
        <v>9715</v>
      </c>
      <c r="Z69" s="25" t="s">
        <v>9715</v>
      </c>
      <c r="AA69" s="25" t="s">
        <v>9715</v>
      </c>
      <c r="AB69" s="25" t="s">
        <v>9715</v>
      </c>
      <c r="AC69" s="25" t="s">
        <v>9715</v>
      </c>
      <c r="AD69" s="25" t="s">
        <v>9715</v>
      </c>
      <c r="AE69" s="25" t="s">
        <v>9715</v>
      </c>
      <c r="AF69" s="25" t="s">
        <v>9715</v>
      </c>
      <c r="AG69" s="26" t="str">
        <f t="shared" si="2"/>
        <v>68,0,0,0,0,0,0,0,0,0</v>
      </c>
      <c r="AH69" s="25" t="s">
        <v>1706</v>
      </c>
      <c r="AI69" s="25" t="s">
        <v>7631</v>
      </c>
      <c r="AN69" s="25">
        <v>0</v>
      </c>
      <c r="AO69" s="25">
        <v>25</v>
      </c>
      <c r="AP69" s="25">
        <v>0</v>
      </c>
      <c r="AT69" s="26" t="str">
        <f t="shared" si="3"/>
        <v>[68];Name=Machamp;InternalName=MACHAMP;Type1=FIGHTING;Type2=;BaseStats=90,130,80,55,65,85;GenderRate=Female25Percent;GrowthRate=Parabolic;BaseEXP=227;EffortPoints=0,3,0,0,0,0;Rareness=45;Happiness=70;Abilities=GUTS,NOGUARD;HiddenAbility=STEADFAST;Moves=1,WIDEGUARD,1,LOWKICK,1,LEER,1,FOCUSENERGY,1,KARATECHOP,3,FOCUSENERGY,7,KARATECHOP,9,FORESIGHT,13,LOWSWEEP,15,SEISMICTOSS,19,REVENGE,21,KNOCKOFF,25,VITALTHROW,27,WAKEUPSLAP,33,DUALCHOP,37,SUBMISSION,43,BULKUP,47,CROSSCHOP,53,SCARYFACE,57,DYNAMICPUNCH;EggMoves=;Compatibility=Humanlike;StepsToHatch=5355;Height=1.6;Weight=130;Color=Gray;Habitat=Mountain;RegionalNumbers=68,0,0,0,0,0,0,0,0,0;Kind=Superpower;Pokedex=It is impossible to defend against punches and chops doled out by its four arms. Its fighting spirit flares up when it faces a tough opponent.;FormNames=;WildItemCommon=;WildItemUncommon=;WildItemRare=;BattlerPlayerY=0;BattlerEnemyY=25;BattlerAltitude=0;Evolutions=;Incense=</v>
      </c>
    </row>
    <row r="70" spans="1:46" x14ac:dyDescent="0.3">
      <c r="A70" s="25">
        <v>69</v>
      </c>
      <c r="B70" s="25" t="s">
        <v>473</v>
      </c>
      <c r="C70" s="25" t="s">
        <v>3998</v>
      </c>
      <c r="D70" s="25" t="s">
        <v>221</v>
      </c>
      <c r="E70" s="25" t="s">
        <v>223</v>
      </c>
      <c r="F70" s="25" t="s">
        <v>4571</v>
      </c>
      <c r="G70" s="25" t="s">
        <v>5522</v>
      </c>
      <c r="H70" s="25" t="s">
        <v>1412</v>
      </c>
      <c r="I70" s="25">
        <v>60</v>
      </c>
      <c r="J70" s="25" t="s">
        <v>2128</v>
      </c>
      <c r="K70" s="25">
        <v>255</v>
      </c>
      <c r="L70" s="25">
        <v>70</v>
      </c>
      <c r="M70" s="25" t="s">
        <v>3896</v>
      </c>
      <c r="N70" s="25" t="s">
        <v>3855</v>
      </c>
      <c r="O70" s="25" t="s">
        <v>6409</v>
      </c>
      <c r="P70" s="25" t="s">
        <v>6410</v>
      </c>
      <c r="Q70" s="25" t="s">
        <v>283</v>
      </c>
      <c r="R70" s="25">
        <v>5355</v>
      </c>
      <c r="S70" s="25">
        <v>0.7</v>
      </c>
      <c r="T70" s="25">
        <v>4</v>
      </c>
      <c r="U70" s="25" t="s">
        <v>2155</v>
      </c>
      <c r="V70" s="25" t="s">
        <v>7165</v>
      </c>
      <c r="W70" s="25" t="s">
        <v>8967</v>
      </c>
      <c r="X70" s="25" t="s">
        <v>9715</v>
      </c>
      <c r="Y70" s="25" t="s">
        <v>9715</v>
      </c>
      <c r="Z70" s="25" t="s">
        <v>9715</v>
      </c>
      <c r="AA70" s="25" t="s">
        <v>9715</v>
      </c>
      <c r="AB70" s="25" t="s">
        <v>9715</v>
      </c>
      <c r="AC70" s="25" t="s">
        <v>9715</v>
      </c>
      <c r="AD70" s="25" t="s">
        <v>9715</v>
      </c>
      <c r="AE70" s="25" t="s">
        <v>9715</v>
      </c>
      <c r="AF70" s="25" t="s">
        <v>9715</v>
      </c>
      <c r="AG70" s="26" t="str">
        <f t="shared" si="2"/>
        <v>69,0,0,0,0,0,0,0,0,0</v>
      </c>
      <c r="AH70" s="25" t="s">
        <v>7030</v>
      </c>
      <c r="AI70" s="25" t="s">
        <v>7632</v>
      </c>
      <c r="AN70" s="25">
        <v>0</v>
      </c>
      <c r="AO70" s="25">
        <v>25</v>
      </c>
      <c r="AP70" s="25">
        <v>0</v>
      </c>
      <c r="AQ70" s="25" t="s">
        <v>8542</v>
      </c>
      <c r="AT70" s="26" t="str">
        <f t="shared" si="3"/>
        <v>[69];Name=Bellsprout;InternalName=BELLSPROUT;Type1=GRASS;Type2=POISON;BaseStats=50,75,35,40,70,30;GenderRate=Female50Percent;GrowthRate=Parabolic;BaseEXP=60;EffortPoints=0,1,0,0,0,0;Rareness=255;Happiness=70;Abilities=CHLOROPHYLL;HiddenAbility=GLUTTONY;Moves=7,GROWTH,11,WRAP,13,SLEEPPOWDER,15,POISONPOWDER,17,STUNSPORE,23,ACID,27,KNOCKOFF,29,SWEETSCENT,35,GASTROACID,39,RAZORLEAF,41,SLAM,47,WRINGOUT;EggMoves=ACIDSPRAY,BELCH,BULLETSEED,CLEARSMOG,ENCORE,GIGADRAIN,INGRAIN,LEECHLIFE,MAGICALLEAF,NATURALGIFT,POWERWHIP,SYNTHESIS,TICKLE,WEATHERBALL,WORRYSEED;Compatibility=Grass;StepsToHatch=5355;Height=0.7;Weight=4;Color=Green;Habitat=Forest;RegionalNumbers=69,0,0,0,0,0,0,0,0,0;Kind=Flower;Pokedex=A Bellsprout's thin and flexible body lets it bend and sway to avoid any attack, however strong it may be. From its mouth, it leaks a fluid that melts even iron.;FormNames=;WildItemCommon=;WildItemUncommon=;WildItemRare=;BattlerPlayerY=0;BattlerEnemyY=25;BattlerAltitude=0;Evolutions=WEEPINBELL,Level,21;Incense=</v>
      </c>
    </row>
    <row r="71" spans="1:46" x14ac:dyDescent="0.3">
      <c r="A71" s="25">
        <v>70</v>
      </c>
      <c r="B71" s="25" t="s">
        <v>474</v>
      </c>
      <c r="C71" s="25" t="s">
        <v>3999</v>
      </c>
      <c r="D71" s="25" t="s">
        <v>221</v>
      </c>
      <c r="E71" s="25" t="s">
        <v>223</v>
      </c>
      <c r="F71" s="25" t="s">
        <v>4572</v>
      </c>
      <c r="G71" s="25" t="s">
        <v>5522</v>
      </c>
      <c r="H71" s="25" t="s">
        <v>1412</v>
      </c>
      <c r="I71" s="25">
        <v>137</v>
      </c>
      <c r="J71" s="25" t="s">
        <v>2129</v>
      </c>
      <c r="K71" s="25">
        <v>120</v>
      </c>
      <c r="L71" s="25">
        <v>70</v>
      </c>
      <c r="M71" s="25" t="s">
        <v>3896</v>
      </c>
      <c r="N71" s="25" t="s">
        <v>3855</v>
      </c>
      <c r="O71" s="25" t="s">
        <v>5928</v>
      </c>
      <c r="Q71" s="25" t="s">
        <v>283</v>
      </c>
      <c r="R71" s="25">
        <v>5355</v>
      </c>
      <c r="S71" s="25">
        <v>1</v>
      </c>
      <c r="T71" s="25">
        <v>6.4</v>
      </c>
      <c r="U71" s="25" t="s">
        <v>2155</v>
      </c>
      <c r="V71" s="25" t="s">
        <v>7165</v>
      </c>
      <c r="W71" s="25" t="s">
        <v>8968</v>
      </c>
      <c r="X71" s="25" t="s">
        <v>9715</v>
      </c>
      <c r="Y71" s="25" t="s">
        <v>9715</v>
      </c>
      <c r="Z71" s="25" t="s">
        <v>9715</v>
      </c>
      <c r="AA71" s="25" t="s">
        <v>9715</v>
      </c>
      <c r="AB71" s="25" t="s">
        <v>9715</v>
      </c>
      <c r="AC71" s="25" t="s">
        <v>9715</v>
      </c>
      <c r="AD71" s="25" t="s">
        <v>9715</v>
      </c>
      <c r="AE71" s="25" t="s">
        <v>9715</v>
      </c>
      <c r="AF71" s="25" t="s">
        <v>9715</v>
      </c>
      <c r="AG71" s="26" t="str">
        <f t="shared" si="2"/>
        <v>70,0,0,0,0,0,0,0,0,0</v>
      </c>
      <c r="AH71" s="25" t="s">
        <v>7045</v>
      </c>
      <c r="AI71" s="25" t="s">
        <v>7633</v>
      </c>
      <c r="AN71" s="25">
        <v>0</v>
      </c>
      <c r="AO71" s="25">
        <v>25</v>
      </c>
      <c r="AP71" s="25">
        <v>0</v>
      </c>
      <c r="AQ71" s="25" t="s">
        <v>8543</v>
      </c>
      <c r="AT71" s="26" t="str">
        <f t="shared" si="3"/>
        <v>[70];Name=Weepinbell;InternalName=WEEPINBELL;Type1=GRASS;Type2=POISON;BaseStats=65,90,50,55,85,45;GenderRate=Female50Percent;GrowthRate=Parabolic;BaseEXP=137;EffortPoints=0,2,0,0,0,0;Rareness=120;Happiness=70;Abilities=CHLOROPHYLL;HiddenAbility=GLUTTONY;Moves=1,VINEWHIP,1,GROWTH,1,WRAP,7,GROWTH,11,WRAP,13,SLEEPPOWDER,15,POISONPOWDER,17,STUNSPORE,23,ACID,27,KNOCKOFF,29,SWEETSCENT,35,GASTROACID,39,RAZORLEAF,41,SLAM,47,WRINGOUT;EggMoves=;Compatibility=Grass;StepsToHatch=5355;Height=1;Weight=6.4;Color=Green;Habitat=Forest;RegionalNumbers=70,0,0,0,0,0,0,0,0,0;Kind=Flycatcher;Pokedex=At night, a Weepinbell hangs on to a tree branch with its hooked rear and sleeps. If it moves around in its sleep, it may wake up to find itself on the ground.;FormNames=;WildItemCommon=;WildItemUncommon=;WildItemRare=;BattlerPlayerY=0;BattlerEnemyY=25;BattlerAltitude=0;Evolutions=VICTREEBEL,Item,LEAFSTONE;Incense=</v>
      </c>
    </row>
    <row r="72" spans="1:46" x14ac:dyDescent="0.3">
      <c r="A72" s="25">
        <v>71</v>
      </c>
      <c r="B72" s="25" t="s">
        <v>475</v>
      </c>
      <c r="C72" s="25" t="s">
        <v>4000</v>
      </c>
      <c r="D72" s="25" t="s">
        <v>221</v>
      </c>
      <c r="E72" s="25" t="s">
        <v>223</v>
      </c>
      <c r="F72" s="25" t="s">
        <v>4573</v>
      </c>
      <c r="G72" s="25" t="s">
        <v>5522</v>
      </c>
      <c r="H72" s="25" t="s">
        <v>1412</v>
      </c>
      <c r="I72" s="25">
        <v>216</v>
      </c>
      <c r="J72" s="25" t="s">
        <v>2130</v>
      </c>
      <c r="K72" s="25">
        <v>45</v>
      </c>
      <c r="L72" s="25">
        <v>70</v>
      </c>
      <c r="M72" s="25" t="s">
        <v>3896</v>
      </c>
      <c r="N72" s="25" t="s">
        <v>3855</v>
      </c>
      <c r="O72" s="25" t="s">
        <v>5929</v>
      </c>
      <c r="Q72" s="25" t="s">
        <v>283</v>
      </c>
      <c r="R72" s="25">
        <v>5355</v>
      </c>
      <c r="S72" s="25">
        <v>1.7</v>
      </c>
      <c r="T72" s="25">
        <v>15.5</v>
      </c>
      <c r="U72" s="25" t="s">
        <v>2155</v>
      </c>
      <c r="V72" s="25" t="s">
        <v>7165</v>
      </c>
      <c r="W72" s="25" t="s">
        <v>8969</v>
      </c>
      <c r="X72" s="25" t="s">
        <v>9715</v>
      </c>
      <c r="Y72" s="25" t="s">
        <v>9715</v>
      </c>
      <c r="Z72" s="25" t="s">
        <v>9715</v>
      </c>
      <c r="AA72" s="25" t="s">
        <v>9715</v>
      </c>
      <c r="AB72" s="25" t="s">
        <v>9715</v>
      </c>
      <c r="AC72" s="25" t="s">
        <v>9715</v>
      </c>
      <c r="AD72" s="25" t="s">
        <v>9715</v>
      </c>
      <c r="AE72" s="25" t="s">
        <v>9715</v>
      </c>
      <c r="AF72" s="25" t="s">
        <v>9715</v>
      </c>
      <c r="AG72" s="26" t="str">
        <f t="shared" si="2"/>
        <v>71,0,0,0,0,0,0,0,0,0</v>
      </c>
      <c r="AH72" s="25" t="s">
        <v>7045</v>
      </c>
      <c r="AI72" s="25" t="s">
        <v>7634</v>
      </c>
      <c r="AN72" s="25">
        <v>0</v>
      </c>
      <c r="AO72" s="25">
        <v>25</v>
      </c>
      <c r="AP72" s="25">
        <v>11</v>
      </c>
      <c r="AT72" s="26" t="str">
        <f t="shared" si="3"/>
        <v>[71];Name=Victreebel;InternalName=VICTREEBEL;Type1=GRASS;Type2=POISON;BaseStats=80,105,65,70,100,70;GenderRate=Female50Percent;GrowthRate=Parabolic;BaseEXP=216;EffortPoints=0,3,0,0,0,0;Rareness=45;Happiness=70;Abilities=CHLOROPHYLL;HiddenAbility=GLUTTONY;Moves=1,STOCKPILE,1,SWALLOW,1,SPITUP,1,VINEWHIP,1,SLEEPPOWDER,1,SWEETSCENT,1,RAZORLEAF,27,LEAFTORNADO,47,LEAFSTORM,47,LEAFBLADE;EggMoves=;Compatibility=Grass;StepsToHatch=5355;Height=1.7;Weight=15.5;Color=Green;Habitat=Forest;RegionalNumbers=71,0,0,0,0,0,0,0,0,0;Kind=Flycatcher;Pokedex=The long vine extending from its head is waved about as if it were a living thing to attract prey. When an unsuspecting victim approaches, it is swallowed whole.;FormNames=;WildItemCommon=;WildItemUncommon=;WildItemRare=;BattlerPlayerY=0;BattlerEnemyY=25;BattlerAltitude=11;Evolutions=;Incense=</v>
      </c>
    </row>
    <row r="73" spans="1:46" x14ac:dyDescent="0.3">
      <c r="A73" s="25">
        <v>72</v>
      </c>
      <c r="B73" s="25" t="s">
        <v>476</v>
      </c>
      <c r="C73" s="25" t="s">
        <v>4001</v>
      </c>
      <c r="D73" s="25" t="s">
        <v>219</v>
      </c>
      <c r="E73" s="25" t="s">
        <v>223</v>
      </c>
      <c r="F73" s="25" t="s">
        <v>4574</v>
      </c>
      <c r="G73" s="25" t="s">
        <v>5522</v>
      </c>
      <c r="H73" s="25" t="s">
        <v>5533</v>
      </c>
      <c r="I73" s="25">
        <v>67</v>
      </c>
      <c r="J73" s="25" t="s">
        <v>1414</v>
      </c>
      <c r="K73" s="25">
        <v>190</v>
      </c>
      <c r="L73" s="25">
        <v>70</v>
      </c>
      <c r="M73" s="25" t="s">
        <v>5636</v>
      </c>
      <c r="N73" s="25" t="s">
        <v>3865</v>
      </c>
      <c r="O73" s="25" t="s">
        <v>6411</v>
      </c>
      <c r="P73" s="25" t="s">
        <v>6412</v>
      </c>
      <c r="Q73" s="25" t="s">
        <v>3839</v>
      </c>
      <c r="R73" s="25">
        <v>5355</v>
      </c>
      <c r="S73" s="25">
        <v>0.9</v>
      </c>
      <c r="T73" s="25">
        <v>45.5</v>
      </c>
      <c r="U73" s="25" t="s">
        <v>2157</v>
      </c>
      <c r="V73" s="25" t="s">
        <v>8866</v>
      </c>
      <c r="W73" s="25" t="s">
        <v>8970</v>
      </c>
      <c r="X73" s="25" t="s">
        <v>9715</v>
      </c>
      <c r="Y73" s="25" t="s">
        <v>9715</v>
      </c>
      <c r="Z73" s="25" t="s">
        <v>9715</v>
      </c>
      <c r="AA73" s="25" t="s">
        <v>9715</v>
      </c>
      <c r="AB73" s="25" t="s">
        <v>9715</v>
      </c>
      <c r="AC73" s="25" t="s">
        <v>9715</v>
      </c>
      <c r="AD73" s="25" t="s">
        <v>9715</v>
      </c>
      <c r="AE73" s="25" t="s">
        <v>9715</v>
      </c>
      <c r="AF73" s="25" t="s">
        <v>9715</v>
      </c>
      <c r="AG73" s="26" t="str">
        <f t="shared" si="2"/>
        <v>72,0,0,0,0,0,0,0,0,0</v>
      </c>
      <c r="AH73" s="25" t="s">
        <v>7046</v>
      </c>
      <c r="AI73" s="25" t="s">
        <v>8184</v>
      </c>
      <c r="AL73" s="25" t="s">
        <v>8158</v>
      </c>
      <c r="AN73" s="25">
        <v>0</v>
      </c>
      <c r="AO73" s="25">
        <v>25</v>
      </c>
      <c r="AP73" s="25">
        <v>8</v>
      </c>
      <c r="AQ73" s="25" t="s">
        <v>8544</v>
      </c>
      <c r="AT73" s="26" t="str">
        <f t="shared" si="3"/>
        <v>[72];Name=Tentacool;InternalName=TENTACOOL;Type1=WATER;Type2=POISON;BaseStats=40,40,35,70,50,100;GenderRate=Female50Percent;GrowthRate=Slow;BaseEXP=67;EffortPoints=0,0,0,0,0,1;Rareness=190;Happiness=70;Abilities=CLEARBODY,LIQUIDOOZE;HiddenAbility=RAINDISH;Moves=1,POISONSTING,4,SUPERSONIC,7,CONSTRICT,10,ACID,13,TOXICSPIKES,16,WATERPULSE,19,WRAP,22,ACIDSPRAY,25,BUBBLEBEAM,28,BARRIER,31,POISONJAB,34,BRINE,37,SCREECH,40,HEX,43,SLUDGEWAVE,46,HYDROPUMP,49,WRINGOUT;EggMoves=ACUPRESSURE,AQUARING,AURORABEAM,BUBBLE,CONFUSERAY,HAZE,KNOCKOFF,MIRRORCOAT,MUDDYWATER,RAPIDSPIN,TICKLE;Compatibility=Water3;StepsToHatch=5355;Height=0.9;Weight=45.5;Color=Blue;Habitat=Sea;RegionalNumbers=72,0,0,0,0,0,0,0,0,0;Kind=Jellyfish;Pokedex=Its body is almost entirely composed of water. It ensnares its foe with its two long tentacles, then stabs with the poison stingers at their tips.;FormNames=;WildItemCommon=;WildItemUncommon=POISONBARB;WildItemRare=;BattlerPlayerY=0;BattlerEnemyY=25;BattlerAltitude=8;Evolutions=TENTACRUEL,Level,30;Incense=</v>
      </c>
    </row>
    <row r="74" spans="1:46" x14ac:dyDescent="0.3">
      <c r="A74" s="25">
        <v>73</v>
      </c>
      <c r="B74" s="25" t="s">
        <v>477</v>
      </c>
      <c r="C74" s="25" t="s">
        <v>4002</v>
      </c>
      <c r="D74" s="25" t="s">
        <v>219</v>
      </c>
      <c r="E74" s="25" t="s">
        <v>223</v>
      </c>
      <c r="F74" s="25" t="s">
        <v>4575</v>
      </c>
      <c r="G74" s="25" t="s">
        <v>5522</v>
      </c>
      <c r="H74" s="25" t="s">
        <v>5533</v>
      </c>
      <c r="I74" s="25">
        <v>180</v>
      </c>
      <c r="J74" s="25" t="s">
        <v>1415</v>
      </c>
      <c r="K74" s="25">
        <v>60</v>
      </c>
      <c r="L74" s="25">
        <v>70</v>
      </c>
      <c r="M74" s="25" t="s">
        <v>5636</v>
      </c>
      <c r="N74" s="25" t="s">
        <v>3865</v>
      </c>
      <c r="O74" s="25" t="s">
        <v>5930</v>
      </c>
      <c r="Q74" s="25" t="s">
        <v>3839</v>
      </c>
      <c r="R74" s="25">
        <v>5355</v>
      </c>
      <c r="S74" s="25">
        <v>1.6</v>
      </c>
      <c r="T74" s="25">
        <v>55</v>
      </c>
      <c r="U74" s="25" t="s">
        <v>2157</v>
      </c>
      <c r="V74" s="25" t="s">
        <v>8866</v>
      </c>
      <c r="W74" s="25" t="s">
        <v>8971</v>
      </c>
      <c r="X74" s="25" t="s">
        <v>9715</v>
      </c>
      <c r="Y74" s="25" t="s">
        <v>9715</v>
      </c>
      <c r="Z74" s="25" t="s">
        <v>9715</v>
      </c>
      <c r="AA74" s="25" t="s">
        <v>9715</v>
      </c>
      <c r="AB74" s="25" t="s">
        <v>9715</v>
      </c>
      <c r="AC74" s="25" t="s">
        <v>9715</v>
      </c>
      <c r="AD74" s="25" t="s">
        <v>9715</v>
      </c>
      <c r="AE74" s="25" t="s">
        <v>9715</v>
      </c>
      <c r="AF74" s="25" t="s">
        <v>9715</v>
      </c>
      <c r="AG74" s="26" t="str">
        <f t="shared" si="2"/>
        <v>73,0,0,0,0,0,0,0,0,0</v>
      </c>
      <c r="AH74" s="25" t="s">
        <v>7046</v>
      </c>
      <c r="AI74" s="25" t="s">
        <v>8185</v>
      </c>
      <c r="AL74" s="25" t="s">
        <v>8158</v>
      </c>
      <c r="AN74" s="25">
        <v>0</v>
      </c>
      <c r="AO74" s="25">
        <v>25</v>
      </c>
      <c r="AP74" s="25">
        <v>7</v>
      </c>
      <c r="AT74" s="26" t="str">
        <f t="shared" si="3"/>
        <v>[73];Name=Tentacruel;InternalName=TENTACRUEL;Type1=WATER;Type2=POISON;BaseStats=80,70,65,100,80,120;GenderRate=Female50Percent;GrowthRate=Slow;BaseEXP=180;EffortPoints=0,0,0,0,0,2;Rareness=60;Happiness=70;Abilities=CLEARBODY,LIQUIDOOZE;HiddenAbility=RAINDISH;Moves=1,REFLECTTYPE,1,WRINGOUT,1,POISONSTING,1,SUPERSONIC,1,CONSTRICT,1,ACID,4,SUPERSONIC,7,CONSTRICT,10,ACID,13,TOXICSPIKES,16,WATERPULSE,19,WRAP,22,ACIDSPRAY,25,BUBBLEBEAM,28,BARRIER,32,POISONJAB,36,BRINE,40,SCREECH,44,HEX,48,SLUDGEWAVE,52,HYDROPUMP,56,WRINGOUT;EggMoves=;Compatibility=Water3;StepsToHatch=5355;Height=1.6;Weight=55;Color=Blue;Habitat=Sea;RegionalNumbers=73,0,0,0,0,0,0,0,0,0;Kind=Jellyfish;Pokedex=It lives in complex rock formations on the ocean floor and traps prey using its 80 tentacles. Its red orbs glow when it grows excited or agitated.;FormNames=;WildItemCommon=;WildItemUncommon=POISONBARB;WildItemRare=;BattlerPlayerY=0;BattlerEnemyY=25;BattlerAltitude=7;Evolutions=;Incense=</v>
      </c>
    </row>
    <row r="75" spans="1:46" x14ac:dyDescent="0.3">
      <c r="A75" s="25">
        <v>74</v>
      </c>
      <c r="B75" s="25" t="s">
        <v>478</v>
      </c>
      <c r="C75" s="25" t="s">
        <v>4003</v>
      </c>
      <c r="D75" s="25" t="s">
        <v>227</v>
      </c>
      <c r="E75" s="25" t="s">
        <v>224</v>
      </c>
      <c r="F75" s="25" t="s">
        <v>4576</v>
      </c>
      <c r="G75" s="25" t="s">
        <v>5522</v>
      </c>
      <c r="H75" s="25" t="s">
        <v>1412</v>
      </c>
      <c r="I75" s="25">
        <v>60</v>
      </c>
      <c r="J75" s="25" t="s">
        <v>2134</v>
      </c>
      <c r="K75" s="25">
        <v>255</v>
      </c>
      <c r="L75" s="25">
        <v>70</v>
      </c>
      <c r="M75" s="25" t="s">
        <v>5637</v>
      </c>
      <c r="N75" s="25" t="s">
        <v>3851</v>
      </c>
      <c r="O75" s="25" t="s">
        <v>6413</v>
      </c>
      <c r="P75" s="25" t="s">
        <v>6414</v>
      </c>
      <c r="Q75" s="25" t="s">
        <v>2122</v>
      </c>
      <c r="R75" s="25">
        <v>4080</v>
      </c>
      <c r="S75" s="25">
        <v>0.4</v>
      </c>
      <c r="T75" s="25">
        <v>20</v>
      </c>
      <c r="U75" s="25" t="s">
        <v>2158</v>
      </c>
      <c r="V75" s="25" t="s">
        <v>8868</v>
      </c>
      <c r="W75" s="25" t="s">
        <v>8972</v>
      </c>
      <c r="X75" s="25" t="s">
        <v>9715</v>
      </c>
      <c r="Y75" s="25" t="s">
        <v>9715</v>
      </c>
      <c r="Z75" s="25" t="s">
        <v>9715</v>
      </c>
      <c r="AA75" s="25" t="s">
        <v>9715</v>
      </c>
      <c r="AB75" s="25" t="s">
        <v>9715</v>
      </c>
      <c r="AC75" s="25" t="s">
        <v>9715</v>
      </c>
      <c r="AD75" s="25" t="s">
        <v>9715</v>
      </c>
      <c r="AE75" s="25" t="s">
        <v>9715</v>
      </c>
      <c r="AF75" s="25" t="s">
        <v>9715</v>
      </c>
      <c r="AG75" s="26" t="str">
        <f t="shared" si="2"/>
        <v>74,0,0,0,0,0,0,0,0,0</v>
      </c>
      <c r="AH75" s="25" t="s">
        <v>1522</v>
      </c>
      <c r="AI75" s="25" t="s">
        <v>8186</v>
      </c>
      <c r="AL75" s="25" t="s">
        <v>8187</v>
      </c>
      <c r="AN75" s="25">
        <v>0</v>
      </c>
      <c r="AO75" s="25">
        <v>25</v>
      </c>
      <c r="AP75" s="25">
        <v>0</v>
      </c>
      <c r="AQ75" s="25" t="s">
        <v>8545</v>
      </c>
      <c r="AT75" s="26" t="str">
        <f t="shared" si="3"/>
        <v>[74];Name=Geodude;InternalName=GEODUDE;Type1=ROCK;Type2=GROUND;BaseStats=40,80,100,20,30,30;GenderRate=Female50Percent;GrowthRate=Parabolic;BaseEXP=60;EffortPoints=0,0,1,0,0,0;Rareness=255;Happiness=70;Abilities=ROCKHEAD,STURDY;HiddenAbility=SANDVEIL;Moves=1,TACKLE,1,DEFENSECURL,4,MUDSPORT,6,ROCKPOLISH,10,ROLLOUT,12,MAGNITUDE,16,ROCKTHROW,18,SMACKDOWN,22,BULLDOZE,24,SELFDESTRUCT,28,STEALTHROCK,30,ROCKBLAST,34,EARTHQUAKE,36,EXPLOSION,40,DOUBLEEDGE,42,STONEEDGE;EggMoves=AUTOTOMIZE,BLOCK,CURSE,ENDURE,FLAIL,FOCUSPUNCH,HAMMERARM,MEGAPUNCH,ROCKCLIMB,WIDEGUARD;Compatibility=Mineral;StepsToHatch=4080;Height=0.4;Weight=20;Color=Brown;Habitat=Mountain;RegionalNumbers=74,0,0,0,0,0,0,0,0,0;Kind=Rock;Pokedex=It climbs mountain paths using only the power of its arms. Because they look just like boulders lining paths, hikers may step on them without noticing.;FormNames=;WildItemCommon=;WildItemUncommon=EVERSTONE;WildItemRare=;BattlerPlayerY=0;BattlerEnemyY=25;BattlerAltitude=0;Evolutions=GRAVELER,Level,25;Incense=</v>
      </c>
    </row>
    <row r="76" spans="1:46" x14ac:dyDescent="0.3">
      <c r="A76" s="25">
        <v>75</v>
      </c>
      <c r="B76" s="25" t="s">
        <v>480</v>
      </c>
      <c r="C76" s="25" t="s">
        <v>4004</v>
      </c>
      <c r="D76" s="25" t="s">
        <v>227</v>
      </c>
      <c r="E76" s="25" t="s">
        <v>224</v>
      </c>
      <c r="F76" s="25" t="s">
        <v>4577</v>
      </c>
      <c r="G76" s="25" t="s">
        <v>5522</v>
      </c>
      <c r="H76" s="25" t="s">
        <v>1412</v>
      </c>
      <c r="I76" s="25">
        <v>137</v>
      </c>
      <c r="J76" s="25" t="s">
        <v>2144</v>
      </c>
      <c r="K76" s="25">
        <v>120</v>
      </c>
      <c r="L76" s="25">
        <v>70</v>
      </c>
      <c r="M76" s="25" t="s">
        <v>5637</v>
      </c>
      <c r="N76" s="25" t="s">
        <v>3851</v>
      </c>
      <c r="O76" s="25" t="s">
        <v>5931</v>
      </c>
      <c r="Q76" s="25" t="s">
        <v>2122</v>
      </c>
      <c r="R76" s="25">
        <v>4080</v>
      </c>
      <c r="S76" s="25">
        <v>1</v>
      </c>
      <c r="T76" s="25">
        <v>105</v>
      </c>
      <c r="U76" s="25" t="s">
        <v>2158</v>
      </c>
      <c r="V76" s="25" t="s">
        <v>8868</v>
      </c>
      <c r="W76" s="25" t="s">
        <v>8973</v>
      </c>
      <c r="X76" s="25" t="s">
        <v>9715</v>
      </c>
      <c r="Y76" s="25" t="s">
        <v>9715</v>
      </c>
      <c r="Z76" s="25" t="s">
        <v>9715</v>
      </c>
      <c r="AA76" s="25" t="s">
        <v>9715</v>
      </c>
      <c r="AB76" s="25" t="s">
        <v>9715</v>
      </c>
      <c r="AC76" s="25" t="s">
        <v>9715</v>
      </c>
      <c r="AD76" s="25" t="s">
        <v>9715</v>
      </c>
      <c r="AE76" s="25" t="s">
        <v>9715</v>
      </c>
      <c r="AF76" s="25" t="s">
        <v>9715</v>
      </c>
      <c r="AG76" s="26" t="str">
        <f t="shared" si="2"/>
        <v>75,0,0,0,0,0,0,0,0,0</v>
      </c>
      <c r="AH76" s="25" t="s">
        <v>1522</v>
      </c>
      <c r="AI76" s="25" t="s">
        <v>8188</v>
      </c>
      <c r="AL76" s="25" t="s">
        <v>8187</v>
      </c>
      <c r="AN76" s="25">
        <v>0</v>
      </c>
      <c r="AO76" s="25">
        <v>25</v>
      </c>
      <c r="AP76" s="25">
        <v>0</v>
      </c>
      <c r="AQ76" s="25" t="s">
        <v>8546</v>
      </c>
      <c r="AT76" s="26" t="str">
        <f t="shared" si="3"/>
        <v>[75];Name=Graveler;InternalName=GRAVELER;Type1=ROCK;Type2=GROUND;BaseStats=55,95,115,35,45,45;GenderRate=Female50Percent;GrowthRate=Parabolic;BaseEXP=137;EffortPoints=0,0,2,0,0,0;Rareness=120;Happiness=70;Abilities=ROCKHEAD,STURDY;HiddenAbility=SANDVEIL;Moves=1,TACKLE,1,DEFENSECURL,1,MUDSPORT,1,ROCKPOLISH,4,MUDSPORT,6,ROCKPOLISH,10,ROLLOUT,12,MAGNITUDE,16,ROCKTHROW,18,SMACKDOWN,22,BULLDOZE,24,SELFDESTRUCT,30,STEALTHROCK,34,ROCKBLAST,40,EARTHQUAKE,44,EXPLOSION,50,DOUBLEEDGE,54,STONEEDGE;EggMoves=;Compatibility=Mineral;StepsToHatch=4080;Height=1;Weight=105;Color=Brown;Habitat=Mountain;RegionalNumbers=75,0,0,0,0,0,0,0,0,0;Kind=Rock;Pokedex=They descend from mountains by tumbling down steep slopes. They are so brutal, they smash aside obstructing trees and massive boulders with thunderous tackles.;FormNames=;WildItemCommon=;WildItemUncommon=EVERSTONE;WildItemRare=;BattlerPlayerY=0;BattlerEnemyY=25;BattlerAltitude=0;Evolutions=GOLEM,Trade,;Incense=</v>
      </c>
    </row>
    <row r="77" spans="1:46" x14ac:dyDescent="0.3">
      <c r="A77" s="25">
        <v>76</v>
      </c>
      <c r="B77" s="25" t="s">
        <v>482</v>
      </c>
      <c r="C77" s="25" t="s">
        <v>4005</v>
      </c>
      <c r="D77" s="25" t="s">
        <v>227</v>
      </c>
      <c r="E77" s="25" t="s">
        <v>224</v>
      </c>
      <c r="F77" s="25" t="s">
        <v>4578</v>
      </c>
      <c r="G77" s="25" t="s">
        <v>5522</v>
      </c>
      <c r="H77" s="25" t="s">
        <v>1412</v>
      </c>
      <c r="I77" s="25">
        <v>218</v>
      </c>
      <c r="J77" s="25" t="s">
        <v>2145</v>
      </c>
      <c r="K77" s="25">
        <v>45</v>
      </c>
      <c r="L77" s="25">
        <v>70</v>
      </c>
      <c r="M77" s="25" t="s">
        <v>5637</v>
      </c>
      <c r="N77" s="25" t="s">
        <v>3851</v>
      </c>
      <c r="O77" s="25" t="s">
        <v>5932</v>
      </c>
      <c r="Q77" s="25" t="s">
        <v>2122</v>
      </c>
      <c r="R77" s="25">
        <v>4080</v>
      </c>
      <c r="S77" s="25">
        <v>1.4</v>
      </c>
      <c r="T77" s="25">
        <v>300</v>
      </c>
      <c r="U77" s="25" t="s">
        <v>2158</v>
      </c>
      <c r="V77" s="25" t="s">
        <v>8868</v>
      </c>
      <c r="W77" s="25" t="s">
        <v>8974</v>
      </c>
      <c r="X77" s="25" t="s">
        <v>9715</v>
      </c>
      <c r="Y77" s="25" t="s">
        <v>9715</v>
      </c>
      <c r="Z77" s="25" t="s">
        <v>9715</v>
      </c>
      <c r="AA77" s="25" t="s">
        <v>9715</v>
      </c>
      <c r="AB77" s="25" t="s">
        <v>9715</v>
      </c>
      <c r="AC77" s="25" t="s">
        <v>9715</v>
      </c>
      <c r="AD77" s="25" t="s">
        <v>9715</v>
      </c>
      <c r="AE77" s="25" t="s">
        <v>9715</v>
      </c>
      <c r="AF77" s="25" t="s">
        <v>9715</v>
      </c>
      <c r="AG77" s="26" t="str">
        <f t="shared" si="2"/>
        <v>76,0,0,0,0,0,0,0,0,0</v>
      </c>
      <c r="AH77" s="25" t="s">
        <v>7047</v>
      </c>
      <c r="AI77" s="25" t="s">
        <v>8189</v>
      </c>
      <c r="AL77" s="25" t="s">
        <v>8187</v>
      </c>
      <c r="AN77" s="25">
        <v>0</v>
      </c>
      <c r="AO77" s="25">
        <v>25</v>
      </c>
      <c r="AP77" s="25">
        <v>0</v>
      </c>
      <c r="AT77" s="26" t="str">
        <f t="shared" si="3"/>
        <v>[76];Name=Golem;InternalName=GOLEM;Type1=ROCK;Type2=GROUND;BaseStats=80,120,130,45,55,65;GenderRate=Female50Percent;GrowthRate=Parabolic;BaseEXP=218;EffortPoints=0,0,3,0,0,0;Rareness=45;Happiness=70;Abilities=ROCKHEAD,STURDY;HiddenAbility=SANDVEIL;Moves=1,HEAVYSLAM,1,TACKLE,1,DEFENSECURL,1,MUDSPORT,1,ROCKPOLISH,4,MUDSPORT,6,ROCKPOLISH,10,STEAMROLLER,12,MAGNITUDE,16,ROCKTHROW,18,SMACKDOWN,22,BULLDOZE,24,SELFDESTRUCT,30,STEALTHROCK,34,ROCKBLAST,40,EARTHQUAKE,44,EXPLOSION,50,DOUBLEEDGE,54,STONEEDGE,60,HEAVYSLAM;EggMoves=;Compatibility=Mineral;StepsToHatch=4080;Height=1.4;Weight=300;Color=Brown;Habitat=Mountain;RegionalNumbers=76,0,0,0,0,0,0,0,0,0;Kind=Megaton;Pokedex=It is said to live in volcanic craters on mountain peaks. Once a year, it sheds its hide and grows larger. The shed hide crumbles and returns to the soil.;FormNames=;WildItemCommon=;WildItemUncommon=EVERSTONE;WildItemRare=;BattlerPlayerY=0;BattlerEnemyY=25;BattlerAltitude=0;Evolutions=;Incense=</v>
      </c>
    </row>
    <row r="78" spans="1:46" x14ac:dyDescent="0.3">
      <c r="A78" s="25">
        <v>77</v>
      </c>
      <c r="B78" s="25" t="s">
        <v>484</v>
      </c>
      <c r="C78" s="25" t="s">
        <v>4006</v>
      </c>
      <c r="D78" s="25" t="s">
        <v>218</v>
      </c>
      <c r="F78" s="25" t="s">
        <v>4579</v>
      </c>
      <c r="G78" s="25" t="s">
        <v>5522</v>
      </c>
      <c r="H78" s="25" t="s">
        <v>5523</v>
      </c>
      <c r="I78" s="25">
        <v>82</v>
      </c>
      <c r="J78" s="25" t="s">
        <v>2146</v>
      </c>
      <c r="K78" s="25">
        <v>190</v>
      </c>
      <c r="L78" s="25">
        <v>70</v>
      </c>
      <c r="M78" s="25" t="s">
        <v>5638</v>
      </c>
      <c r="N78" s="25" t="s">
        <v>3857</v>
      </c>
      <c r="O78" s="25" t="s">
        <v>6415</v>
      </c>
      <c r="P78" s="25" t="s">
        <v>6416</v>
      </c>
      <c r="Q78" s="25" t="s">
        <v>2124</v>
      </c>
      <c r="R78" s="25">
        <v>5355</v>
      </c>
      <c r="S78" s="25">
        <v>1</v>
      </c>
      <c r="T78" s="25">
        <v>30</v>
      </c>
      <c r="U78" s="25" t="s">
        <v>8860</v>
      </c>
      <c r="V78" s="25" t="s">
        <v>7468</v>
      </c>
      <c r="W78" s="25" t="s">
        <v>8975</v>
      </c>
      <c r="X78" s="25" t="s">
        <v>9715</v>
      </c>
      <c r="Y78" s="25" t="s">
        <v>9715</v>
      </c>
      <c r="Z78" s="25" t="s">
        <v>9715</v>
      </c>
      <c r="AA78" s="25" t="s">
        <v>9715</v>
      </c>
      <c r="AB78" s="25" t="s">
        <v>9715</v>
      </c>
      <c r="AC78" s="25" t="s">
        <v>9715</v>
      </c>
      <c r="AD78" s="25" t="s">
        <v>9715</v>
      </c>
      <c r="AE78" s="25" t="s">
        <v>9715</v>
      </c>
      <c r="AF78" s="25" t="s">
        <v>9715</v>
      </c>
      <c r="AG78" s="26" t="str">
        <f t="shared" si="2"/>
        <v>77,0,0,0,0,0,0,0,0,0</v>
      </c>
      <c r="AH78" s="25" t="s">
        <v>7048</v>
      </c>
      <c r="AI78" s="25" t="s">
        <v>8190</v>
      </c>
      <c r="AL78" s="25" t="s">
        <v>8191</v>
      </c>
      <c r="AN78" s="25">
        <v>0</v>
      </c>
      <c r="AO78" s="25">
        <v>25</v>
      </c>
      <c r="AP78" s="25">
        <v>0</v>
      </c>
      <c r="AQ78" s="25" t="s">
        <v>8547</v>
      </c>
      <c r="AT78" s="26" t="str">
        <f t="shared" si="3"/>
        <v>[77];Name=Ponyta;InternalName=PONYTA;Type1=FIRE;Type2=;BaseStats=50,85,55,90,65,65;GenderRate=Female50Percent;GrowthRate=Medium;BaseEXP=82;EffortPoints=0,0,0,1,0,0;Rareness=190;Happiness=70;Abilities=RUNAWAY,FLASHFIRE;HiddenAbility=FLAMEBODY;Moves=1,GROWL,1,TACKLE,4,TAILWHIP,9,EMBER,13,FLAMEWHEEL,17,STOMP,21,FLAMECHARGE,25,FIRESPIN,29,TAKEDOWN,33,INFERNO,37,AGILITY,41,FIREBLAST,45,BOUNCE,49,FLAREBLITZ;EggMoves=ALLYSWITCH,CAPTIVATE,CHARM,DOUBLEEDGE,DOUBLEKICK,FLAMEWHEEL,HORNDRILL,HYPNOSIS,LOWKICK,MORNINGSUN,THRASH;Compatibility=Field;StepsToHatch=5355;Height=1;Weight=30;Color=Yellow;Habitat=Grassland;RegionalNumbers=77,0,0,0,0,0,0,0,0,0;Kind=Fire Horse;Pokedex=A Ponyta is very weak at birth. It can barely stand up. Its legs become stronger as it stumbles and falls while trying to keep up with its parent.;FormNames=;WildItemCommon=;WildItemUncommon=SHUCABERRY;WildItemRare=;BattlerPlayerY=0;BattlerEnemyY=25;BattlerAltitude=0;Evolutions=RAPIDASH,Level,40;Incense=</v>
      </c>
    </row>
    <row r="79" spans="1:46" x14ac:dyDescent="0.3">
      <c r="A79" s="25">
        <v>78</v>
      </c>
      <c r="B79" s="25" t="s">
        <v>485</v>
      </c>
      <c r="C79" s="25" t="s">
        <v>4007</v>
      </c>
      <c r="D79" s="25" t="s">
        <v>218</v>
      </c>
      <c r="F79" s="25" t="s">
        <v>4580</v>
      </c>
      <c r="G79" s="25" t="s">
        <v>5522</v>
      </c>
      <c r="H79" s="25" t="s">
        <v>5523</v>
      </c>
      <c r="I79" s="25">
        <v>175</v>
      </c>
      <c r="J79" s="25" t="s">
        <v>2147</v>
      </c>
      <c r="K79" s="25">
        <v>60</v>
      </c>
      <c r="L79" s="25">
        <v>70</v>
      </c>
      <c r="M79" s="25" t="s">
        <v>5638</v>
      </c>
      <c r="N79" s="25" t="s">
        <v>3857</v>
      </c>
      <c r="O79" s="25" t="s">
        <v>5933</v>
      </c>
      <c r="Q79" s="25" t="s">
        <v>2124</v>
      </c>
      <c r="R79" s="25">
        <v>5355</v>
      </c>
      <c r="S79" s="25">
        <v>1.7</v>
      </c>
      <c r="T79" s="25">
        <v>95</v>
      </c>
      <c r="U79" s="25" t="s">
        <v>8860</v>
      </c>
      <c r="V79" s="25" t="s">
        <v>7468</v>
      </c>
      <c r="W79" s="25" t="s">
        <v>8976</v>
      </c>
      <c r="X79" s="25" t="s">
        <v>9715</v>
      </c>
      <c r="Y79" s="25" t="s">
        <v>9715</v>
      </c>
      <c r="Z79" s="25" t="s">
        <v>9715</v>
      </c>
      <c r="AA79" s="25" t="s">
        <v>9715</v>
      </c>
      <c r="AB79" s="25" t="s">
        <v>9715</v>
      </c>
      <c r="AC79" s="25" t="s">
        <v>9715</v>
      </c>
      <c r="AD79" s="25" t="s">
        <v>9715</v>
      </c>
      <c r="AE79" s="25" t="s">
        <v>9715</v>
      </c>
      <c r="AF79" s="25" t="s">
        <v>9715</v>
      </c>
      <c r="AG79" s="26" t="str">
        <f t="shared" si="2"/>
        <v>78,0,0,0,0,0,0,0,0,0</v>
      </c>
      <c r="AH79" s="25" t="s">
        <v>7048</v>
      </c>
      <c r="AI79" s="25" t="s">
        <v>8192</v>
      </c>
      <c r="AL79" s="25" t="s">
        <v>8191</v>
      </c>
      <c r="AN79" s="25">
        <v>0</v>
      </c>
      <c r="AO79" s="25">
        <v>25</v>
      </c>
      <c r="AP79" s="25">
        <v>0</v>
      </c>
      <c r="AT79" s="26" t="str">
        <f t="shared" si="3"/>
        <v>[78];Name=Rapidash;InternalName=RAPIDASH;Type1=FIRE;Type2=;BaseStats=65,100,70,105,80,80;GenderRate=Female50Percent;GrowthRate=Medium;BaseEXP=175;EffortPoints=0,0,0,2,0,0;Rareness=60;Happiness=70;Abilities=RUNAWAY,FLASHFIRE;HiddenAbility=FLAMEBODY;Moves=1,POISONJAB,1,MEGAHORN,1,GROWL,1,QUICKATTACK,1,TAILWHIP,1,EMBER,4,TAILWHIP,9,EMBER,13,FLAMEWHEEL,17,STOMP,21,FLAMECHARGE,25,FIRESPIN,29,TAKEDOWN,33,INFERNO,37,AGILITY,40,FURYATTACK,41,FIREBLAST,45,BOUNCE,49,FLAREBLITZ;EggMoves=;Compatibility=Field;StepsToHatch=5355;Height=1.7;Weight=95;Color=Yellow;Habitat=Grassland;RegionalNumbers=78,0,0,0,0,0,0,0,0,0;Kind=Fire Horse;Pokedex=It usually canters casually in the fields and plains. But once a Rapidash turns serious, its fiery manes flare and blaze as it gallops its way up to 150 mph.;FormNames=;WildItemCommon=;WildItemUncommon=SHUCABERRY;WildItemRare=;BattlerPlayerY=0;BattlerEnemyY=25;BattlerAltitude=0;Evolutions=;Incense=</v>
      </c>
    </row>
    <row r="80" spans="1:46" x14ac:dyDescent="0.3">
      <c r="A80" s="25">
        <v>79</v>
      </c>
      <c r="B80" s="25" t="s">
        <v>486</v>
      </c>
      <c r="C80" s="25" t="s">
        <v>4008</v>
      </c>
      <c r="D80" s="25" t="s">
        <v>219</v>
      </c>
      <c r="E80" s="25" t="s">
        <v>226</v>
      </c>
      <c r="F80" s="25" t="s">
        <v>4581</v>
      </c>
      <c r="G80" s="25" t="s">
        <v>5522</v>
      </c>
      <c r="H80" s="25" t="s">
        <v>5523</v>
      </c>
      <c r="I80" s="25">
        <v>63</v>
      </c>
      <c r="J80" s="25" t="s">
        <v>2131</v>
      </c>
      <c r="K80" s="25">
        <v>190</v>
      </c>
      <c r="L80" s="25">
        <v>70</v>
      </c>
      <c r="M80" s="25" t="s">
        <v>5639</v>
      </c>
      <c r="N80" s="25" t="s">
        <v>3893</v>
      </c>
      <c r="O80" s="25" t="s">
        <v>6417</v>
      </c>
      <c r="P80" s="25" t="s">
        <v>6418</v>
      </c>
      <c r="Q80" s="25" t="s">
        <v>7006</v>
      </c>
      <c r="R80" s="25">
        <v>5355</v>
      </c>
      <c r="S80" s="25">
        <v>1.2</v>
      </c>
      <c r="T80" s="25">
        <v>36</v>
      </c>
      <c r="U80" s="25" t="s">
        <v>8862</v>
      </c>
      <c r="V80" s="25" t="s">
        <v>8865</v>
      </c>
      <c r="W80" s="25" t="s">
        <v>8977</v>
      </c>
      <c r="X80" s="25" t="s">
        <v>9715</v>
      </c>
      <c r="Y80" s="25" t="s">
        <v>9715</v>
      </c>
      <c r="Z80" s="25" t="s">
        <v>9715</v>
      </c>
      <c r="AA80" s="25" t="s">
        <v>9715</v>
      </c>
      <c r="AB80" s="25" t="s">
        <v>9715</v>
      </c>
      <c r="AC80" s="25" t="s">
        <v>9715</v>
      </c>
      <c r="AD80" s="25" t="s">
        <v>9715</v>
      </c>
      <c r="AE80" s="25" t="s">
        <v>9715</v>
      </c>
      <c r="AF80" s="25" t="s">
        <v>9715</v>
      </c>
      <c r="AG80" s="26" t="str">
        <f t="shared" si="2"/>
        <v>79,0,0,0,0,0,0,0,0,0</v>
      </c>
      <c r="AH80" s="25" t="s">
        <v>7049</v>
      </c>
      <c r="AI80" s="25" t="s">
        <v>8193</v>
      </c>
      <c r="AL80" s="25" t="s">
        <v>8194</v>
      </c>
      <c r="AN80" s="25">
        <v>0</v>
      </c>
      <c r="AO80" s="25">
        <v>25</v>
      </c>
      <c r="AP80" s="25">
        <v>0</v>
      </c>
      <c r="AQ80" s="25" t="s">
        <v>8548</v>
      </c>
      <c r="AT80" s="26" t="str">
        <f t="shared" si="3"/>
        <v>[79];Name=Slowpoke;InternalName=SLOWPOKE;Type1=WATER;Type2=PSYCHIC;BaseStats=90,65,65,15,40,40;GenderRate=Female50Percent;GrowthRate=Medium;BaseEXP=63;EffortPoints=1,0,0,0,0,0;Rareness=190;Happiness=70;Abilities=OBLIVIOUS,OWNTEMPO;HiddenAbility=REGENERATOR;Moves=1,CURSE,1,YAWN,1,TACKLE,5,GROWL,9,WATERGUN,14,CONFUSION,19,DISABLE,23,HEADBUTT,28,WATERPULSE,32,ZENHEADBUTT,36,SLACKOFF,41,AMNESIA,45,PSYCHIC,49,RAINDANCE,54,PSYCHUP,58,HEALPULSE;EggMoves=BELCH,BELLYDRUM,BLOCK,FUTURESIGHT,MEFIRST,MUDSPORT,SLEEPTALK,SNORE,STOMP,WONDERROOM,ZENHEADBUTT;Compatibility=Monster,Water1;StepsToHatch=5355;Height=1.2;Weight=36;Color=Pink;Habitat=WatersEdge;RegionalNumbers=79,0,0,0,0,0,0,0,0,0;Kind=Dopey;Pokedex=It catches prey by dipping its tail in water at the side of a river. But it often forgets what it is doing and spends entire days just loafing at water's edge.;FormNames=;WildItemCommon=;WildItemUncommon=LAGGINGTAIL;WildItemRare=;BattlerPlayerY=0;BattlerEnemyY=25;BattlerAltitude=0;Evolutions=SLOWBRO,Level,37,SLOWKING,TradeItem,KINGSROCK;Incense=</v>
      </c>
    </row>
    <row r="81" spans="1:46" x14ac:dyDescent="0.3">
      <c r="A81" s="25">
        <v>80</v>
      </c>
      <c r="B81" s="25" t="s">
        <v>487</v>
      </c>
      <c r="C81" s="25" t="s">
        <v>4009</v>
      </c>
      <c r="D81" s="25" t="s">
        <v>219</v>
      </c>
      <c r="E81" s="25" t="s">
        <v>226</v>
      </c>
      <c r="F81" s="25" t="s">
        <v>4582</v>
      </c>
      <c r="G81" s="25" t="s">
        <v>5522</v>
      </c>
      <c r="H81" s="25" t="s">
        <v>5523</v>
      </c>
      <c r="I81" s="25">
        <v>172</v>
      </c>
      <c r="J81" s="25" t="s">
        <v>2144</v>
      </c>
      <c r="K81" s="25">
        <v>75</v>
      </c>
      <c r="L81" s="25">
        <v>70</v>
      </c>
      <c r="M81" s="25" t="s">
        <v>5639</v>
      </c>
      <c r="N81" s="25" t="s">
        <v>3893</v>
      </c>
      <c r="O81" s="25" t="s">
        <v>5934</v>
      </c>
      <c r="Q81" s="25" t="s">
        <v>7006</v>
      </c>
      <c r="R81" s="25">
        <v>5355</v>
      </c>
      <c r="S81" s="25">
        <v>1.6</v>
      </c>
      <c r="T81" s="25">
        <v>78.5</v>
      </c>
      <c r="U81" s="25" t="s">
        <v>8862</v>
      </c>
      <c r="V81" s="25" t="s">
        <v>8865</v>
      </c>
      <c r="W81" s="25" t="s">
        <v>8978</v>
      </c>
      <c r="X81" s="25" t="s">
        <v>9715</v>
      </c>
      <c r="Y81" s="25" t="s">
        <v>9715</v>
      </c>
      <c r="Z81" s="25" t="s">
        <v>9715</v>
      </c>
      <c r="AA81" s="25" t="s">
        <v>9715</v>
      </c>
      <c r="AB81" s="25" t="s">
        <v>9715</v>
      </c>
      <c r="AC81" s="25" t="s">
        <v>9715</v>
      </c>
      <c r="AD81" s="25" t="s">
        <v>9715</v>
      </c>
      <c r="AE81" s="25" t="s">
        <v>9715</v>
      </c>
      <c r="AF81" s="25" t="s">
        <v>9715</v>
      </c>
      <c r="AG81" s="26" t="str">
        <f t="shared" si="2"/>
        <v>80,0,0,0,0,0,0,0,0,0</v>
      </c>
      <c r="AH81" s="25" t="s">
        <v>7050</v>
      </c>
      <c r="AI81" s="25" t="s">
        <v>8195</v>
      </c>
      <c r="AL81" s="25" t="s">
        <v>3802</v>
      </c>
      <c r="AN81" s="25">
        <v>0</v>
      </c>
      <c r="AO81" s="25">
        <v>25</v>
      </c>
      <c r="AP81" s="25">
        <v>0</v>
      </c>
      <c r="AT81" s="26" t="str">
        <f t="shared" si="3"/>
        <v>[80];Name=Slowbro;InternalName=SLOWBRO;Type1=WATER;Type2=PSYCHIC;BaseStats=95,75,110,30,100,80;GenderRate=Female50Percent;GrowthRate=Medium;BaseEXP=172;EffortPoints=0,0,2,0,0,0;Rareness=75;Happiness=70;Abilities=OBLIVIOUS,OWNTEMPO;HiddenAbility=REGENERATOR;Moves=1,HEALPULSE,1,CURSE,1,YAWN,1,TACKLE,1,GROWL,5,GROWL,9,WATERGUN,14,CONFUSION,19,DISABLE,23,HEADBUTT,28,WATERPULSE,32,ZENHEADBUTT,36,SLACKOFF,37,WITHDRAW,43,AMNESIA,49,PSYCHIC,55,RAINDANCE,62,PSYCHUP,68,HEALPULSE;EggMoves=;Compatibility=Monster,Water1;StepsToHatch=5355;Height=1.6;Weight=78.5;Color=Pink;Habitat=WatersEdge;RegionalNumbers=80,0,0,0,0,0,0,0,0,0;Kind=Hermit Crab;Pokedex=Its tail has a Shellder firmly attached with a bite. As a result, the tail can't be used for fishing anymore. This forces it to reluctantly swim and catch prey.;FormNames=;WildItemCommon=;WildItemUncommon=KINGSROCK;WildItemRare=;BattlerPlayerY=0;BattlerEnemyY=25;BattlerAltitude=0;Evolutions=;Incense=</v>
      </c>
    </row>
    <row r="82" spans="1:46" x14ac:dyDescent="0.3">
      <c r="A82" s="25">
        <v>81</v>
      </c>
      <c r="B82" s="25" t="s">
        <v>489</v>
      </c>
      <c r="C82" s="25" t="s">
        <v>4010</v>
      </c>
      <c r="D82" s="25" t="s">
        <v>220</v>
      </c>
      <c r="E82" s="25" t="s">
        <v>231</v>
      </c>
      <c r="F82" s="25" t="s">
        <v>4583</v>
      </c>
      <c r="G82" s="25" t="s">
        <v>5534</v>
      </c>
      <c r="H82" s="25" t="s">
        <v>5523</v>
      </c>
      <c r="I82" s="25">
        <v>89</v>
      </c>
      <c r="J82" s="25" t="s">
        <v>5516</v>
      </c>
      <c r="K82" s="25">
        <v>65</v>
      </c>
      <c r="L82" s="25">
        <v>70</v>
      </c>
      <c r="M82" s="25" t="s">
        <v>5640</v>
      </c>
      <c r="N82" s="25" t="s">
        <v>5641</v>
      </c>
      <c r="O82" s="25" t="s">
        <v>5935</v>
      </c>
      <c r="Q82" s="25" t="s">
        <v>2122</v>
      </c>
      <c r="R82" s="25">
        <v>5355</v>
      </c>
      <c r="S82" s="25">
        <v>0.3</v>
      </c>
      <c r="T82" s="25">
        <v>6</v>
      </c>
      <c r="U82" s="25" t="s">
        <v>8859</v>
      </c>
      <c r="V82" s="25" t="s">
        <v>8869</v>
      </c>
      <c r="W82" s="25" t="s">
        <v>8979</v>
      </c>
      <c r="X82" s="25" t="s">
        <v>9715</v>
      </c>
      <c r="Y82" s="25" t="s">
        <v>9715</v>
      </c>
      <c r="Z82" s="25" t="s">
        <v>9715</v>
      </c>
      <c r="AA82" s="25" t="s">
        <v>9715</v>
      </c>
      <c r="AB82" s="25" t="s">
        <v>9715</v>
      </c>
      <c r="AC82" s="25" t="s">
        <v>9715</v>
      </c>
      <c r="AD82" s="25" t="s">
        <v>9715</v>
      </c>
      <c r="AE82" s="25" t="s">
        <v>9715</v>
      </c>
      <c r="AF82" s="25" t="s">
        <v>9715</v>
      </c>
      <c r="AG82" s="26" t="str">
        <f t="shared" si="2"/>
        <v>81,0,0,0,0,0,0,0,0,0</v>
      </c>
      <c r="AH82" s="25" t="s">
        <v>7051</v>
      </c>
      <c r="AI82" s="25" t="s">
        <v>8196</v>
      </c>
      <c r="AL82" s="25" t="s">
        <v>3812</v>
      </c>
      <c r="AN82" s="25">
        <v>0</v>
      </c>
      <c r="AO82" s="25">
        <v>25</v>
      </c>
      <c r="AP82" s="25">
        <v>19</v>
      </c>
      <c r="AQ82" s="25" t="s">
        <v>8549</v>
      </c>
      <c r="AT82" s="26" t="str">
        <f t="shared" si="3"/>
        <v>[81];Name=Magnemite;InternalName=MAGNEMITE;Type1=ELECTRIC;Type2=STEEL;BaseStats=25,35,70,45,95,55;GenderRate=Genderless;GrowthRate=Medium;BaseEXP=89;EffortPoints=0,0,0,0,1,0;Rareness=65;Happiness=70;Abilities=MAGNETPULL,STURDY;HiddenAbility=ANALYTIC;Moves=1,TACKLE,5,SUPERSONIC,7,THUNDERSHOCK,11,SONICBOOM,13,THUNDERWAVE,17,MAGNETBOMB,19,SPARK,23,MIRRORSHOT,25,METALSOUND,29,ELECTROBALL,31,FLASHCANNON,35,SCREECH,37,DISCHARGE,41,LOCKON,43,MAGNETRISE,47,GYROBALL,49,ZAPCANNON;EggMoves=;Compatibility=Mineral;StepsToHatch=5355;Height=0.3;Weight=6;Color=Gray;Habitat=RoughTerrain;RegionalNumbers=81,0,0,0,0,0,0,0,0,0;Kind=Magnet;Pokedex=The units at its sides are extremely powerful magnets. They generate enough magnetism to draw in iron objects from over 300 feet away.;FormNames=;WildItemCommon=;WildItemUncommon=METALCOAT;WildItemRare=;BattlerPlayerY=0;BattlerEnemyY=25;BattlerAltitude=19;Evolutions=MAGNETON,Level,30;Incense=</v>
      </c>
    </row>
    <row r="83" spans="1:46" x14ac:dyDescent="0.3">
      <c r="A83" s="25">
        <v>82</v>
      </c>
      <c r="B83" s="25" t="s">
        <v>490</v>
      </c>
      <c r="C83" s="25" t="s">
        <v>4011</v>
      </c>
      <c r="D83" s="25" t="s">
        <v>220</v>
      </c>
      <c r="E83" s="25" t="s">
        <v>231</v>
      </c>
      <c r="F83" s="25" t="s">
        <v>4584</v>
      </c>
      <c r="G83" s="25" t="s">
        <v>5534</v>
      </c>
      <c r="H83" s="25" t="s">
        <v>5523</v>
      </c>
      <c r="I83" s="25">
        <v>163</v>
      </c>
      <c r="J83" s="25" t="s">
        <v>5530</v>
      </c>
      <c r="K83" s="25">
        <v>60</v>
      </c>
      <c r="L83" s="25">
        <v>70</v>
      </c>
      <c r="M83" s="25" t="s">
        <v>5640</v>
      </c>
      <c r="N83" s="25" t="s">
        <v>5641</v>
      </c>
      <c r="O83" s="25" t="s">
        <v>5936</v>
      </c>
      <c r="Q83" s="25" t="s">
        <v>2122</v>
      </c>
      <c r="R83" s="25">
        <v>5355</v>
      </c>
      <c r="S83" s="25">
        <v>1</v>
      </c>
      <c r="T83" s="25">
        <v>60</v>
      </c>
      <c r="U83" s="25" t="s">
        <v>8859</v>
      </c>
      <c r="V83" s="25" t="s">
        <v>8869</v>
      </c>
      <c r="W83" s="25" t="s">
        <v>8980</v>
      </c>
      <c r="X83" s="25" t="s">
        <v>9715</v>
      </c>
      <c r="Y83" s="25" t="s">
        <v>9715</v>
      </c>
      <c r="Z83" s="25" t="s">
        <v>9715</v>
      </c>
      <c r="AA83" s="25" t="s">
        <v>9715</v>
      </c>
      <c r="AB83" s="25" t="s">
        <v>9715</v>
      </c>
      <c r="AC83" s="25" t="s">
        <v>9715</v>
      </c>
      <c r="AD83" s="25" t="s">
        <v>9715</v>
      </c>
      <c r="AE83" s="25" t="s">
        <v>9715</v>
      </c>
      <c r="AF83" s="25" t="s">
        <v>9715</v>
      </c>
      <c r="AG83" s="26" t="str">
        <f t="shared" si="2"/>
        <v>82,0,0,0,0,0,0,0,0,0</v>
      </c>
      <c r="AH83" s="25" t="s">
        <v>7051</v>
      </c>
      <c r="AI83" s="25" t="s">
        <v>8197</v>
      </c>
      <c r="AL83" s="25" t="s">
        <v>3812</v>
      </c>
      <c r="AN83" s="25">
        <v>0</v>
      </c>
      <c r="AO83" s="25">
        <v>25</v>
      </c>
      <c r="AP83" s="25">
        <v>15</v>
      </c>
      <c r="AQ83" s="25" t="s">
        <v>8550</v>
      </c>
      <c r="AT83" s="26" t="str">
        <f t="shared" si="3"/>
        <v>[82];Name=Magneton;InternalName=MAGNETON;Type1=ELECTRIC;Type2=STEEL;BaseStats=50,60,95,70,120,70;GenderRate=Genderless;GrowthRate=Medium;BaseEXP=163;EffortPoints=0,0,0,0,2,0;Rareness=60;Happiness=70;Abilities=MAGNETPULL,STURDY;HiddenAbility=ANALYTIC;Moves=1,ZAPCANNON,1,ELECTRICTERRAIN,1,TACKLE,1,SUPERSONIC,1,THUNDERSHOCK,1,SONICBOOM,5,SUPERSONIC,7,THUNDERSHOCK,11,SONICBOOM,13,THUNDERWAVE,17,MAGNETBOMB,19,SPARK,23,MIRRORSHOT,25,METALSOUND,29,ELECTROBALL,30,TRIATTACK,33,FLASHCANNON,39,SCREECH,43,DISCHARGE,49,LOCKON,53,MAGNETRISE,59,GYROBALL,63,ZAPCANNON;EggMoves=;Compatibility=Mineral;StepsToHatch=5355;Height=1;Weight=60;Color=Gray;Habitat=RoughTerrain;RegionalNumbers=82,0,0,0,0,0,0,0,0,0;Kind=Magnet;Pokedex=It is actually three Magnemite linked by magnetism. It generates powerful radio waves that raise temperatures by 3.6 degrees F within a 3,300-foot radius.;FormNames=;WildItemCommon=;WildItemUncommon=METALCOAT;WildItemRare=;BattlerPlayerY=0;BattlerEnemyY=25;BattlerAltitude=15;Evolutions=MAGNEZONE,Location,49,MAGNEZONE,Location,50,MAGNEZONE,Location,51;Incense=</v>
      </c>
    </row>
    <row r="84" spans="1:46" x14ac:dyDescent="0.3">
      <c r="A84" s="25">
        <v>83</v>
      </c>
      <c r="B84" s="25" t="s">
        <v>491</v>
      </c>
      <c r="C84" s="25" t="s">
        <v>4012</v>
      </c>
      <c r="D84" s="25" t="s">
        <v>216</v>
      </c>
      <c r="E84" s="25" t="s">
        <v>225</v>
      </c>
      <c r="F84" s="25" t="s">
        <v>4585</v>
      </c>
      <c r="G84" s="25" t="s">
        <v>5522</v>
      </c>
      <c r="H84" s="25" t="s">
        <v>5523</v>
      </c>
      <c r="I84" s="25">
        <v>123</v>
      </c>
      <c r="J84" s="25" t="s">
        <v>2128</v>
      </c>
      <c r="K84" s="25">
        <v>45</v>
      </c>
      <c r="L84" s="25">
        <v>70</v>
      </c>
      <c r="M84" s="25" t="s">
        <v>5642</v>
      </c>
      <c r="N84" s="25" t="s">
        <v>5631</v>
      </c>
      <c r="O84" s="25" t="s">
        <v>6419</v>
      </c>
      <c r="P84" s="25" t="s">
        <v>6420</v>
      </c>
      <c r="Q84" s="25" t="s">
        <v>7052</v>
      </c>
      <c r="R84" s="25">
        <v>5355</v>
      </c>
      <c r="S84" s="25">
        <v>0.8</v>
      </c>
      <c r="T84" s="25">
        <v>15</v>
      </c>
      <c r="U84" s="25" t="s">
        <v>2158</v>
      </c>
      <c r="V84" s="25" t="s">
        <v>7468</v>
      </c>
      <c r="W84" s="25" t="s">
        <v>8981</v>
      </c>
      <c r="X84" s="25" t="s">
        <v>9715</v>
      </c>
      <c r="Y84" s="25" t="s">
        <v>9715</v>
      </c>
      <c r="Z84" s="25" t="s">
        <v>9715</v>
      </c>
      <c r="AA84" s="25" t="s">
        <v>9715</v>
      </c>
      <c r="AB84" s="25" t="s">
        <v>9715</v>
      </c>
      <c r="AC84" s="25" t="s">
        <v>9715</v>
      </c>
      <c r="AD84" s="25" t="s">
        <v>9715</v>
      </c>
      <c r="AE84" s="25" t="s">
        <v>9715</v>
      </c>
      <c r="AF84" s="25" t="s">
        <v>9715</v>
      </c>
      <c r="AG84" s="26" t="str">
        <f t="shared" si="2"/>
        <v>83,0,0,0,0,0,0,0,0,0</v>
      </c>
      <c r="AH84" s="25" t="s">
        <v>7053</v>
      </c>
      <c r="AI84" s="25" t="s">
        <v>8198</v>
      </c>
      <c r="AL84" s="25" t="s">
        <v>8199</v>
      </c>
      <c r="AN84" s="25">
        <v>0</v>
      </c>
      <c r="AO84" s="25">
        <v>25</v>
      </c>
      <c r="AP84" s="25">
        <v>0</v>
      </c>
      <c r="AT84" s="26" t="str">
        <f t="shared" si="3"/>
        <v>[83];Name=Farfetch'd;InternalName=FARFETCHD;Type1=NORMAL;Type2=FLYING;BaseStats=52,65,55,60,58,62;GenderRate=Female50Percent;GrowthRate=Medium;BaseEXP=123;EffortPoints=0,1,0,0,0,0;Rareness=45;Happiness=70;Abilities=KEENEYE,INNERFOCUS;HiddenAbility=DEFIANT;Moves=1,BRAVEBIRD,1,POISONJAB,1,PECK,1,SANDATTACK,1,LEER,1,FURYCUTTER,7,FURYATTACK,9,AERIALACE,13,KNOCKOFF,19,SLASH,21,AIRCUTTER,25,SWORDSDANCE,31,AGILITY,33,NIGHTSLASH,37,ACROBATICS,43,FEINT,45,FALSESWIPE,49,AIRSLASH,55,BRAVEBIRD;EggMoves=COVET,CURSE,FEATHERDANCE,FLAIL,FORESIGHT,GUST,LEAFBLADE,MIRRORMOVE,MUDSLAP,NIGHTSLASH,QUICKATTACK,REVENGE,ROOST,SIMPLEBEAM,STEELWING,TRUMPCARD;Compatibility=Flying,Field;StepsToHatch=5355;Height=0.8;Weight=15;Color=Brown;Habitat=Grassland;RegionalNumbers=83,0,0,0,0,0,0,0,0,0;Kind=Wild Duck;Pokedex=It is always seen with a stick from a plant. Apparently, there are good sticks and bad sticks. This Pokémon occasionally fights with others over choice sticks.;FormNames=;WildItemCommon=;WildItemUncommon=STICK;WildItemRare=;BattlerPlayerY=0;BattlerEnemyY=25;BattlerAltitude=0;Evolutions=;Incense=</v>
      </c>
    </row>
    <row r="85" spans="1:46" x14ac:dyDescent="0.3">
      <c r="A85" s="25">
        <v>84</v>
      </c>
      <c r="B85" s="25" t="s">
        <v>492</v>
      </c>
      <c r="C85" s="25" t="s">
        <v>4013</v>
      </c>
      <c r="D85" s="25" t="s">
        <v>216</v>
      </c>
      <c r="E85" s="25" t="s">
        <v>225</v>
      </c>
      <c r="F85" s="25" t="s">
        <v>4586</v>
      </c>
      <c r="G85" s="25" t="s">
        <v>5522</v>
      </c>
      <c r="H85" s="25" t="s">
        <v>5523</v>
      </c>
      <c r="I85" s="25">
        <v>62</v>
      </c>
      <c r="J85" s="25" t="s">
        <v>2128</v>
      </c>
      <c r="K85" s="25">
        <v>190</v>
      </c>
      <c r="L85" s="25">
        <v>70</v>
      </c>
      <c r="M85" s="25" t="s">
        <v>5643</v>
      </c>
      <c r="N85" s="25" t="s">
        <v>3786</v>
      </c>
      <c r="O85" s="25" t="s">
        <v>6421</v>
      </c>
      <c r="P85" s="25" t="s">
        <v>6422</v>
      </c>
      <c r="Q85" s="25" t="s">
        <v>1445</v>
      </c>
      <c r="R85" s="25">
        <v>5355</v>
      </c>
      <c r="S85" s="25">
        <v>1.4</v>
      </c>
      <c r="T85" s="25">
        <v>39.200000000000003</v>
      </c>
      <c r="U85" s="25" t="s">
        <v>2158</v>
      </c>
      <c r="V85" s="25" t="s">
        <v>7468</v>
      </c>
      <c r="W85" s="25" t="s">
        <v>8982</v>
      </c>
      <c r="X85" s="25" t="s">
        <v>9715</v>
      </c>
      <c r="Y85" s="25" t="s">
        <v>9715</v>
      </c>
      <c r="Z85" s="25" t="s">
        <v>9715</v>
      </c>
      <c r="AA85" s="25" t="s">
        <v>9715</v>
      </c>
      <c r="AB85" s="25" t="s">
        <v>9715</v>
      </c>
      <c r="AC85" s="25" t="s">
        <v>9715</v>
      </c>
      <c r="AD85" s="25" t="s">
        <v>9715</v>
      </c>
      <c r="AE85" s="25" t="s">
        <v>9715</v>
      </c>
      <c r="AF85" s="25" t="s">
        <v>9715</v>
      </c>
      <c r="AG85" s="26" t="str">
        <f t="shared" si="2"/>
        <v>84,0,0,0,0,0,0,0,0,0</v>
      </c>
      <c r="AH85" s="25" t="s">
        <v>7054</v>
      </c>
      <c r="AI85" s="25" t="s">
        <v>8200</v>
      </c>
      <c r="AL85" s="25" t="s">
        <v>8163</v>
      </c>
      <c r="AN85" s="25">
        <v>0</v>
      </c>
      <c r="AO85" s="25">
        <v>25</v>
      </c>
      <c r="AP85" s="25">
        <v>0</v>
      </c>
      <c r="AQ85" s="25" t="s">
        <v>8551</v>
      </c>
      <c r="AT85" s="26" t="str">
        <f t="shared" si="3"/>
        <v>[84];Name=Doduo;InternalName=DODUO;Type1=NORMAL;Type2=FLYING;BaseStats=35,85,45,75,35,35;GenderRate=Female50Percent;GrowthRate=Medium;BaseEXP=62;EffortPoints=0,1,0,0,0,0;Rareness=190;Happiness=70;Abilities=RUNAWAY,EARLYBIRD;HiddenAbility=TANGLEDFEET;Moves=1,PECK,1,GROWL,5,QUICKATTACK,9,RAGE,13,FURYATTACK,17,PURSUIT,21,PLUCK,25,DOUBLEHIT,29,ACUPRESSURE,33,AGILITY,37,DRILLPECK,41,UPROAR,45,ENDEAVOR,49,THRASH;EggMoves=ASSURANCE,BRAVEBIRD,ENDEAVOR,FEINTATTACK,FLAIL,HAZE,MIRRORMOVE,NATURALGIFT,QUICKATTACK,SUPERSONIC;Compatibility=Flying;StepsToHatch=5355;Height=1.4;Weight=39.2;Color=Brown;Habitat=Grassland;RegionalNumbers=84,0,0,0,0,0,0,0,0,0;Kind=Twin Bird;Pokedex=Even while eating or sleeping, one of the heads remains always vigilant for any sign of danger. When threatened, it flees at over 60 miles per hour.;FormNames=;WildItemCommon=;WildItemUncommon=SHARPBEAK;WildItemRare=;BattlerPlayerY=0;BattlerEnemyY=25;BattlerAltitude=0;Evolutions=DODRIO,Level,31;Incense=</v>
      </c>
    </row>
    <row r="86" spans="1:46" x14ac:dyDescent="0.3">
      <c r="A86" s="25">
        <v>85</v>
      </c>
      <c r="B86" s="25" t="s">
        <v>493</v>
      </c>
      <c r="C86" s="25" t="s">
        <v>4014</v>
      </c>
      <c r="D86" s="25" t="s">
        <v>216</v>
      </c>
      <c r="E86" s="25" t="s">
        <v>225</v>
      </c>
      <c r="F86" s="25" t="s">
        <v>4587</v>
      </c>
      <c r="G86" s="25" t="s">
        <v>5522</v>
      </c>
      <c r="H86" s="25" t="s">
        <v>5523</v>
      </c>
      <c r="I86" s="25">
        <v>161</v>
      </c>
      <c r="J86" s="25" t="s">
        <v>2129</v>
      </c>
      <c r="K86" s="25">
        <v>45</v>
      </c>
      <c r="L86" s="25">
        <v>70</v>
      </c>
      <c r="M86" s="25" t="s">
        <v>5643</v>
      </c>
      <c r="N86" s="25" t="s">
        <v>3786</v>
      </c>
      <c r="O86" s="25" t="s">
        <v>5937</v>
      </c>
      <c r="Q86" s="25" t="s">
        <v>1445</v>
      </c>
      <c r="R86" s="25">
        <v>5355</v>
      </c>
      <c r="S86" s="25">
        <v>1.8</v>
      </c>
      <c r="T86" s="25">
        <v>85.2</v>
      </c>
      <c r="U86" s="25" t="s">
        <v>2158</v>
      </c>
      <c r="V86" s="25" t="s">
        <v>7468</v>
      </c>
      <c r="W86" s="25" t="s">
        <v>8983</v>
      </c>
      <c r="X86" s="25" t="s">
        <v>9715</v>
      </c>
      <c r="Y86" s="25" t="s">
        <v>9715</v>
      </c>
      <c r="Z86" s="25" t="s">
        <v>9715</v>
      </c>
      <c r="AA86" s="25" t="s">
        <v>9715</v>
      </c>
      <c r="AB86" s="25" t="s">
        <v>9715</v>
      </c>
      <c r="AC86" s="25" t="s">
        <v>9715</v>
      </c>
      <c r="AD86" s="25" t="s">
        <v>9715</v>
      </c>
      <c r="AE86" s="25" t="s">
        <v>9715</v>
      </c>
      <c r="AF86" s="25" t="s">
        <v>9715</v>
      </c>
      <c r="AG86" s="26" t="str">
        <f t="shared" si="2"/>
        <v>85,0,0,0,0,0,0,0,0,0</v>
      </c>
      <c r="AH86" s="25" t="s">
        <v>7055</v>
      </c>
      <c r="AI86" s="25" t="s">
        <v>8201</v>
      </c>
      <c r="AL86" s="25" t="s">
        <v>8163</v>
      </c>
      <c r="AN86" s="25">
        <v>0</v>
      </c>
      <c r="AO86" s="25">
        <v>25</v>
      </c>
      <c r="AP86" s="25">
        <v>0</v>
      </c>
      <c r="AT86" s="26" t="str">
        <f t="shared" si="3"/>
        <v>[85];Name=Dodrio;InternalName=DODRIO;Type1=NORMAL;Type2=FLYING;BaseStats=60,110,70,100,60,60;GenderRate=Female50Percent;GrowthRate=Medium;BaseEXP=161;EffortPoints=0,2,0,0,0,0;Rareness=45;Happiness=70;Abilities=RUNAWAY,EARLYBIRD;HiddenAbility=TANGLEDFEET;Moves=1,PECK,1,GROWL,1,QUICKATTACK,1,RAGE,5,QUICKATTACK,9,RAGE,13,FURYATTACK,17,PURSUIT,21,PLUCK,25,TRIATTACK,29,ACUPRESSURE,35,AGILITY,41,DRILLPECK,47,UPROAR,53,ENDEAVOR,59,THRASH;EggMoves=;Compatibility=Flying;StepsToHatch=5355;Height=1.8;Weight=85.2;Color=Brown;Habitat=Grassland;RegionalNumbers=85,0,0,0,0,0,0,0,0,0;Kind=Triple Bird;Pokedex=A peculiar Pokémon species with three heads. It vigorously races across grassy plains even in arid seasons with little rainfall.;FormNames=;WildItemCommon=;WildItemUncommon=SHARPBEAK;WildItemRare=;BattlerPlayerY=0;BattlerEnemyY=25;BattlerAltitude=0;Evolutions=;Incense=</v>
      </c>
    </row>
    <row r="87" spans="1:46" x14ac:dyDescent="0.3">
      <c r="A87" s="25">
        <v>86</v>
      </c>
      <c r="B87" s="25" t="s">
        <v>494</v>
      </c>
      <c r="C87" s="25" t="s">
        <v>4015</v>
      </c>
      <c r="D87" s="25" t="s">
        <v>219</v>
      </c>
      <c r="F87" s="25" t="s">
        <v>4588</v>
      </c>
      <c r="G87" s="25" t="s">
        <v>5522</v>
      </c>
      <c r="H87" s="25" t="s">
        <v>5523</v>
      </c>
      <c r="I87" s="25">
        <v>65</v>
      </c>
      <c r="J87" s="25" t="s">
        <v>1414</v>
      </c>
      <c r="K87" s="25">
        <v>190</v>
      </c>
      <c r="L87" s="25">
        <v>70</v>
      </c>
      <c r="M87" s="25" t="s">
        <v>5644</v>
      </c>
      <c r="N87" s="25" t="s">
        <v>3876</v>
      </c>
      <c r="O87" s="25" t="s">
        <v>6423</v>
      </c>
      <c r="P87" s="25" t="s">
        <v>6424</v>
      </c>
      <c r="Q87" s="25" t="s">
        <v>7038</v>
      </c>
      <c r="R87" s="25">
        <v>5355</v>
      </c>
      <c r="S87" s="25">
        <v>1.1000000000000001</v>
      </c>
      <c r="T87" s="25">
        <v>90</v>
      </c>
      <c r="U87" s="25" t="s">
        <v>8861</v>
      </c>
      <c r="V87" s="25" t="s">
        <v>8866</v>
      </c>
      <c r="W87" s="25" t="s">
        <v>8984</v>
      </c>
      <c r="X87" s="25" t="s">
        <v>9715</v>
      </c>
      <c r="Y87" s="25" t="s">
        <v>9715</v>
      </c>
      <c r="Z87" s="25" t="s">
        <v>9715</v>
      </c>
      <c r="AA87" s="25" t="s">
        <v>9715</v>
      </c>
      <c r="AB87" s="25" t="s">
        <v>9715</v>
      </c>
      <c r="AC87" s="25" t="s">
        <v>9715</v>
      </c>
      <c r="AD87" s="25" t="s">
        <v>9715</v>
      </c>
      <c r="AE87" s="25" t="s">
        <v>9715</v>
      </c>
      <c r="AF87" s="25" t="s">
        <v>9715</v>
      </c>
      <c r="AG87" s="26" t="str">
        <f t="shared" si="2"/>
        <v>86,0,0,0,0,0,0,0,0,0</v>
      </c>
      <c r="AH87" s="25" t="s">
        <v>7056</v>
      </c>
      <c r="AI87" s="25" t="s">
        <v>7635</v>
      </c>
      <c r="AN87" s="25">
        <v>0</v>
      </c>
      <c r="AO87" s="25">
        <v>25</v>
      </c>
      <c r="AP87" s="25">
        <v>0</v>
      </c>
      <c r="AQ87" s="25" t="s">
        <v>8552</v>
      </c>
      <c r="AT87" s="26" t="str">
        <f t="shared" si="3"/>
        <v>[86];Name=Seel;InternalName=SEEL;Type1=WATER;Type2=;BaseStats=65,45,55,45,45,70;GenderRate=Female50Percent;GrowthRate=Medium;BaseEXP=65;EffortPoints=0,0,0,0,0,1;Rareness=190;Happiness=70;Abilities=THICKFAT,HYDRATION;HiddenAbility=ICEBODY;Moves=1,HEADBUTT,3,GROWL,7,WATERSPORT,11,ICYWIND,13,ENCORE,17,ICESHARD,21,REST,23,AQUARING,27,AURORABEAM,31,AQUAJET,33,BRINE,37,TAKEDOWN,41,DIVE,43,AQUATAIL,47,ICEBEAM,51,SAFEGUARD,53,HAIL;EggMoves=BELCH,DISABLE,ENCORE,ENTRAINMENT,FAKEOUT,HORNDRILL,ICICLESPEAR,IRONTAIL,LICK,PERISHSONG,SIGNALBEAM,SLAM,SLEEPTALK,SPITUP,STOCKPILE,SWALLOW,WATERPULSE;Compatibility=Water1,Field;StepsToHatch=5355;Height=1.1;Weight=90;Color=White;Habitat=Sea;RegionalNumbers=86,0,0,0,0,0,0,0,0,0;Kind=Sea Lion;Pokedex=Seel hunt for prey in frigid, ice-covered seas. When it needs to breathe, it punches a hole through the ice with the sharply protruding section of its head.;FormNames=;WildItemCommon=;WildItemUncommon=;WildItemRare=;BattlerPlayerY=0;BattlerEnemyY=25;BattlerAltitude=0;Evolutions=DEWGONG,Level,34;Incense=</v>
      </c>
    </row>
    <row r="88" spans="1:46" x14ac:dyDescent="0.3">
      <c r="A88" s="25">
        <v>87</v>
      </c>
      <c r="B88" s="25" t="s">
        <v>495</v>
      </c>
      <c r="C88" s="25" t="s">
        <v>4016</v>
      </c>
      <c r="D88" s="25" t="s">
        <v>219</v>
      </c>
      <c r="E88" s="25" t="s">
        <v>203</v>
      </c>
      <c r="F88" s="25" t="s">
        <v>4589</v>
      </c>
      <c r="G88" s="25" t="s">
        <v>5522</v>
      </c>
      <c r="H88" s="25" t="s">
        <v>5523</v>
      </c>
      <c r="I88" s="25">
        <v>166</v>
      </c>
      <c r="J88" s="25" t="s">
        <v>1415</v>
      </c>
      <c r="K88" s="25">
        <v>75</v>
      </c>
      <c r="L88" s="25">
        <v>70</v>
      </c>
      <c r="M88" s="25" t="s">
        <v>5644</v>
      </c>
      <c r="N88" s="25" t="s">
        <v>3876</v>
      </c>
      <c r="O88" s="25" t="s">
        <v>5938</v>
      </c>
      <c r="Q88" s="25" t="s">
        <v>7038</v>
      </c>
      <c r="R88" s="25">
        <v>5355</v>
      </c>
      <c r="S88" s="25">
        <v>1.7</v>
      </c>
      <c r="T88" s="25">
        <v>120</v>
      </c>
      <c r="U88" s="25" t="s">
        <v>8861</v>
      </c>
      <c r="V88" s="25" t="s">
        <v>8866</v>
      </c>
      <c r="W88" s="25" t="s">
        <v>8985</v>
      </c>
      <c r="X88" s="25" t="s">
        <v>9715</v>
      </c>
      <c r="Y88" s="25" t="s">
        <v>9715</v>
      </c>
      <c r="Z88" s="25" t="s">
        <v>9715</v>
      </c>
      <c r="AA88" s="25" t="s">
        <v>9715</v>
      </c>
      <c r="AB88" s="25" t="s">
        <v>9715</v>
      </c>
      <c r="AC88" s="25" t="s">
        <v>9715</v>
      </c>
      <c r="AD88" s="25" t="s">
        <v>9715</v>
      </c>
      <c r="AE88" s="25" t="s">
        <v>9715</v>
      </c>
      <c r="AF88" s="25" t="s">
        <v>9715</v>
      </c>
      <c r="AG88" s="26" t="str">
        <f t="shared" si="2"/>
        <v>87,0,0,0,0,0,0,0,0,0</v>
      </c>
      <c r="AH88" s="25" t="s">
        <v>7056</v>
      </c>
      <c r="AI88" s="25" t="s">
        <v>7636</v>
      </c>
      <c r="AN88" s="25">
        <v>0</v>
      </c>
      <c r="AO88" s="25">
        <v>25</v>
      </c>
      <c r="AP88" s="25">
        <v>5</v>
      </c>
      <c r="AT88" s="26" t="str">
        <f t="shared" si="3"/>
        <v>[87];Name=Dewgong;InternalName=DEWGONG;Type1=WATER;Type2=ICE;BaseStats=90,70,80,70,70,95;GenderRate=Female50Percent;GrowthRate=Medium;BaseEXP=166;EffortPoints=0,0,0,0,0,2;Rareness=75;Happiness=70;Abilities=THICKFAT,HYDRATION;HiddenAbility=ICEBODY;Moves=1,HEADBUTT,1,GROWL,1,SIGNALBEAM,1,ICYWIND,3,GROWL,7,SIGNALBEAM,11,ICYWIND,13,ENCORE,17,ICESHARD,21,REST,23,AQUARING,27,AURORABEAM,31,AQUAJET,33,BRINE,34,SHEERCOLD,39,TAKEDOWN,45,DIVE,49,AQUATAIL,55,ICEBEAM,61,SAFEGUARD,65,HAIL;EggMoves=;Compatibility=Water1,Field;StepsToHatch=5355;Height=1.7;Weight=120;Color=White;Habitat=Sea;RegionalNumbers=87,0,0,0,0,0,0,0,0,0;Kind=Sea Lion;Pokedex=It loves to snooze on bitterly cold ice. The sight of this Pokémon sleeping on a glacier was mistakenly thought to be a mermaid by a mariner long ago.;FormNames=;WildItemCommon=;WildItemUncommon=;WildItemRare=;BattlerPlayerY=0;BattlerEnemyY=25;BattlerAltitude=5;Evolutions=;Incense=</v>
      </c>
    </row>
    <row r="89" spans="1:46" x14ac:dyDescent="0.3">
      <c r="A89" s="25">
        <v>88</v>
      </c>
      <c r="B89" s="25" t="s">
        <v>496</v>
      </c>
      <c r="C89" s="25" t="s">
        <v>4017</v>
      </c>
      <c r="D89" s="25" t="s">
        <v>223</v>
      </c>
      <c r="F89" s="25" t="s">
        <v>4590</v>
      </c>
      <c r="G89" s="25" t="s">
        <v>5522</v>
      </c>
      <c r="H89" s="25" t="s">
        <v>5523</v>
      </c>
      <c r="I89" s="25">
        <v>65</v>
      </c>
      <c r="J89" s="25" t="s">
        <v>2131</v>
      </c>
      <c r="K89" s="25">
        <v>190</v>
      </c>
      <c r="L89" s="25">
        <v>70</v>
      </c>
      <c r="M89" s="25" t="s">
        <v>5645</v>
      </c>
      <c r="N89" s="25" t="s">
        <v>3895</v>
      </c>
      <c r="O89" s="25" t="s">
        <v>6425</v>
      </c>
      <c r="P89" s="25" t="s">
        <v>6426</v>
      </c>
      <c r="Q89" s="25" t="s">
        <v>2123</v>
      </c>
      <c r="R89" s="25">
        <v>5355</v>
      </c>
      <c r="S89" s="25">
        <v>0.9</v>
      </c>
      <c r="T89" s="25">
        <v>30</v>
      </c>
      <c r="U89" s="25" t="s">
        <v>8863</v>
      </c>
      <c r="V89" s="25" t="s">
        <v>8867</v>
      </c>
      <c r="W89" s="25" t="s">
        <v>8986</v>
      </c>
      <c r="X89" s="25" t="s">
        <v>9715</v>
      </c>
      <c r="Y89" s="25" t="s">
        <v>9715</v>
      </c>
      <c r="Z89" s="25" t="s">
        <v>9715</v>
      </c>
      <c r="AA89" s="25" t="s">
        <v>9715</v>
      </c>
      <c r="AB89" s="25" t="s">
        <v>9715</v>
      </c>
      <c r="AC89" s="25" t="s">
        <v>9715</v>
      </c>
      <c r="AD89" s="25" t="s">
        <v>9715</v>
      </c>
      <c r="AE89" s="25" t="s">
        <v>9715</v>
      </c>
      <c r="AF89" s="25" t="s">
        <v>9715</v>
      </c>
      <c r="AG89" s="26" t="str">
        <f t="shared" si="2"/>
        <v>88,0,0,0,0,0,0,0,0,0</v>
      </c>
      <c r="AH89" s="25" t="s">
        <v>1557</v>
      </c>
      <c r="AI89" s="25" t="s">
        <v>8202</v>
      </c>
      <c r="AL89" s="25" t="s">
        <v>8152</v>
      </c>
      <c r="AN89" s="25">
        <v>0</v>
      </c>
      <c r="AO89" s="25">
        <v>25</v>
      </c>
      <c r="AP89" s="25">
        <v>0</v>
      </c>
      <c r="AQ89" s="25" t="s">
        <v>8553</v>
      </c>
      <c r="AT89" s="26" t="str">
        <f t="shared" si="3"/>
        <v>[88];Name=Grimer;InternalName=GRIMER;Type1=POISON;Type2=;BaseStats=80,80,50,25,40,50;GenderRate=Female50Percent;GrowthRate=Medium;BaseEXP=65;EffortPoints=1,0,0,0,0,0;Rareness=190;Happiness=70;Abilities=STENCH,STICKYHOLD;HiddenAbility=POISONTOUCH;Moves=1,POUND,1,POISONGAS,4,HARDEN,7,MUDSLAP,12,DISABLE,15,SLUDGE,18,MUDBOMB,21,MINIMIZE,26,FLING,29,SLUDGEBOMB,32,SLUDGEWAVE,37,SCREECH,40,GUNKSHOT,43,ACIDARMOR,46,BELCH,48,MEMENTO;EggMoves=ACIDSPRAY,CURSE,HAZE,IMPRISON,LICK,MEANLOOK,SCARYFACE,SHADOWPUNCH,SHADOWSNEAK,SPITUP,STOCKPILE,SWALLOW;Compatibility=Amorphous;StepsToHatch=5355;Height=0.9;Weight=30;Color=Purple;Habitat=Urban;RegionalNumbers=88,0,0,0,0,0,0,0,0,0;Kind=Sludge;Pokedex=Born from polluted sludge in the sea, Grimer's favorite food is anything filthy. They feed on wastewater pumped out from factories.;FormNames=;WildItemCommon=;WildItemUncommon=NUGGET;WildItemRare=;BattlerPlayerY=0;BattlerEnemyY=25;BattlerAltitude=0;Evolutions=MUK,Level,38;Incense=</v>
      </c>
    </row>
    <row r="90" spans="1:46" x14ac:dyDescent="0.3">
      <c r="A90" s="25">
        <v>89</v>
      </c>
      <c r="B90" s="25" t="s">
        <v>498</v>
      </c>
      <c r="C90" s="25" t="s">
        <v>4018</v>
      </c>
      <c r="D90" s="25" t="s">
        <v>223</v>
      </c>
      <c r="F90" s="25" t="s">
        <v>4591</v>
      </c>
      <c r="G90" s="25" t="s">
        <v>5522</v>
      </c>
      <c r="H90" s="25" t="s">
        <v>5523</v>
      </c>
      <c r="I90" s="25">
        <v>175</v>
      </c>
      <c r="J90" s="25" t="s">
        <v>5535</v>
      </c>
      <c r="K90" s="25">
        <v>75</v>
      </c>
      <c r="L90" s="25">
        <v>70</v>
      </c>
      <c r="M90" s="25" t="s">
        <v>5645</v>
      </c>
      <c r="N90" s="25" t="s">
        <v>3895</v>
      </c>
      <c r="O90" s="25" t="s">
        <v>5939</v>
      </c>
      <c r="Q90" s="25" t="s">
        <v>2123</v>
      </c>
      <c r="R90" s="25">
        <v>5355</v>
      </c>
      <c r="S90" s="25">
        <v>1.2</v>
      </c>
      <c r="T90" s="25">
        <v>30</v>
      </c>
      <c r="U90" s="25" t="s">
        <v>8863</v>
      </c>
      <c r="V90" s="25" t="s">
        <v>8867</v>
      </c>
      <c r="W90" s="25" t="s">
        <v>8987</v>
      </c>
      <c r="X90" s="25" t="s">
        <v>9715</v>
      </c>
      <c r="Y90" s="25" t="s">
        <v>9715</v>
      </c>
      <c r="Z90" s="25" t="s">
        <v>9715</v>
      </c>
      <c r="AA90" s="25" t="s">
        <v>9715</v>
      </c>
      <c r="AB90" s="25" t="s">
        <v>9715</v>
      </c>
      <c r="AC90" s="25" t="s">
        <v>9715</v>
      </c>
      <c r="AD90" s="25" t="s">
        <v>9715</v>
      </c>
      <c r="AE90" s="25" t="s">
        <v>9715</v>
      </c>
      <c r="AF90" s="25" t="s">
        <v>9715</v>
      </c>
      <c r="AG90" s="26" t="str">
        <f t="shared" si="2"/>
        <v>89,0,0,0,0,0,0,0,0,0</v>
      </c>
      <c r="AH90" s="25" t="s">
        <v>1557</v>
      </c>
      <c r="AI90" s="25" t="s">
        <v>8203</v>
      </c>
      <c r="AL90" s="25" t="s">
        <v>8152</v>
      </c>
      <c r="AN90" s="25">
        <v>0</v>
      </c>
      <c r="AO90" s="25">
        <v>25</v>
      </c>
      <c r="AP90" s="25">
        <v>0</v>
      </c>
      <c r="AT90" s="26" t="str">
        <f t="shared" si="3"/>
        <v>[89];Name=Muk;InternalName=MUK;Type1=POISON;Type2=;BaseStats=105,105,75,50,65,100;GenderRate=Female50Percent;GrowthRate=Medium;BaseEXP=175;EffortPoints=1,1,0,0,0,0;Rareness=75;Happiness=70;Abilities=STENCH,STICKYHOLD;HiddenAbility=POISONTOUCH;Moves=1,POUND,1,POISONGAS,1,HARDEN,1,MUDSLAP,4,HARDEN,7,MUDSLAP,12,DISABLE,15,SLUDGE,18,MUDBOMB,21,MINIMIZE,26,FLING,29,SLUDGEBOMB,32,SLUDGEWAVE,37,SCREECH,38,VENOMDRENCH,40,GUNKSHOT,46,ACIDARMOR,52,BELCH,57,MEMENTO;EggMoves=;Compatibility=Amorphous;StepsToHatch=5355;Height=1.2;Weight=30;Color=Purple;Habitat=Urban;RegionalNumbers=89,0,0,0,0,0,0,0,0,0;Kind=Sludge;Pokedex=It prefers warm and humid habitats. In the summertime, the toxic substances in its body intensify, making Muk reek like putrid kitchen garbage.;FormNames=;WildItemCommon=;WildItemUncommon=NUGGET;WildItemRare=;BattlerPlayerY=0;BattlerEnemyY=25;BattlerAltitude=0;Evolutions=;Incense=</v>
      </c>
    </row>
    <row r="91" spans="1:46" x14ac:dyDescent="0.3">
      <c r="A91" s="25">
        <v>90</v>
      </c>
      <c r="B91" s="25" t="s">
        <v>500</v>
      </c>
      <c r="C91" s="25" t="s">
        <v>4019</v>
      </c>
      <c r="D91" s="25" t="s">
        <v>219</v>
      </c>
      <c r="F91" s="25" t="s">
        <v>4592</v>
      </c>
      <c r="G91" s="25" t="s">
        <v>5522</v>
      </c>
      <c r="H91" s="25" t="s">
        <v>5533</v>
      </c>
      <c r="I91" s="25">
        <v>61</v>
      </c>
      <c r="J91" s="25" t="s">
        <v>2134</v>
      </c>
      <c r="K91" s="25">
        <v>190</v>
      </c>
      <c r="L91" s="25">
        <v>70</v>
      </c>
      <c r="M91" s="25" t="s">
        <v>5646</v>
      </c>
      <c r="N91" s="25" t="s">
        <v>3909</v>
      </c>
      <c r="O91" s="25" t="s">
        <v>6427</v>
      </c>
      <c r="P91" s="25" t="s">
        <v>6428</v>
      </c>
      <c r="Q91" s="25" t="s">
        <v>3839</v>
      </c>
      <c r="R91" s="25">
        <v>5355</v>
      </c>
      <c r="S91" s="25">
        <v>0.3</v>
      </c>
      <c r="T91" s="25">
        <v>4</v>
      </c>
      <c r="U91" s="25" t="s">
        <v>8863</v>
      </c>
      <c r="V91" s="25" t="s">
        <v>8866</v>
      </c>
      <c r="W91" s="25" t="s">
        <v>8988</v>
      </c>
      <c r="X91" s="25" t="s">
        <v>9715</v>
      </c>
      <c r="Y91" s="25" t="s">
        <v>9715</v>
      </c>
      <c r="Z91" s="25" t="s">
        <v>9715</v>
      </c>
      <c r="AA91" s="25" t="s">
        <v>9715</v>
      </c>
      <c r="AB91" s="25" t="s">
        <v>9715</v>
      </c>
      <c r="AC91" s="25" t="s">
        <v>9715</v>
      </c>
      <c r="AD91" s="25" t="s">
        <v>9715</v>
      </c>
      <c r="AE91" s="25" t="s">
        <v>9715</v>
      </c>
      <c r="AF91" s="25" t="s">
        <v>9715</v>
      </c>
      <c r="AG91" s="26" t="str">
        <f t="shared" si="2"/>
        <v>90,0,0,0,0,0,0,0,0,0</v>
      </c>
      <c r="AH91" s="25" t="s">
        <v>7057</v>
      </c>
      <c r="AI91" s="25" t="s">
        <v>8430</v>
      </c>
      <c r="AK91" s="25" t="s">
        <v>8431</v>
      </c>
      <c r="AL91" s="25" t="s">
        <v>8204</v>
      </c>
      <c r="AN91" s="25">
        <v>0</v>
      </c>
      <c r="AO91" s="25">
        <v>25</v>
      </c>
      <c r="AP91" s="25">
        <v>0</v>
      </c>
      <c r="AQ91" s="25" t="s">
        <v>8554</v>
      </c>
      <c r="AT91" s="26" t="str">
        <f t="shared" si="3"/>
        <v>[90];Name=Shellder;InternalName=SHELLDER;Type1=WATER;Type2=;BaseStats=30,65,100,40,45,25;GenderRate=Female50Percent;GrowthRate=Slow;BaseEXP=61;EffortPoints=0,0,1,0,0,0;Rareness=190;Happiness=70;Abilities=SHELLARMOR,SKILLLINK;HiddenAbility=OVERCOAT;Moves=1,TACKLE,4,WITHDRAW,8,SUPERSONIC,13,ICICLESPEAR,16,PROTECT,20,LEER,25,CLAMP,28,ICESHARD,32,RAZORSHELL,37,AURORABEAM,40,WHIRLPOOL,44,BRINE,49,IRONDEFENSE,52,ICEBEAM,56,SHELLSMASH,61,HYDROPUMP;EggMoves=AQUARING,AVALANCHE,BARRIER,BUBBLEBEAM,ICICLESPEAR,MUDSHOT,RAPIDSPIN,ROCKBLAST,SCREECH,TAKEDOWN,TWINEEDLE,WATERPULSE;Compatibility=Water3;StepsToHatch=5355;Height=0.3;Weight=4;Color=Purple;Habitat=Sea;RegionalNumbers=90,0,0,0,0,0,0,0,0,0;Kind=Bivalve;Pokedex=At night, it burrows a hole in the seafloor with its broad tongue to make a place to sleep. While asleep, it closes its shell, but leaves its tongue hanging out.;FormNames=;WildItemCommon=PEARL;WildItemUncommon=BIGPEARL;WildItemRare=;BattlerPlayerY=0;BattlerEnemyY=25;BattlerAltitude=0;Evolutions=CLOYSTER,Item,WATERSTONE;Incense=</v>
      </c>
    </row>
    <row r="92" spans="1:46" x14ac:dyDescent="0.3">
      <c r="A92" s="25">
        <v>91</v>
      </c>
      <c r="B92" s="25" t="s">
        <v>501</v>
      </c>
      <c r="C92" s="25" t="s">
        <v>4020</v>
      </c>
      <c r="D92" s="25" t="s">
        <v>219</v>
      </c>
      <c r="E92" s="25" t="s">
        <v>203</v>
      </c>
      <c r="F92" s="25" t="s">
        <v>4593</v>
      </c>
      <c r="G92" s="25" t="s">
        <v>5522</v>
      </c>
      <c r="H92" s="25" t="s">
        <v>5533</v>
      </c>
      <c r="I92" s="25">
        <v>184</v>
      </c>
      <c r="J92" s="25" t="s">
        <v>2144</v>
      </c>
      <c r="K92" s="25">
        <v>60</v>
      </c>
      <c r="L92" s="25">
        <v>70</v>
      </c>
      <c r="M92" s="25" t="s">
        <v>5646</v>
      </c>
      <c r="N92" s="25" t="s">
        <v>3909</v>
      </c>
      <c r="O92" s="25" t="s">
        <v>5940</v>
      </c>
      <c r="Q92" s="25" t="s">
        <v>3839</v>
      </c>
      <c r="R92" s="25">
        <v>5355</v>
      </c>
      <c r="S92" s="25">
        <v>1.5</v>
      </c>
      <c r="T92" s="25">
        <v>132.5</v>
      </c>
      <c r="U92" s="25" t="s">
        <v>8863</v>
      </c>
      <c r="V92" s="25" t="s">
        <v>8866</v>
      </c>
      <c r="W92" s="25" t="s">
        <v>8989</v>
      </c>
      <c r="X92" s="25" t="s">
        <v>9715</v>
      </c>
      <c r="Y92" s="25" t="s">
        <v>9715</v>
      </c>
      <c r="Z92" s="25" t="s">
        <v>9715</v>
      </c>
      <c r="AA92" s="25" t="s">
        <v>9715</v>
      </c>
      <c r="AB92" s="25" t="s">
        <v>9715</v>
      </c>
      <c r="AC92" s="25" t="s">
        <v>9715</v>
      </c>
      <c r="AD92" s="25" t="s">
        <v>9715</v>
      </c>
      <c r="AE92" s="25" t="s">
        <v>9715</v>
      </c>
      <c r="AF92" s="25" t="s">
        <v>9715</v>
      </c>
      <c r="AG92" s="26" t="str">
        <f t="shared" si="2"/>
        <v>91,0,0,0,0,0,0,0,0,0</v>
      </c>
      <c r="AH92" s="25" t="s">
        <v>7057</v>
      </c>
      <c r="AI92" s="25" t="s">
        <v>8432</v>
      </c>
      <c r="AK92" s="25" t="s">
        <v>8431</v>
      </c>
      <c r="AL92" s="25" t="s">
        <v>8204</v>
      </c>
      <c r="AN92" s="25">
        <v>0</v>
      </c>
      <c r="AO92" s="25">
        <v>25</v>
      </c>
      <c r="AP92" s="25">
        <v>0</v>
      </c>
      <c r="AT92" s="26" t="str">
        <f t="shared" si="3"/>
        <v>[91];Name=Cloyster;InternalName=CLOYSTER;Type1=WATER;Type2=ICE;BaseStats=50,95,180,70,85,45;GenderRate=Female50Percent;GrowthRate=Slow;BaseEXP=184;EffortPoints=0,0,2,0,0,0;Rareness=60;Happiness=70;Abilities=SHELLARMOR,SKILLLINK;HiddenAbility=OVERCOAT;Moves=1,HYDROPUMP,1,SHELLSMASH,1,TOXICSPIKES,1,WITHDRAW,1,SUPERSONIC,1,PROTECT,1,AURORABEAM,13,SPIKECANNON,28,SPIKES,50,ICICLECRASH;EggMoves=;Compatibility=Water3;StepsToHatch=5355;Height=1.5;Weight=132.5;Color=Purple;Habitat=Sea;RegionalNumbers=91,0,0,0,0,0,0,0,0,0;Kind=Bivalve;Pokedex=It swims in the sea by swallowing water, then jetting it out toward the rear. The Cloyster shoots spikes from its shell using the same system.;FormNames=;WildItemCommon=PEARL;WildItemUncommon=BIGPEARL;WildItemRare=;BattlerPlayerY=0;BattlerEnemyY=25;BattlerAltitude=0;Evolutions=;Incense=</v>
      </c>
    </row>
    <row r="93" spans="1:46" x14ac:dyDescent="0.3">
      <c r="A93" s="25">
        <v>92</v>
      </c>
      <c r="B93" s="25" t="s">
        <v>502</v>
      </c>
      <c r="C93" s="25" t="s">
        <v>4021</v>
      </c>
      <c r="D93" s="25" t="s">
        <v>228</v>
      </c>
      <c r="E93" s="25" t="s">
        <v>223</v>
      </c>
      <c r="F93" s="25" t="s">
        <v>4594</v>
      </c>
      <c r="G93" s="25" t="s">
        <v>5522</v>
      </c>
      <c r="H93" s="25" t="s">
        <v>1412</v>
      </c>
      <c r="I93" s="25">
        <v>62</v>
      </c>
      <c r="J93" s="25" t="s">
        <v>5516</v>
      </c>
      <c r="K93" s="25">
        <v>190</v>
      </c>
      <c r="L93" s="25">
        <v>70</v>
      </c>
      <c r="M93" s="25" t="s">
        <v>2141</v>
      </c>
      <c r="O93" s="25" t="s">
        <v>6429</v>
      </c>
      <c r="P93" s="25" t="s">
        <v>6430</v>
      </c>
      <c r="Q93" s="25" t="s">
        <v>2123</v>
      </c>
      <c r="R93" s="25">
        <v>5355</v>
      </c>
      <c r="S93" s="25">
        <v>1.3</v>
      </c>
      <c r="T93" s="25">
        <v>0.1</v>
      </c>
      <c r="U93" s="25" t="s">
        <v>8863</v>
      </c>
      <c r="V93" s="25" t="s">
        <v>7316</v>
      </c>
      <c r="W93" s="25" t="s">
        <v>8990</v>
      </c>
      <c r="X93" s="25" t="s">
        <v>9715</v>
      </c>
      <c r="Y93" s="25" t="s">
        <v>9715</v>
      </c>
      <c r="Z93" s="25" t="s">
        <v>9715</v>
      </c>
      <c r="AA93" s="25" t="s">
        <v>9715</v>
      </c>
      <c r="AB93" s="25" t="s">
        <v>9715</v>
      </c>
      <c r="AC93" s="25" t="s">
        <v>9715</v>
      </c>
      <c r="AD93" s="25" t="s">
        <v>9715</v>
      </c>
      <c r="AE93" s="25" t="s">
        <v>9715</v>
      </c>
      <c r="AF93" s="25" t="s">
        <v>9715</v>
      </c>
      <c r="AG93" s="26" t="str">
        <f t="shared" si="2"/>
        <v>92,0,0,0,0,0,0,0,0,0</v>
      </c>
      <c r="AH93" s="25" t="s">
        <v>7058</v>
      </c>
      <c r="AI93" s="25" t="s">
        <v>7637</v>
      </c>
      <c r="AN93" s="25">
        <v>0</v>
      </c>
      <c r="AO93" s="25">
        <v>25</v>
      </c>
      <c r="AP93" s="25">
        <v>13</v>
      </c>
      <c r="AQ93" s="25" t="s">
        <v>8555</v>
      </c>
      <c r="AT93" s="26" t="str">
        <f t="shared" si="3"/>
        <v>[92];Name=Gastly;InternalName=GASTLY;Type1=GHOST;Type2=POISON;BaseStats=30,35,30,80,100,35;GenderRate=Female50Percent;GrowthRate=Parabolic;BaseEXP=62;EffortPoints=0,0,0,0,1,0;Rareness=190;Happiness=70;Abilities=LEVITATE;HiddenAbility=;Moves=1,HYPNOSIS,1,LICK,5,SPITE,8,MEANLOOK,12,CURSE,15,NIGHTSHADE,19,CONFUSERAY,22,SUCKERPUNCH,26,PAYBACK,29,SHADOWBALL,33,DREAMEATER,36,DARKPULSE,40,DESTINYBOND,43,HEX,47,NIGHTMARE;EggMoves=ASTONISH,CLEARSMOG,DISABLE,FIREPUNCH,GRUDGE,HAZE,ICEPUNCH,PERISHSONG,PSYWAVE,REFLECTTYPE,SCARYFACE,SMOG,THUNDERPUNCH;Compatibility=Amorphous;StepsToHatch=5355;Height=1.3;Weight=0.1;Color=Purple;Habitat=Cave;RegionalNumbers=92,0,0,0,0,0,0,0,0,0;Kind=Gas;Pokedex=When exposed to a strong wind, a Gastly's gaseous body quickly dwindles away. They cluster under the eaves of houses to escape the ravages of wind.;FormNames=;WildItemCommon=;WildItemUncommon=;WildItemRare=;BattlerPlayerY=0;BattlerEnemyY=25;BattlerAltitude=13;Evolutions=HAUNTER,Level,25;Incense=</v>
      </c>
    </row>
    <row r="94" spans="1:46" x14ac:dyDescent="0.3">
      <c r="A94" s="25">
        <v>93</v>
      </c>
      <c r="B94" s="25" t="s">
        <v>503</v>
      </c>
      <c r="C94" s="25" t="s">
        <v>4022</v>
      </c>
      <c r="D94" s="25" t="s">
        <v>228</v>
      </c>
      <c r="E94" s="25" t="s">
        <v>223</v>
      </c>
      <c r="F94" s="25" t="s">
        <v>4595</v>
      </c>
      <c r="G94" s="25" t="s">
        <v>5522</v>
      </c>
      <c r="H94" s="25" t="s">
        <v>1412</v>
      </c>
      <c r="I94" s="25">
        <v>142</v>
      </c>
      <c r="J94" s="25" t="s">
        <v>5530</v>
      </c>
      <c r="K94" s="25">
        <v>90</v>
      </c>
      <c r="L94" s="25">
        <v>70</v>
      </c>
      <c r="M94" s="25" t="s">
        <v>2141</v>
      </c>
      <c r="O94" s="25" t="s">
        <v>5941</v>
      </c>
      <c r="Q94" s="25" t="s">
        <v>2123</v>
      </c>
      <c r="R94" s="25">
        <v>5355</v>
      </c>
      <c r="S94" s="25">
        <v>1.6</v>
      </c>
      <c r="T94" s="25">
        <v>0.1</v>
      </c>
      <c r="U94" s="25" t="s">
        <v>8863</v>
      </c>
      <c r="V94" s="25" t="s">
        <v>7316</v>
      </c>
      <c r="W94" s="25" t="s">
        <v>8991</v>
      </c>
      <c r="X94" s="25" t="s">
        <v>9715</v>
      </c>
      <c r="Y94" s="25" t="s">
        <v>9715</v>
      </c>
      <c r="Z94" s="25" t="s">
        <v>9715</v>
      </c>
      <c r="AA94" s="25" t="s">
        <v>9715</v>
      </c>
      <c r="AB94" s="25" t="s">
        <v>9715</v>
      </c>
      <c r="AC94" s="25" t="s">
        <v>9715</v>
      </c>
      <c r="AD94" s="25" t="s">
        <v>9715</v>
      </c>
      <c r="AE94" s="25" t="s">
        <v>9715</v>
      </c>
      <c r="AF94" s="25" t="s">
        <v>9715</v>
      </c>
      <c r="AG94" s="26" t="str">
        <f t="shared" si="2"/>
        <v>93,0,0,0,0,0,0,0,0,0</v>
      </c>
      <c r="AH94" s="25" t="s">
        <v>7058</v>
      </c>
      <c r="AI94" s="25" t="s">
        <v>7638</v>
      </c>
      <c r="AN94" s="25">
        <v>0</v>
      </c>
      <c r="AO94" s="25">
        <v>25</v>
      </c>
      <c r="AP94" s="25">
        <v>10</v>
      </c>
      <c r="AQ94" s="25" t="s">
        <v>8556</v>
      </c>
      <c r="AT94" s="26" t="str">
        <f t="shared" si="3"/>
        <v>[93];Name=Haunter;InternalName=HAUNTER;Type1=GHOST;Type2=POISON;BaseStats=45,50,45,95,115,55;GenderRate=Female50Percent;GrowthRate=Parabolic;BaseEXP=142;EffortPoints=0,0,0,0,2,0;Rareness=90;Happiness=70;Abilities=LEVITATE;HiddenAbility=;Moves=1,HYPNOSIS,1,LICK,1,SPITE,5,SPITE,8,MEANLOOK,12,CURSE,15,NIGHTSHADE,19,CONFUSERAY,22,SUCKERPUNCH,25,SHADOWPUNCH,28,PAYBACK,33,SHADOWBALL,39,DREAMEATER,44,DARKPULSE,50,DESTINYBOND,55,HEX,61,NIGHTMARE;EggMoves=;Compatibility=Amorphous;StepsToHatch=5355;Height=1.6;Weight=0.1;Color=Purple;Habitat=Cave;RegionalNumbers=93,0,0,0,0,0,0,0,0,0;Kind=Gas;Pokedex=If a Haunter beckons you while it is floating in darkness, don't approach it. This Pokémon will try to lick you with its tongue and steal your life away.;FormNames=;WildItemCommon=;WildItemUncommon=;WildItemRare=;BattlerPlayerY=0;BattlerEnemyY=25;BattlerAltitude=10;Evolutions=GENGAR,Trade,;Incense=</v>
      </c>
    </row>
    <row r="95" spans="1:46" x14ac:dyDescent="0.3">
      <c r="A95" s="25">
        <v>94</v>
      </c>
      <c r="B95" s="25" t="s">
        <v>504</v>
      </c>
      <c r="C95" s="25" t="s">
        <v>4023</v>
      </c>
      <c r="D95" s="25" t="s">
        <v>228</v>
      </c>
      <c r="E95" s="25" t="s">
        <v>223</v>
      </c>
      <c r="F95" s="25" t="s">
        <v>4596</v>
      </c>
      <c r="G95" s="25" t="s">
        <v>5522</v>
      </c>
      <c r="H95" s="25" t="s">
        <v>1412</v>
      </c>
      <c r="I95" s="25">
        <v>225</v>
      </c>
      <c r="J95" s="25" t="s">
        <v>5520</v>
      </c>
      <c r="K95" s="25">
        <v>45</v>
      </c>
      <c r="L95" s="25">
        <v>70</v>
      </c>
      <c r="M95" s="25" t="s">
        <v>2141</v>
      </c>
      <c r="O95" s="25" t="s">
        <v>5941</v>
      </c>
      <c r="Q95" s="25" t="s">
        <v>2123</v>
      </c>
      <c r="R95" s="25">
        <v>5355</v>
      </c>
      <c r="S95" s="25">
        <v>1.5</v>
      </c>
      <c r="T95" s="25">
        <v>40.5</v>
      </c>
      <c r="U95" s="25" t="s">
        <v>8863</v>
      </c>
      <c r="V95" s="25" t="s">
        <v>7316</v>
      </c>
      <c r="W95" s="25" t="s">
        <v>8992</v>
      </c>
      <c r="X95" s="25" t="s">
        <v>9715</v>
      </c>
      <c r="Y95" s="25" t="s">
        <v>9715</v>
      </c>
      <c r="Z95" s="25" t="s">
        <v>9715</v>
      </c>
      <c r="AA95" s="25" t="s">
        <v>9715</v>
      </c>
      <c r="AB95" s="25" t="s">
        <v>9715</v>
      </c>
      <c r="AC95" s="25" t="s">
        <v>9715</v>
      </c>
      <c r="AD95" s="25" t="s">
        <v>9715</v>
      </c>
      <c r="AE95" s="25" t="s">
        <v>9715</v>
      </c>
      <c r="AF95" s="25" t="s">
        <v>9715</v>
      </c>
      <c r="AG95" s="26" t="str">
        <f t="shared" si="2"/>
        <v>94,0,0,0,0,0,0,0,0,0</v>
      </c>
      <c r="AH95" s="25" t="s">
        <v>7059</v>
      </c>
      <c r="AI95" s="25" t="s">
        <v>7639</v>
      </c>
      <c r="AN95" s="25">
        <v>0</v>
      </c>
      <c r="AO95" s="25">
        <v>25</v>
      </c>
      <c r="AP95" s="25">
        <v>0</v>
      </c>
      <c r="AT95" s="26" t="str">
        <f t="shared" si="3"/>
        <v>[94];Name=Gengar;InternalName=GENGAR;Type1=GHOST;Type2=POISON;BaseStats=60,65,60,110,130,75;GenderRate=Female50Percent;GrowthRate=Parabolic;BaseEXP=225;EffortPoints=0,0,0,0,3,0;Rareness=45;Happiness=70;Abilities=LEVITATE;HiddenAbility=;Moves=1,HYPNOSIS,1,LICK,1,SPITE,5,SPITE,8,MEANLOOK,12,CURSE,15,NIGHTSHADE,19,CONFUSERAY,22,SUCKERPUNCH,25,SHADOWPUNCH,28,PAYBACK,33,SHADOWBALL,39,DREAMEATER,44,DARKPULSE,50,DESTINYBOND,55,HEX,61,NIGHTMARE;EggMoves=;Compatibility=Amorphous;StepsToHatch=5355;Height=1.5;Weight=40.5;Color=Purple;Habitat=Cave;RegionalNumbers=94,0,0,0,0,0,0,0,0,0;Kind=Shadow;Pokedex=Deep in the night, your shadow cast by a streetlight may suddenly overtake you. It is actually a Gengar running past you, pretending to be your shadow.;FormNames=;WildItemCommon=;WildItemUncommon=;WildItemRare=;BattlerPlayerY=0;BattlerEnemyY=25;BattlerAltitude=0;Evolutions=;Incense=</v>
      </c>
    </row>
    <row r="96" spans="1:46" x14ac:dyDescent="0.3">
      <c r="A96" s="25">
        <v>95</v>
      </c>
      <c r="B96" s="25" t="s">
        <v>506</v>
      </c>
      <c r="C96" s="25" t="s">
        <v>4024</v>
      </c>
      <c r="D96" s="25" t="s">
        <v>227</v>
      </c>
      <c r="E96" s="25" t="s">
        <v>224</v>
      </c>
      <c r="F96" s="25" t="s">
        <v>4597</v>
      </c>
      <c r="G96" s="25" t="s">
        <v>5522</v>
      </c>
      <c r="H96" s="25" t="s">
        <v>5523</v>
      </c>
      <c r="I96" s="25">
        <v>77</v>
      </c>
      <c r="J96" s="25" t="s">
        <v>2134</v>
      </c>
      <c r="K96" s="25">
        <v>45</v>
      </c>
      <c r="L96" s="25">
        <v>70</v>
      </c>
      <c r="M96" s="25" t="s">
        <v>5637</v>
      </c>
      <c r="N96" s="25" t="s">
        <v>3899</v>
      </c>
      <c r="O96" s="25" t="s">
        <v>6431</v>
      </c>
      <c r="P96" s="25" t="s">
        <v>6432</v>
      </c>
      <c r="Q96" s="25" t="s">
        <v>2122</v>
      </c>
      <c r="R96" s="25">
        <v>6630</v>
      </c>
      <c r="S96" s="25">
        <v>8.8000000000000007</v>
      </c>
      <c r="T96" s="25">
        <v>210</v>
      </c>
      <c r="U96" s="25" t="s">
        <v>8859</v>
      </c>
      <c r="V96" s="25" t="s">
        <v>7316</v>
      </c>
      <c r="W96" s="25" t="s">
        <v>8993</v>
      </c>
      <c r="X96" s="25" t="s">
        <v>9715</v>
      </c>
      <c r="Y96" s="25" t="s">
        <v>9715</v>
      </c>
      <c r="Z96" s="25" t="s">
        <v>9715</v>
      </c>
      <c r="AA96" s="25" t="s">
        <v>9715</v>
      </c>
      <c r="AB96" s="25" t="s">
        <v>9715</v>
      </c>
      <c r="AC96" s="25" t="s">
        <v>9715</v>
      </c>
      <c r="AD96" s="25" t="s">
        <v>9715</v>
      </c>
      <c r="AE96" s="25" t="s">
        <v>9715</v>
      </c>
      <c r="AF96" s="25" t="s">
        <v>9715</v>
      </c>
      <c r="AG96" s="26" t="str">
        <f t="shared" si="2"/>
        <v>95,0,0,0,0,0,0,0,0,0</v>
      </c>
      <c r="AH96" s="25" t="s">
        <v>7060</v>
      </c>
      <c r="AI96" s="25" t="s">
        <v>7640</v>
      </c>
      <c r="AN96" s="25">
        <v>0</v>
      </c>
      <c r="AO96" s="25">
        <v>25</v>
      </c>
      <c r="AP96" s="25">
        <v>0</v>
      </c>
      <c r="AQ96" s="25" t="s">
        <v>8557</v>
      </c>
      <c r="AT96" s="26" t="str">
        <f t="shared" si="3"/>
        <v>[95];Name=Onix;InternalName=ONIX;Type1=ROCK;Type2=GROUND;BaseStats=35,45,160,70,30,45;GenderRate=Female50Percent;GrowthRate=Medium;BaseEXP=77;EffortPoints=0,0,1,0,0,0;Rareness=45;Happiness=70;Abilities=ROCKHEAD,STURDY;HiddenAbility=WEAKARMOR;Moves=1,MUDSPORT,1,TACKLE,1,HARDEN,1,BIND,4,CURSE,7,ROCKTHROW,10,ROCKTOMB,13,RAGE,16,STEALTHROCK,19,ROCKPOLISH,20,GYROBALL,22,SMACKDOWN,25,DRAGONBREATH,28,SLAM,31,SCREECH,34,ROCKSLIDE,37,SANDTOMB,40,IRONTAIL,43,DIG,46,STONEEDGE,49,DOUBLEEDGE,52,SANDSTORM;EggMoves=BLOCK,DEFENSECURL,FLAIL,HEAVYSLAM,ROCKBLAST,ROCKCLIMB,ROLLOUT,ROTOTILLER,STEALTHROCK;Compatibility=Mineral;StepsToHatch=6630;Height=8.8;Weight=210;Color=Gray;Habitat=Cave;RegionalNumbers=95,0,0,0,0,0,0,0,0,0;Kind=Rock Snake;Pokedex=There is a magnet in its brain that prevents an Onix from losing direction while tunneling. As it grows older, its body becomes steadily rounder and smoother.;FormNames=;WildItemCommon=;WildItemUncommon=;WildItemRare=;BattlerPlayerY=0;BattlerEnemyY=25;BattlerAltitude=0;Evolutions=STEELIX,TradeItem,METALCOAT;Incense=</v>
      </c>
    </row>
    <row r="97" spans="1:46" x14ac:dyDescent="0.3">
      <c r="A97" s="25">
        <v>96</v>
      </c>
      <c r="B97" s="25" t="s">
        <v>507</v>
      </c>
      <c r="C97" s="25" t="s">
        <v>4025</v>
      </c>
      <c r="D97" s="25" t="s">
        <v>226</v>
      </c>
      <c r="F97" s="25" t="s">
        <v>4598</v>
      </c>
      <c r="G97" s="25" t="s">
        <v>5522</v>
      </c>
      <c r="H97" s="25" t="s">
        <v>5523</v>
      </c>
      <c r="I97" s="25">
        <v>66</v>
      </c>
      <c r="J97" s="25" t="s">
        <v>1414</v>
      </c>
      <c r="K97" s="25">
        <v>190</v>
      </c>
      <c r="L97" s="25">
        <v>70</v>
      </c>
      <c r="M97" s="25" t="s">
        <v>5647</v>
      </c>
      <c r="N97" s="25" t="s">
        <v>3803</v>
      </c>
      <c r="O97" s="25" t="s">
        <v>6433</v>
      </c>
      <c r="P97" s="25" t="s">
        <v>6434</v>
      </c>
      <c r="Q97" s="25" t="s">
        <v>3872</v>
      </c>
      <c r="R97" s="25">
        <v>5355</v>
      </c>
      <c r="S97" s="25">
        <v>1</v>
      </c>
      <c r="T97" s="25">
        <v>32.4</v>
      </c>
      <c r="U97" s="25" t="s">
        <v>8860</v>
      </c>
      <c r="V97" s="25" t="s">
        <v>7468</v>
      </c>
      <c r="W97" s="25" t="s">
        <v>8994</v>
      </c>
      <c r="X97" s="25" t="s">
        <v>9715</v>
      </c>
      <c r="Y97" s="25" t="s">
        <v>9715</v>
      </c>
      <c r="Z97" s="25" t="s">
        <v>9715</v>
      </c>
      <c r="AA97" s="25" t="s">
        <v>9715</v>
      </c>
      <c r="AB97" s="25" t="s">
        <v>9715</v>
      </c>
      <c r="AC97" s="25" t="s">
        <v>9715</v>
      </c>
      <c r="AD97" s="25" t="s">
        <v>9715</v>
      </c>
      <c r="AE97" s="25" t="s">
        <v>9715</v>
      </c>
      <c r="AF97" s="25" t="s">
        <v>9715</v>
      </c>
      <c r="AG97" s="26" t="str">
        <f t="shared" si="2"/>
        <v>96,0,0,0,0,0,0,0,0,0</v>
      </c>
      <c r="AH97" s="25" t="s">
        <v>1528</v>
      </c>
      <c r="AI97" s="25" t="s">
        <v>7641</v>
      </c>
      <c r="AN97" s="25">
        <v>0</v>
      </c>
      <c r="AO97" s="25">
        <v>25</v>
      </c>
      <c r="AP97" s="25">
        <v>0</v>
      </c>
      <c r="AQ97" s="25" t="s">
        <v>8558</v>
      </c>
      <c r="AT97" s="26" t="str">
        <f t="shared" si="3"/>
        <v>[96];Name=Drowzee;InternalName=DROWZEE;Type1=PSYCHIC;Type2=;BaseStats=60,48,45,42,43,90;GenderRate=Female50Percent;GrowthRate=Medium;BaseEXP=66;EffortPoints=0,0,0,0,0,1;Rareness=190;Happiness=70;Abilities=INSOMNIA,FOREWARN;HiddenAbility=INNERFOCUS;Moves=1,POUND,1,HYPNOSIS,5,DISABLE,9,CONFUSION,13,HEADBUTT,17,POISONGAS,21,MEDITATE,25,PSYBEAM,29,HEADBUTT,33,PSYCHUP,37,SYNCHRONOISE,41,ZENHEADBUTT,45,SWAGGER,49,PSYCHIC,53,NASTYPLOT,57,PSYSHOCK,61,FUTURESIGHT;EggMoves=ASSIST,BARRIER,FIREPUNCH,FLATTER,GUARDSWAP,ICEPUNCH,NASTYPLOT,PSYCHOCUT,ROLEPLAY,SECRETPOWER,SKILLSWAP,THUNDERPUNCH;Compatibility=Humanlike;StepsToHatch=5355;Height=1;Weight=32.4;Color=Yellow;Habitat=Grassland;RegionalNumbers=96,0,0,0,0,0,0,0,0,0;Kind=Hypnosis;Pokedex=If your nose becomes itchy while you are sleeping, it's a sure sign that a Drowzee is standing above your pillow and trying to eat your dream through your nostrils.;FormNames=;WildItemCommon=;WildItemUncommon=;WildItemRare=;BattlerPlayerY=0;BattlerEnemyY=25;BattlerAltitude=0;Evolutions=HYPNO,Level,26;Incense=</v>
      </c>
    </row>
    <row r="98" spans="1:46" x14ac:dyDescent="0.3">
      <c r="A98" s="25">
        <v>97</v>
      </c>
      <c r="B98" s="25" t="s">
        <v>508</v>
      </c>
      <c r="C98" s="25" t="s">
        <v>4026</v>
      </c>
      <c r="D98" s="25" t="s">
        <v>226</v>
      </c>
      <c r="F98" s="25" t="s">
        <v>4599</v>
      </c>
      <c r="G98" s="25" t="s">
        <v>5522</v>
      </c>
      <c r="H98" s="25" t="s">
        <v>5523</v>
      </c>
      <c r="I98" s="25">
        <v>169</v>
      </c>
      <c r="J98" s="25" t="s">
        <v>1415</v>
      </c>
      <c r="K98" s="25">
        <v>75</v>
      </c>
      <c r="L98" s="25">
        <v>70</v>
      </c>
      <c r="M98" s="25" t="s">
        <v>5647</v>
      </c>
      <c r="N98" s="25" t="s">
        <v>3803</v>
      </c>
      <c r="O98" s="25" t="s">
        <v>5942</v>
      </c>
      <c r="Q98" s="25" t="s">
        <v>3872</v>
      </c>
      <c r="R98" s="25">
        <v>5355</v>
      </c>
      <c r="S98" s="25">
        <v>1.6</v>
      </c>
      <c r="T98" s="25">
        <v>75.599999999999994</v>
      </c>
      <c r="U98" s="25" t="s">
        <v>8860</v>
      </c>
      <c r="V98" s="25" t="s">
        <v>7468</v>
      </c>
      <c r="W98" s="25" t="s">
        <v>8995</v>
      </c>
      <c r="X98" s="25" t="s">
        <v>9715</v>
      </c>
      <c r="Y98" s="25" t="s">
        <v>9715</v>
      </c>
      <c r="Z98" s="25" t="s">
        <v>9715</v>
      </c>
      <c r="AA98" s="25" t="s">
        <v>9715</v>
      </c>
      <c r="AB98" s="25" t="s">
        <v>9715</v>
      </c>
      <c r="AC98" s="25" t="s">
        <v>9715</v>
      </c>
      <c r="AD98" s="25" t="s">
        <v>9715</v>
      </c>
      <c r="AE98" s="25" t="s">
        <v>9715</v>
      </c>
      <c r="AF98" s="25" t="s">
        <v>9715</v>
      </c>
      <c r="AG98" s="26" t="str">
        <f t="shared" si="2"/>
        <v>97,0,0,0,0,0,0,0,0,0</v>
      </c>
      <c r="AH98" s="25" t="s">
        <v>1528</v>
      </c>
      <c r="AI98" s="25" t="s">
        <v>7642</v>
      </c>
      <c r="AN98" s="25">
        <v>0</v>
      </c>
      <c r="AO98" s="25">
        <v>25</v>
      </c>
      <c r="AP98" s="25">
        <v>0</v>
      </c>
      <c r="AT98" s="26" t="str">
        <f t="shared" si="3"/>
        <v>[97];Name=Hypno;InternalName=HYPNO;Type1=PSYCHIC;Type2=;BaseStats=85,73,70,67,73,115;GenderRate=Female50Percent;GrowthRate=Medium;BaseEXP=169;EffortPoints=0,0,0,0,0,2;Rareness=75;Happiness=70;Abilities=INSOMNIA,FOREWARN;HiddenAbility=INNERFOCUS;Moves=1,FUTURESIGHT,1,NASTYPLOT,1,NIGHTMARE,1,SWITCHEROO,1,POUND,1,HYPNOSIS,1,DISABLE,1,CONFUSION,5,DISABLE,9,CONFUSION,13,HEADBUTT,17,POISONGAS,21,MEDITATE,25,PSYBEAM,29,HEADBUTT,33,PSYCHUP,37,SYNCHRONOISE,41,ZENHEADBUTT,45,SWAGGER,49,PSYCHIC,53,NASTYPLOT,57,PSYSHOCK,61,FUTURESIGHT;EggMoves=;Compatibility=Humanlike;StepsToHatch=5355;Height=1.6;Weight=75.6;Color=Yellow;Habitat=Grassland;RegionalNumbers=97,0,0,0,0,0,0,0,0,0;Kind=Hypnosis;Pokedex=The arcing movement and glitter of the pendulum in a Hypno's hand lull the foe into deep hypnosis. While searching for prey, it polishes the pendulum.;FormNames=;WildItemCommon=;WildItemUncommon=;WildItemRare=;BattlerPlayerY=0;BattlerEnemyY=25;BattlerAltitude=0;Evolutions=;Incense=</v>
      </c>
    </row>
    <row r="99" spans="1:46" x14ac:dyDescent="0.3">
      <c r="A99" s="25">
        <v>98</v>
      </c>
      <c r="B99" s="25" t="s">
        <v>509</v>
      </c>
      <c r="C99" s="25" t="s">
        <v>4027</v>
      </c>
      <c r="D99" s="25" t="s">
        <v>219</v>
      </c>
      <c r="F99" s="25" t="s">
        <v>4600</v>
      </c>
      <c r="G99" s="25" t="s">
        <v>5522</v>
      </c>
      <c r="H99" s="25" t="s">
        <v>5523</v>
      </c>
      <c r="I99" s="25">
        <v>65</v>
      </c>
      <c r="J99" s="25" t="s">
        <v>2128</v>
      </c>
      <c r="K99" s="25">
        <v>225</v>
      </c>
      <c r="L99" s="25">
        <v>70</v>
      </c>
      <c r="M99" s="25" t="s">
        <v>5648</v>
      </c>
      <c r="N99" s="25" t="s">
        <v>3894</v>
      </c>
      <c r="O99" s="25" t="s">
        <v>6435</v>
      </c>
      <c r="P99" s="25" t="s">
        <v>6436</v>
      </c>
      <c r="Q99" s="25" t="s">
        <v>3839</v>
      </c>
      <c r="R99" s="25">
        <v>5355</v>
      </c>
      <c r="S99" s="25">
        <v>0.4</v>
      </c>
      <c r="T99" s="25">
        <v>6.5</v>
      </c>
      <c r="U99" s="25" t="s">
        <v>2156</v>
      </c>
      <c r="V99" s="25" t="s">
        <v>8865</v>
      </c>
      <c r="W99" s="25" t="s">
        <v>8996</v>
      </c>
      <c r="X99" s="25" t="s">
        <v>9715</v>
      </c>
      <c r="Y99" s="25" t="s">
        <v>9715</v>
      </c>
      <c r="Z99" s="25" t="s">
        <v>9715</v>
      </c>
      <c r="AA99" s="25" t="s">
        <v>9715</v>
      </c>
      <c r="AB99" s="25" t="s">
        <v>9715</v>
      </c>
      <c r="AC99" s="25" t="s">
        <v>9715</v>
      </c>
      <c r="AD99" s="25" t="s">
        <v>9715</v>
      </c>
      <c r="AE99" s="25" t="s">
        <v>9715</v>
      </c>
      <c r="AF99" s="25" t="s">
        <v>9715</v>
      </c>
      <c r="AG99" s="26" t="str">
        <f t="shared" si="2"/>
        <v>98,0,0,0,0,0,0,0,0,0</v>
      </c>
      <c r="AH99" s="25" t="s">
        <v>7061</v>
      </c>
      <c r="AI99" s="25" t="s">
        <v>7643</v>
      </c>
      <c r="AN99" s="25">
        <v>0</v>
      </c>
      <c r="AO99" s="25">
        <v>25</v>
      </c>
      <c r="AP99" s="25">
        <v>0</v>
      </c>
      <c r="AQ99" s="25" t="s">
        <v>8559</v>
      </c>
      <c r="AT99" s="26" t="str">
        <f t="shared" si="3"/>
        <v>[98];Name=Krabby;InternalName=KRABBY;Type1=WATER;Type2=;BaseStats=30,105,90,50,25,25;GenderRate=Female50Percent;GrowthRate=Medium;BaseEXP=65;EffortPoints=0,1,0,0,0,0;Rareness=225;Happiness=70;Abilities=HYPERCUTTER,SHELLARMOR;HiddenAbility=SHEERFORCE;Moves=1,MUDSPORT,1,BUBBLE,5,VICEGRIP,9,LEER,11,HARDEN,15,BUBBLEBEAM,19,MUDSHOT,21,METALCLAW,25,STOMP,29,PROTECT,31,GUILLOTINE,35,SLAM,39,BRINE,41,CRABHAMMER,45,FLAIL;EggMoves=AGILITY,ALLYSWITCH,AMNESIA,ANCIENTPOWER,BIDE,CHIPAWAY,ENDURE,FLAIL,HAZE,KNOCKOFF,SLAM,TICKLE;Compatibility=Water3;StepsToHatch=5355;Height=0.4;Weight=6.5;Color=Red;Habitat=WatersEdge;RegionalNumbers=98,0,0,0,0,0,0,0,0,0;Kind=River Crab;Pokedex=Krabby live in holes dug into beaches. On sandy shores with little in the way of food, they can be seen squabbling with each other over territory.;FormNames=;WildItemCommon=;WildItemUncommon=;WildItemRare=;BattlerPlayerY=0;BattlerEnemyY=25;BattlerAltitude=0;Evolutions=KINGLER,Level,28;Incense=</v>
      </c>
    </row>
    <row r="100" spans="1:46" x14ac:dyDescent="0.3">
      <c r="A100" s="25">
        <v>99</v>
      </c>
      <c r="B100" s="25" t="s">
        <v>510</v>
      </c>
      <c r="C100" s="25" t="s">
        <v>4028</v>
      </c>
      <c r="D100" s="25" t="s">
        <v>219</v>
      </c>
      <c r="F100" s="25" t="s">
        <v>4601</v>
      </c>
      <c r="G100" s="25" t="s">
        <v>5522</v>
      </c>
      <c r="H100" s="25" t="s">
        <v>5523</v>
      </c>
      <c r="I100" s="25">
        <v>166</v>
      </c>
      <c r="J100" s="25" t="s">
        <v>2129</v>
      </c>
      <c r="K100" s="25">
        <v>60</v>
      </c>
      <c r="L100" s="25">
        <v>70</v>
      </c>
      <c r="M100" s="25" t="s">
        <v>5648</v>
      </c>
      <c r="N100" s="25" t="s">
        <v>3894</v>
      </c>
      <c r="O100" s="25" t="s">
        <v>5943</v>
      </c>
      <c r="Q100" s="25" t="s">
        <v>3839</v>
      </c>
      <c r="R100" s="25">
        <v>5355</v>
      </c>
      <c r="S100" s="25">
        <v>1.3</v>
      </c>
      <c r="T100" s="25">
        <v>60</v>
      </c>
      <c r="U100" s="25" t="s">
        <v>2156</v>
      </c>
      <c r="V100" s="25" t="s">
        <v>8865</v>
      </c>
      <c r="W100" s="25" t="s">
        <v>8997</v>
      </c>
      <c r="X100" s="25" t="s">
        <v>9715</v>
      </c>
      <c r="Y100" s="25" t="s">
        <v>9715</v>
      </c>
      <c r="Z100" s="25" t="s">
        <v>9715</v>
      </c>
      <c r="AA100" s="25" t="s">
        <v>9715</v>
      </c>
      <c r="AB100" s="25" t="s">
        <v>9715</v>
      </c>
      <c r="AC100" s="25" t="s">
        <v>9715</v>
      </c>
      <c r="AD100" s="25" t="s">
        <v>9715</v>
      </c>
      <c r="AE100" s="25" t="s">
        <v>9715</v>
      </c>
      <c r="AF100" s="25" t="s">
        <v>9715</v>
      </c>
      <c r="AG100" s="26" t="str">
        <f t="shared" si="2"/>
        <v>99,0,0,0,0,0,0,0,0,0</v>
      </c>
      <c r="AH100" s="25" t="s">
        <v>7062</v>
      </c>
      <c r="AI100" s="25" t="s">
        <v>7644</v>
      </c>
      <c r="AN100" s="25">
        <v>0</v>
      </c>
      <c r="AO100" s="25">
        <v>25</v>
      </c>
      <c r="AP100" s="25">
        <v>0</v>
      </c>
      <c r="AT100" s="26" t="str">
        <f t="shared" si="3"/>
        <v>[99];Name=Kingler;InternalName=KINGLER;Type1=WATER;Type2=;BaseStats=55,130,115,75,50,50;GenderRate=Female50Percent;GrowthRate=Medium;BaseEXP=166;EffortPoints=0,2,0,0,0,0;Rareness=60;Happiness=70;Abilities=HYPERCUTTER,SHELLARMOR;HiddenAbility=SHEERFORCE;Moves=1,WIDEGUARD,1,MUDSPORT,1,BUBBLE,1,VICEGRIP,1,LEER,5,VICEGRIP,9,LEER,11,HARDEN,15,BUBBLEBEAM,19,MUDSHOT,21,METALCLAW,25,STOMP,32,PROTECT,37,GUILLOTINE,44,SLAM,51,BRINE,56,CRABHAMMER,63,FLAIL;EggMoves=;Compatibility=Water3;StepsToHatch=5355;Height=1.3;Weight=60;Color=Red;Habitat=WatersEdge;RegionalNumbers=99,0,0,0,0,0,0,0,0,0;Kind=Pincer;Pokedex=It waves its huge, oversized claw in the air to communicate with others. But since the claw is so heavy, this Pokémon quickly tires.;FormNames=;WildItemCommon=;WildItemUncommon=;WildItemRare=;BattlerPlayerY=0;BattlerEnemyY=25;BattlerAltitude=0;Evolutions=;Incense=</v>
      </c>
    </row>
    <row r="101" spans="1:46" x14ac:dyDescent="0.3">
      <c r="A101" s="25">
        <v>100</v>
      </c>
      <c r="B101" s="25" t="s">
        <v>511</v>
      </c>
      <c r="C101" s="25" t="s">
        <v>4029</v>
      </c>
      <c r="D101" s="25" t="s">
        <v>220</v>
      </c>
      <c r="F101" s="25" t="s">
        <v>4602</v>
      </c>
      <c r="G101" s="25" t="s">
        <v>5534</v>
      </c>
      <c r="H101" s="25" t="s">
        <v>5523</v>
      </c>
      <c r="I101" s="25">
        <v>66</v>
      </c>
      <c r="J101" s="25" t="s">
        <v>2146</v>
      </c>
      <c r="K101" s="25">
        <v>190</v>
      </c>
      <c r="L101" s="25">
        <v>70</v>
      </c>
      <c r="M101" s="25" t="s">
        <v>5649</v>
      </c>
      <c r="N101" s="25" t="s">
        <v>3886</v>
      </c>
      <c r="O101" s="25" t="s">
        <v>5944</v>
      </c>
      <c r="Q101" s="25" t="s">
        <v>2122</v>
      </c>
      <c r="R101" s="25">
        <v>5355</v>
      </c>
      <c r="S101" s="25">
        <v>0.5</v>
      </c>
      <c r="T101" s="25">
        <v>10.4</v>
      </c>
      <c r="U101" s="25" t="s">
        <v>2156</v>
      </c>
      <c r="V101" s="25" t="s">
        <v>8867</v>
      </c>
      <c r="W101" s="25" t="s">
        <v>8998</v>
      </c>
      <c r="X101" s="25" t="s">
        <v>9715</v>
      </c>
      <c r="Y101" s="25" t="s">
        <v>9715</v>
      </c>
      <c r="Z101" s="25" t="s">
        <v>9715</v>
      </c>
      <c r="AA101" s="25" t="s">
        <v>9715</v>
      </c>
      <c r="AB101" s="25" t="s">
        <v>9715</v>
      </c>
      <c r="AC101" s="25" t="s">
        <v>9715</v>
      </c>
      <c r="AD101" s="25" t="s">
        <v>9715</v>
      </c>
      <c r="AE101" s="25" t="s">
        <v>9715</v>
      </c>
      <c r="AF101" s="25" t="s">
        <v>9715</v>
      </c>
      <c r="AG101" s="26" t="str">
        <f t="shared" si="2"/>
        <v>100,0,0,0,0,0,0,0,0,0</v>
      </c>
      <c r="AH101" s="25" t="s">
        <v>7063</v>
      </c>
      <c r="AI101" s="25" t="s">
        <v>7645</v>
      </c>
      <c r="AN101" s="25">
        <v>0</v>
      </c>
      <c r="AO101" s="25">
        <v>25</v>
      </c>
      <c r="AP101" s="25">
        <v>0</v>
      </c>
      <c r="AQ101" s="25" t="s">
        <v>8560</v>
      </c>
      <c r="AT101" s="26" t="str">
        <f t="shared" si="3"/>
        <v>[100];Name=Voltorb;InternalName=VOLTORB;Type1=ELECTRIC;Type2=;BaseStats=40,30,50,100,55,55;GenderRate=Genderless;GrowthRate=Medium;BaseEXP=66;EffortPoints=0,0,0,1,0,0;Rareness=190;Happiness=70;Abilities=SOUNDPROOF,STATIC;HiddenAbility=AFTERMATH;Moves=1,CHARGE,1,TACKLE,4,SONICBOOM,6,EERIEIMPULSE,9,SPARK,11,ROLLOUT,13,SCREECH,16,CHARGEBEAM,20,SWIFT,22,ELECTROBALL,26,SELFDESTRUCT,29,LIGHTSCREEN,34,MAGNETRISE,37,DISCHARGE,41,EXPLOSION,46,GYROBALL,48,MIRRORCOAT;EggMoves=;Compatibility=Mineral;StepsToHatch=5355;Height=0.5;Weight=10.4;Color=Red;Habitat=Urban;RegionalNumbers=100,0,0,0,0,0,0,0,0,0;Kind=Ball;Pokedex=It bears an uncanny and unexplained resemblance to a Poké Ball. Because it explodes at the slightest shock, even veteran trainers treat it with caution.;FormNames=;WildItemCommon=;WildItemUncommon=;WildItemRare=;BattlerPlayerY=0;BattlerEnemyY=25;BattlerAltitude=0;Evolutions=ELECTRODE,Level,30;Incense=</v>
      </c>
    </row>
    <row r="102" spans="1:46" x14ac:dyDescent="0.3">
      <c r="A102" s="25">
        <v>101</v>
      </c>
      <c r="B102" s="25" t="s">
        <v>512</v>
      </c>
      <c r="C102" s="25" t="s">
        <v>4030</v>
      </c>
      <c r="D102" s="25" t="s">
        <v>220</v>
      </c>
      <c r="F102" s="25" t="s">
        <v>4603</v>
      </c>
      <c r="G102" s="25" t="s">
        <v>5534</v>
      </c>
      <c r="H102" s="25" t="s">
        <v>5523</v>
      </c>
      <c r="I102" s="25">
        <v>168</v>
      </c>
      <c r="J102" s="25" t="s">
        <v>2147</v>
      </c>
      <c r="K102" s="25">
        <v>60</v>
      </c>
      <c r="L102" s="25">
        <v>70</v>
      </c>
      <c r="M102" s="25" t="s">
        <v>5649</v>
      </c>
      <c r="N102" s="25" t="s">
        <v>3886</v>
      </c>
      <c r="O102" s="25" t="s">
        <v>5945</v>
      </c>
      <c r="Q102" s="25" t="s">
        <v>2122</v>
      </c>
      <c r="R102" s="25">
        <v>5355</v>
      </c>
      <c r="S102" s="25">
        <v>1.2</v>
      </c>
      <c r="T102" s="25">
        <v>66.599999999999994</v>
      </c>
      <c r="U102" s="25" t="s">
        <v>2156</v>
      </c>
      <c r="V102" s="25" t="s">
        <v>8867</v>
      </c>
      <c r="W102" s="25" t="s">
        <v>8999</v>
      </c>
      <c r="X102" s="25" t="s">
        <v>9715</v>
      </c>
      <c r="Y102" s="25" t="s">
        <v>9715</v>
      </c>
      <c r="Z102" s="25" t="s">
        <v>9715</v>
      </c>
      <c r="AA102" s="25" t="s">
        <v>9715</v>
      </c>
      <c r="AB102" s="25" t="s">
        <v>9715</v>
      </c>
      <c r="AC102" s="25" t="s">
        <v>9715</v>
      </c>
      <c r="AD102" s="25" t="s">
        <v>9715</v>
      </c>
      <c r="AE102" s="25" t="s">
        <v>9715</v>
      </c>
      <c r="AF102" s="25" t="s">
        <v>9715</v>
      </c>
      <c r="AG102" s="26" t="str">
        <f t="shared" si="2"/>
        <v>101,0,0,0,0,0,0,0,0,0</v>
      </c>
      <c r="AH102" s="25" t="s">
        <v>7063</v>
      </c>
      <c r="AI102" s="25" t="s">
        <v>7646</v>
      </c>
      <c r="AN102" s="25">
        <v>0</v>
      </c>
      <c r="AO102" s="25">
        <v>25</v>
      </c>
      <c r="AP102" s="25">
        <v>0</v>
      </c>
      <c r="AT102" s="26" t="str">
        <f t="shared" si="3"/>
        <v>[101];Name=Electrode;InternalName=ELECTRODE;Type1=ELECTRIC;Type2=;BaseStats=60,50,70,140,80,80;GenderRate=Genderless;GrowthRate=Medium;BaseEXP=168;EffortPoints=0,0,0,2,0,0;Rareness=60;Happiness=70;Abilities=SOUNDPROOF,STATIC;HiddenAbility=AFTERMATH;Moves=1,MAGNETICFLUX,1,CHARGE,1,TACKLE,1,SONICBOOM,1,SPARK,4,SONICBOOM,6,EERIEIMPULSE,9,SPARK,11,ROLLOUT,13,SCREECH,16,CHARGEBEAM,20,SWIFT,22,ELECTROBALL,26,SELFDESTRUCT,29,LIGHTSCREEN,36,MAGNETRISE,41,DISCHARGE,47,EXPLOSION,54,GYROBALL,58,MIRRORCOAT;EggMoves=;Compatibility=Mineral;StepsToHatch=5355;Height=1.2;Weight=66.6;Color=Red;Habitat=Urban;RegionalNumbers=101,0,0,0,0,0,0,0,0,0;Kind=Ball;Pokedex=They appear in great numbers at electric power plants. Because they feed on electricity, they cause massive and chaotic blackouts in nearby cities.;FormNames=;WildItemCommon=;WildItemUncommon=;WildItemRare=;BattlerPlayerY=0;BattlerEnemyY=25;BattlerAltitude=0;Evolutions=;Incense=</v>
      </c>
    </row>
    <row r="103" spans="1:46" x14ac:dyDescent="0.3">
      <c r="A103" s="25">
        <v>102</v>
      </c>
      <c r="B103" s="25" t="s">
        <v>513</v>
      </c>
      <c r="C103" s="25" t="s">
        <v>4031</v>
      </c>
      <c r="D103" s="25" t="s">
        <v>221</v>
      </c>
      <c r="E103" s="25" t="s">
        <v>226</v>
      </c>
      <c r="F103" s="25" t="s">
        <v>4604</v>
      </c>
      <c r="G103" s="25" t="s">
        <v>5522</v>
      </c>
      <c r="H103" s="25" t="s">
        <v>5533</v>
      </c>
      <c r="I103" s="25">
        <v>65</v>
      </c>
      <c r="J103" s="25" t="s">
        <v>2134</v>
      </c>
      <c r="K103" s="25">
        <v>90</v>
      </c>
      <c r="L103" s="25">
        <v>70</v>
      </c>
      <c r="M103" s="25" t="s">
        <v>3896</v>
      </c>
      <c r="N103" s="25" t="s">
        <v>5650</v>
      </c>
      <c r="O103" s="25" t="s">
        <v>6437</v>
      </c>
      <c r="P103" s="25" t="s">
        <v>6438</v>
      </c>
      <c r="Q103" s="25" t="s">
        <v>283</v>
      </c>
      <c r="R103" s="25">
        <v>5355</v>
      </c>
      <c r="S103" s="25">
        <v>0.4</v>
      </c>
      <c r="T103" s="25">
        <v>2.5</v>
      </c>
      <c r="U103" s="25" t="s">
        <v>8862</v>
      </c>
      <c r="V103" s="25" t="s">
        <v>7165</v>
      </c>
      <c r="W103" s="25" t="s">
        <v>9000</v>
      </c>
      <c r="X103" s="25" t="s">
        <v>9715</v>
      </c>
      <c r="Y103" s="25" t="s">
        <v>9715</v>
      </c>
      <c r="Z103" s="25" t="s">
        <v>9715</v>
      </c>
      <c r="AA103" s="25" t="s">
        <v>9715</v>
      </c>
      <c r="AB103" s="25" t="s">
        <v>9715</v>
      </c>
      <c r="AC103" s="25" t="s">
        <v>9715</v>
      </c>
      <c r="AD103" s="25" t="s">
        <v>9715</v>
      </c>
      <c r="AE103" s="25" t="s">
        <v>9715</v>
      </c>
      <c r="AF103" s="25" t="s">
        <v>9715</v>
      </c>
      <c r="AG103" s="26" t="str">
        <f t="shared" si="2"/>
        <v>102,0,0,0,0,0,0,0,0,0</v>
      </c>
      <c r="AH103" s="25" t="s">
        <v>7064</v>
      </c>
      <c r="AI103" s="25" t="s">
        <v>7647</v>
      </c>
      <c r="AN103" s="25">
        <v>0</v>
      </c>
      <c r="AO103" s="25">
        <v>25</v>
      </c>
      <c r="AP103" s="25">
        <v>0</v>
      </c>
      <c r="AQ103" s="25" t="s">
        <v>8561</v>
      </c>
      <c r="AT103" s="26" t="str">
        <f t="shared" si="3"/>
        <v>[102];Name=Exeggcute;InternalName=EXEGGCUTE;Type1=GRASS;Type2=PSYCHIC;BaseStats=60,40,80,40,60,45;GenderRate=Female50Percent;GrowthRate=Slow;BaseEXP=65;EffortPoints=0,0,1,0,0,0;Rareness=90;Happiness=70;Abilities=CHLOROPHYLL;HiddenAbility=HARVEST;Moves=1,BARRAGE,1,UPROAR,1,HYPNOSIS,7,REFLECT,11,LEECHSEED,17,BULLETSEED,19,STUNSPORE,21,POISONPOWDER,23,SLEEPPOWDER,27,CONFUSION,33,WORRYSEED,37,NATURALGIFT,43,SOLARBEAM,47,EXTRASENSORY,50,BESTOW;EggMoves=ANCIENTPOWER,BLOCK,CURSE,GIGADRAIN,GRASSYTERRAIN,INGRAIN,LEAFSTORM,LUCKYCHANT,MOONLIGHT,NATURALGIFT,NATUREPOWER,POWERSWAP,SKILLSWAP,SYNTHESIS;Compatibility=Grass;StepsToHatch=5355;Height=0.4;Weight=2.5;Color=Pink;Habitat=Forest;RegionalNumbers=102,0,0,0,0,0,0,0,0,0;Kind=Egg;Pokedex=It consists of six eggs that care for each other. The eggs attract each other and spin around. When cracks increasingly appear, it is close to evolution.;FormNames=;WildItemCommon=;WildItemUncommon=;WildItemRare=;BattlerPlayerY=0;BattlerEnemyY=25;BattlerAltitude=0;Evolutions=EXEGGUTOR,Item,LEAFSTONE;Incense=</v>
      </c>
    </row>
    <row r="104" spans="1:46" x14ac:dyDescent="0.3">
      <c r="A104" s="25">
        <v>103</v>
      </c>
      <c r="B104" s="25" t="s">
        <v>514</v>
      </c>
      <c r="C104" s="25" t="s">
        <v>4032</v>
      </c>
      <c r="D104" s="25" t="s">
        <v>221</v>
      </c>
      <c r="E104" s="25" t="s">
        <v>226</v>
      </c>
      <c r="F104" s="25" t="s">
        <v>4605</v>
      </c>
      <c r="G104" s="25" t="s">
        <v>5522</v>
      </c>
      <c r="H104" s="25" t="s">
        <v>5533</v>
      </c>
      <c r="I104" s="25">
        <v>182</v>
      </c>
      <c r="J104" s="25" t="s">
        <v>5530</v>
      </c>
      <c r="K104" s="25">
        <v>45</v>
      </c>
      <c r="L104" s="25">
        <v>70</v>
      </c>
      <c r="M104" s="25" t="s">
        <v>3896</v>
      </c>
      <c r="N104" s="25" t="s">
        <v>5650</v>
      </c>
      <c r="O104" s="25" t="s">
        <v>5946</v>
      </c>
      <c r="Q104" s="25" t="s">
        <v>283</v>
      </c>
      <c r="R104" s="25">
        <v>5355</v>
      </c>
      <c r="S104" s="25">
        <v>2</v>
      </c>
      <c r="T104" s="25">
        <v>120</v>
      </c>
      <c r="U104" s="25" t="s">
        <v>8860</v>
      </c>
      <c r="V104" s="25" t="s">
        <v>7165</v>
      </c>
      <c r="W104" s="25" t="s">
        <v>9001</v>
      </c>
      <c r="X104" s="25" t="s">
        <v>9715</v>
      </c>
      <c r="Y104" s="25" t="s">
        <v>9715</v>
      </c>
      <c r="Z104" s="25" t="s">
        <v>9715</v>
      </c>
      <c r="AA104" s="25" t="s">
        <v>9715</v>
      </c>
      <c r="AB104" s="25" t="s">
        <v>9715</v>
      </c>
      <c r="AC104" s="25" t="s">
        <v>9715</v>
      </c>
      <c r="AD104" s="25" t="s">
        <v>9715</v>
      </c>
      <c r="AE104" s="25" t="s">
        <v>9715</v>
      </c>
      <c r="AF104" s="25" t="s">
        <v>9715</v>
      </c>
      <c r="AG104" s="26" t="str">
        <f t="shared" si="2"/>
        <v>103,0,0,0,0,0,0,0,0,0</v>
      </c>
      <c r="AH104" s="25" t="s">
        <v>7065</v>
      </c>
      <c r="AI104" s="25" t="s">
        <v>7648</v>
      </c>
      <c r="AN104" s="25">
        <v>0</v>
      </c>
      <c r="AO104" s="25">
        <v>25</v>
      </c>
      <c r="AP104" s="25">
        <v>0</v>
      </c>
      <c r="AT104" s="26" t="str">
        <f t="shared" si="3"/>
        <v>[103];Name=Exeggutor;InternalName=EXEGGUTOR;Type1=GRASS;Type2=PSYCHIC;BaseStats=95,95,85,55,125,65;GenderRate=Female50Percent;GrowthRate=Slow;BaseEXP=182;EffortPoints=0,0,0,0,2,0;Rareness=45;Happiness=70;Abilities=CHLOROPHYLL;HiddenAbility=HARVEST;Moves=1,SEEDBOMB,1,BARRAGE,1,HYPNOSIS,1,CONFUSION,1,STOMP,17,PSYSHOCK,27,EGGBOMB,37,WOODHAMMER,47,LEAFSTORM;EggMoves=;Compatibility=Grass;StepsToHatch=5355;Height=2;Weight=120;Color=Yellow;Habitat=Forest;RegionalNumbers=103,0,0,0,0,0,0,0,0,0;Kind=Coconut;Pokedex=Originally from the tropics, Exeggutor's heads grow larger from exposure to strong sunlight. It is said that when the heads fall, they group to form an Exeggcute.;FormNames=;WildItemCommon=;WildItemUncommon=;WildItemRare=;BattlerPlayerY=0;BattlerEnemyY=25;BattlerAltitude=0;Evolutions=;Incense=</v>
      </c>
    </row>
    <row r="105" spans="1:46" x14ac:dyDescent="0.3">
      <c r="A105" s="25">
        <v>104</v>
      </c>
      <c r="B105" s="25" t="s">
        <v>516</v>
      </c>
      <c r="C105" s="25" t="s">
        <v>4033</v>
      </c>
      <c r="D105" s="25" t="s">
        <v>224</v>
      </c>
      <c r="F105" s="25" t="s">
        <v>4606</v>
      </c>
      <c r="G105" s="25" t="s">
        <v>5522</v>
      </c>
      <c r="H105" s="25" t="s">
        <v>5523</v>
      </c>
      <c r="I105" s="25">
        <v>64</v>
      </c>
      <c r="J105" s="25" t="s">
        <v>2134</v>
      </c>
      <c r="K105" s="25">
        <v>190</v>
      </c>
      <c r="L105" s="25">
        <v>70</v>
      </c>
      <c r="M105" s="25" t="s">
        <v>5651</v>
      </c>
      <c r="N105" s="25" t="s">
        <v>3840</v>
      </c>
      <c r="O105" s="25" t="s">
        <v>6439</v>
      </c>
      <c r="P105" s="25" t="s">
        <v>6440</v>
      </c>
      <c r="Q105" s="25" t="s">
        <v>2118</v>
      </c>
      <c r="R105" s="25">
        <v>5355</v>
      </c>
      <c r="S105" s="25">
        <v>0.4</v>
      </c>
      <c r="T105" s="25">
        <v>6.5</v>
      </c>
      <c r="U105" s="25" t="s">
        <v>2158</v>
      </c>
      <c r="V105" s="25" t="s">
        <v>8868</v>
      </c>
      <c r="W105" s="25" t="s">
        <v>9002</v>
      </c>
      <c r="X105" s="25" t="s">
        <v>9715</v>
      </c>
      <c r="Y105" s="25" t="s">
        <v>9715</v>
      </c>
      <c r="Z105" s="25" t="s">
        <v>9715</v>
      </c>
      <c r="AA105" s="25" t="s">
        <v>9715</v>
      </c>
      <c r="AB105" s="25" t="s">
        <v>9715</v>
      </c>
      <c r="AC105" s="25" t="s">
        <v>9715</v>
      </c>
      <c r="AD105" s="25" t="s">
        <v>9715</v>
      </c>
      <c r="AE105" s="25" t="s">
        <v>9715</v>
      </c>
      <c r="AF105" s="25" t="s">
        <v>9715</v>
      </c>
      <c r="AG105" s="26" t="str">
        <f t="shared" si="2"/>
        <v>104,0,0,0,0,0,0,0,0,0</v>
      </c>
      <c r="AH105" s="25" t="s">
        <v>7066</v>
      </c>
      <c r="AI105" s="25" t="s">
        <v>8205</v>
      </c>
      <c r="AL105" s="25" t="s">
        <v>8206</v>
      </c>
      <c r="AN105" s="25">
        <v>0</v>
      </c>
      <c r="AO105" s="25">
        <v>25</v>
      </c>
      <c r="AP105" s="25">
        <v>0</v>
      </c>
      <c r="AQ105" s="25" t="s">
        <v>8562</v>
      </c>
      <c r="AT105" s="26" t="str">
        <f t="shared" si="3"/>
        <v>[104];Name=Cubone;InternalName=CUBONE;Type1=GROUND;Type2=;BaseStats=50,50,95,35,40,50;GenderRate=Female50Percent;GrowthRate=Medium;BaseEXP=64;EffortPoints=0,0,1,0,0,0;Rareness=190;Happiness=70;Abilities=ROCKHEAD,LIGHTNINGROD;HiddenAbility=BATTLEARMOR;Moves=1,GROWL,3,TAILWHIP,7,BONECLUB,11,HEADBUTT,13,LEER,17,FOCUSENERGY,21,BONEMERANG,23,RAGE,27,FALSESWIPE,31,THRASH,33,FLING,37,BONERUSH,41,ENDEAVOR,43,DOUBLEEDGE,47,RETALIATE;EggMoves=ANCIENTPOWER,BELLYDRUM,CHIPAWAY,DETECT,DOUBLEKICK,ENDURE,IRONHEAD,PERISHSONG,SCREECH,SKULLBASH;Compatibility=Monster;StepsToHatch=5355;Height=0.4;Weight=6.5;Color=Brown;Habitat=Mountain;RegionalNumbers=104,0,0,0,0,0,0,0,0,0;Kind=Lonely;Pokedex=It pines for the mother it will never see again. Seeing a likeness of its mother in the full moon, it cries. The stains on the skull it wears are from its tears.;FormNames=;WildItemCommon=;WildItemUncommon=THICKCLUB;WildItemRare=;BattlerPlayerY=0;BattlerEnemyY=25;BattlerAltitude=0;Evolutions=MAROWAK,Level,28;Incense=</v>
      </c>
    </row>
    <row r="106" spans="1:46" x14ac:dyDescent="0.3">
      <c r="A106" s="25">
        <v>105</v>
      </c>
      <c r="B106" s="25" t="s">
        <v>517</v>
      </c>
      <c r="C106" s="25" t="s">
        <v>4034</v>
      </c>
      <c r="D106" s="25" t="s">
        <v>224</v>
      </c>
      <c r="F106" s="25" t="s">
        <v>4607</v>
      </c>
      <c r="G106" s="25" t="s">
        <v>5522</v>
      </c>
      <c r="H106" s="25" t="s">
        <v>5523</v>
      </c>
      <c r="I106" s="25">
        <v>149</v>
      </c>
      <c r="J106" s="25" t="s">
        <v>2144</v>
      </c>
      <c r="K106" s="25">
        <v>75</v>
      </c>
      <c r="L106" s="25">
        <v>70</v>
      </c>
      <c r="M106" s="25" t="s">
        <v>5651</v>
      </c>
      <c r="N106" s="25" t="s">
        <v>3840</v>
      </c>
      <c r="O106" s="25" t="s">
        <v>5947</v>
      </c>
      <c r="Q106" s="25" t="s">
        <v>2118</v>
      </c>
      <c r="R106" s="25">
        <v>5355</v>
      </c>
      <c r="S106" s="25">
        <v>1</v>
      </c>
      <c r="T106" s="25">
        <v>45</v>
      </c>
      <c r="U106" s="25" t="s">
        <v>2158</v>
      </c>
      <c r="V106" s="25" t="s">
        <v>8868</v>
      </c>
      <c r="W106" s="25" t="s">
        <v>9003</v>
      </c>
      <c r="X106" s="25" t="s">
        <v>9715</v>
      </c>
      <c r="Y106" s="25" t="s">
        <v>9715</v>
      </c>
      <c r="Z106" s="25" t="s">
        <v>9715</v>
      </c>
      <c r="AA106" s="25" t="s">
        <v>9715</v>
      </c>
      <c r="AB106" s="25" t="s">
        <v>9715</v>
      </c>
      <c r="AC106" s="25" t="s">
        <v>9715</v>
      </c>
      <c r="AD106" s="25" t="s">
        <v>9715</v>
      </c>
      <c r="AE106" s="25" t="s">
        <v>9715</v>
      </c>
      <c r="AF106" s="25" t="s">
        <v>9715</v>
      </c>
      <c r="AG106" s="26" t="str">
        <f t="shared" si="2"/>
        <v>105,0,0,0,0,0,0,0,0,0</v>
      </c>
      <c r="AH106" s="25" t="s">
        <v>7067</v>
      </c>
      <c r="AI106" s="25" t="s">
        <v>8207</v>
      </c>
      <c r="AL106" s="25" t="s">
        <v>8206</v>
      </c>
      <c r="AN106" s="25">
        <v>0</v>
      </c>
      <c r="AO106" s="25">
        <v>25</v>
      </c>
      <c r="AP106" s="25">
        <v>0</v>
      </c>
      <c r="AT106" s="26" t="str">
        <f t="shared" si="3"/>
        <v>[105];Name=Marowak;InternalName=MAROWAK;Type1=GROUND;Type2=;BaseStats=60,80,110,45,50,80;GenderRate=Female50Percent;GrowthRate=Medium;BaseEXP=149;EffortPoints=0,0,2,0,0,0;Rareness=75;Happiness=70;Abilities=ROCKHEAD,LIGHTNINGROD;HiddenAbility=BATTLEARMOR;Moves=1,GROWL,1,TAILWHIP,1,BONECLUB,1,HEADBUTT,3,TAILWHIP,7,BONECLUB,11,HEADBUTT,13,LEER,17,FOCUSENERGY,21,BONEMERANG,23,RAGE,27,FALSESWIPE,33,THRASH,37,FLING,43,BONERUSH,49,ENDEAVOR,53,DOUBLEEDGE,59,RETALIATE;EggMoves=;Compatibility=Monster;StepsToHatch=5355;Height=1;Weight=45;Color=Brown;Habitat=Mountain;RegionalNumbers=105,0,0,0,0,0,0,0,0,0;Kind=Bone Keeper;Pokedex=A Marowak is the evolved form of a Cubone that has grown tough by overcoming the grief of losing its mother. Its tempered and hardened spirit is not easily broken.;FormNames=;WildItemCommon=;WildItemUncommon=THICKCLUB;WildItemRare=;BattlerPlayerY=0;BattlerEnemyY=25;BattlerAltitude=0;Evolutions=;Incense=</v>
      </c>
    </row>
    <row r="107" spans="1:46" x14ac:dyDescent="0.3">
      <c r="A107" s="25">
        <v>106</v>
      </c>
      <c r="B107" s="25" t="s">
        <v>519</v>
      </c>
      <c r="C107" s="25" t="s">
        <v>4035</v>
      </c>
      <c r="D107" s="25" t="s">
        <v>222</v>
      </c>
      <c r="F107" s="25" t="s">
        <v>4608</v>
      </c>
      <c r="G107" s="25" t="s">
        <v>5526</v>
      </c>
      <c r="H107" s="25" t="s">
        <v>5523</v>
      </c>
      <c r="I107" s="25">
        <v>159</v>
      </c>
      <c r="J107" s="25" t="s">
        <v>2129</v>
      </c>
      <c r="K107" s="25">
        <v>45</v>
      </c>
      <c r="L107" s="25">
        <v>70</v>
      </c>
      <c r="M107" s="25" t="s">
        <v>5652</v>
      </c>
      <c r="N107" s="25" t="s">
        <v>3884</v>
      </c>
      <c r="O107" s="25" t="s">
        <v>5948</v>
      </c>
      <c r="Q107" s="25" t="s">
        <v>3872</v>
      </c>
      <c r="R107" s="25">
        <v>6630</v>
      </c>
      <c r="S107" s="25">
        <v>1.5</v>
      </c>
      <c r="T107" s="25">
        <v>49.8</v>
      </c>
      <c r="U107" s="25" t="s">
        <v>2158</v>
      </c>
      <c r="V107" s="25" t="s">
        <v>8867</v>
      </c>
      <c r="W107" s="25" t="s">
        <v>9004</v>
      </c>
      <c r="X107" s="25" t="s">
        <v>9715</v>
      </c>
      <c r="Y107" s="25" t="s">
        <v>9715</v>
      </c>
      <c r="Z107" s="25" t="s">
        <v>9715</v>
      </c>
      <c r="AA107" s="25" t="s">
        <v>9715</v>
      </c>
      <c r="AB107" s="25" t="s">
        <v>9715</v>
      </c>
      <c r="AC107" s="25" t="s">
        <v>9715</v>
      </c>
      <c r="AD107" s="25" t="s">
        <v>9715</v>
      </c>
      <c r="AE107" s="25" t="s">
        <v>9715</v>
      </c>
      <c r="AF107" s="25" t="s">
        <v>9715</v>
      </c>
      <c r="AG107" s="26" t="str">
        <f t="shared" si="2"/>
        <v>106,0,0,0,0,0,0,0,0,0</v>
      </c>
      <c r="AH107" s="25" t="s">
        <v>7068</v>
      </c>
      <c r="AI107" s="25" t="s">
        <v>7649</v>
      </c>
      <c r="AN107" s="25">
        <v>0</v>
      </c>
      <c r="AO107" s="25">
        <v>25</v>
      </c>
      <c r="AP107" s="25">
        <v>0</v>
      </c>
      <c r="AT107" s="26" t="str">
        <f t="shared" si="3"/>
        <v>[106];Name=Hitmonlee;InternalName=HITMONLEE;Type1=FIGHTING;Type2=;BaseStats=50,120,53,87,35,110;GenderRate=AlwaysMale;GrowthRate=Medium;BaseEXP=159;EffortPoints=0,2,0,0,0,0;Rareness=45;Happiness=70;Abilities=LIMBER,RECKLESS;HiddenAbility=UNBURDEN;Moves=1,REVERSAL,1,CLOSECOMBAT,1,MEGAKICK,1,REVENGE,1,DOUBLEKICK,5,MEDITATE,9,ROLLINGKICK,13,JUMPKICK,17,BRICKBREAK,21,FOCUSENERGY,25,FEINT,29,HIGHJUMPKICK,33,MINDREADER,37,FORESIGHT,41,WIDEGUARD,45,BLAZEKICK,49,ENDURE,53,MEGAKICK,57,CLOSECOMBAT,61,REVERSAL;EggMoves=;Compatibility=Humanlike;StepsToHatch=6630;Height=1.5;Weight=49.8;Color=Brown;Habitat=Urban;RegionalNumbers=106,0,0,0,0,0,0,0,0,0;Kind=Kicking;Pokedex=Its legs freely stretch and contract. Using these springlike limbs, it bowls over foes with devastating kicks. After battle, it rubs down its tired legs.;FormNames=;WildItemCommon=;WildItemUncommon=;WildItemRare=;BattlerPlayerY=0;BattlerEnemyY=25;BattlerAltitude=0;Evolutions=;Incense=</v>
      </c>
    </row>
    <row r="108" spans="1:46" x14ac:dyDescent="0.3">
      <c r="A108" s="25">
        <v>107</v>
      </c>
      <c r="B108" s="25" t="s">
        <v>520</v>
      </c>
      <c r="C108" s="25" t="s">
        <v>3862</v>
      </c>
      <c r="D108" s="25" t="s">
        <v>222</v>
      </c>
      <c r="F108" s="25" t="s">
        <v>4609</v>
      </c>
      <c r="G108" s="25" t="s">
        <v>5526</v>
      </c>
      <c r="H108" s="25" t="s">
        <v>5523</v>
      </c>
      <c r="I108" s="25">
        <v>159</v>
      </c>
      <c r="J108" s="25" t="s">
        <v>1415</v>
      </c>
      <c r="K108" s="25">
        <v>45</v>
      </c>
      <c r="L108" s="25">
        <v>70</v>
      </c>
      <c r="M108" s="25" t="s">
        <v>5653</v>
      </c>
      <c r="N108" s="25" t="s">
        <v>3803</v>
      </c>
      <c r="O108" s="25" t="s">
        <v>5949</v>
      </c>
      <c r="Q108" s="25" t="s">
        <v>3872</v>
      </c>
      <c r="R108" s="25">
        <v>6630</v>
      </c>
      <c r="S108" s="25">
        <v>1.4</v>
      </c>
      <c r="T108" s="25">
        <v>50.2</v>
      </c>
      <c r="U108" s="25" t="s">
        <v>2158</v>
      </c>
      <c r="V108" s="25" t="s">
        <v>8867</v>
      </c>
      <c r="W108" s="25" t="s">
        <v>9005</v>
      </c>
      <c r="X108" s="25" t="s">
        <v>9715</v>
      </c>
      <c r="Y108" s="25" t="s">
        <v>9715</v>
      </c>
      <c r="Z108" s="25" t="s">
        <v>9715</v>
      </c>
      <c r="AA108" s="25" t="s">
        <v>9715</v>
      </c>
      <c r="AB108" s="25" t="s">
        <v>9715</v>
      </c>
      <c r="AC108" s="25" t="s">
        <v>9715</v>
      </c>
      <c r="AD108" s="25" t="s">
        <v>9715</v>
      </c>
      <c r="AE108" s="25" t="s">
        <v>9715</v>
      </c>
      <c r="AF108" s="25" t="s">
        <v>9715</v>
      </c>
      <c r="AG108" s="26" t="str">
        <f t="shared" si="2"/>
        <v>107,0,0,0,0,0,0,0,0,0</v>
      </c>
      <c r="AH108" s="25" t="s">
        <v>7069</v>
      </c>
      <c r="AI108" s="25" t="s">
        <v>7650</v>
      </c>
      <c r="AN108" s="25">
        <v>0</v>
      </c>
      <c r="AO108" s="25">
        <v>25</v>
      </c>
      <c r="AP108" s="25">
        <v>0</v>
      </c>
      <c r="AT108" s="26" t="str">
        <f t="shared" si="3"/>
        <v>[107];Name=Hitmonchan;InternalName=HITMONCHAN;Type1=FIGHTING;Type2=;BaseStats=50,105,79,76,35,110;GenderRate=AlwaysMale;GrowthRate=Medium;BaseEXP=159;EffortPoints=0,0,0,0,0,2;Rareness=45;Happiness=70;Abilities=KEENEYE,IRONFIST;HiddenAbility=INNERFOCUS;Moves=1,CLOSECOMBAT,1,FOCUSPUNCH,1,REVENGE,1,COMETPUNCH,6,AGILITY,11,PURSUIT,16,MACHPUNCH,16,BULLETPUNCH,21,FEINT,26,VACUUMWAVE,31,QUICKGUARD,36,THUNDERPUNCH,36,ICEPUNCH,36,FIREPUNCH,41,SKYUPPERCUT,46,MEGAPUNCH,50,DETECT,56,FOCUSPUNCH,66,CLOSECOMBAT;EggMoves=;Compatibility=Humanlike;StepsToHatch=6630;Height=1.4;Weight=50.2;Color=Brown;Habitat=Urban;RegionalNumbers=107,0,0,0,0,0,0,0,0,0;Kind=Punching;Pokedex=A Hitmonchan is said to possess the spirit of a boxer who aimed to become the world champion. Having an indomitable spirit means that it will never give up.;FormNames=;WildItemCommon=;WildItemUncommon=;WildItemRare=;BattlerPlayerY=0;BattlerEnemyY=25;BattlerAltitude=0;Evolutions=;Incense=</v>
      </c>
    </row>
    <row r="109" spans="1:46" x14ac:dyDescent="0.3">
      <c r="A109" s="25">
        <v>108</v>
      </c>
      <c r="B109" s="25" t="s">
        <v>521</v>
      </c>
      <c r="C109" s="25" t="s">
        <v>4036</v>
      </c>
      <c r="D109" s="25" t="s">
        <v>216</v>
      </c>
      <c r="F109" s="25" t="s">
        <v>4610</v>
      </c>
      <c r="G109" s="25" t="s">
        <v>5522</v>
      </c>
      <c r="H109" s="25" t="s">
        <v>5523</v>
      </c>
      <c r="I109" s="25">
        <v>77</v>
      </c>
      <c r="J109" s="25" t="s">
        <v>2132</v>
      </c>
      <c r="K109" s="25">
        <v>45</v>
      </c>
      <c r="L109" s="25">
        <v>70</v>
      </c>
      <c r="M109" s="25" t="s">
        <v>5654</v>
      </c>
      <c r="N109" s="25" t="s">
        <v>3797</v>
      </c>
      <c r="O109" s="25" t="s">
        <v>6441</v>
      </c>
      <c r="P109" s="25" t="s">
        <v>6442</v>
      </c>
      <c r="Q109" s="25" t="s">
        <v>2118</v>
      </c>
      <c r="R109" s="25">
        <v>5355</v>
      </c>
      <c r="S109" s="25">
        <v>1.2</v>
      </c>
      <c r="T109" s="25">
        <v>65.5</v>
      </c>
      <c r="U109" s="25" t="s">
        <v>8862</v>
      </c>
      <c r="V109" s="25" t="s">
        <v>7468</v>
      </c>
      <c r="W109" s="25" t="s">
        <v>9006</v>
      </c>
      <c r="X109" s="25" t="s">
        <v>9715</v>
      </c>
      <c r="Y109" s="25" t="s">
        <v>9715</v>
      </c>
      <c r="Z109" s="25" t="s">
        <v>9715</v>
      </c>
      <c r="AA109" s="25" t="s">
        <v>9715</v>
      </c>
      <c r="AB109" s="25" t="s">
        <v>9715</v>
      </c>
      <c r="AC109" s="25" t="s">
        <v>9715</v>
      </c>
      <c r="AD109" s="25" t="s">
        <v>9715</v>
      </c>
      <c r="AE109" s="25" t="s">
        <v>9715</v>
      </c>
      <c r="AF109" s="25" t="s">
        <v>9715</v>
      </c>
      <c r="AG109" s="26" t="str">
        <f t="shared" si="2"/>
        <v>108,0,0,0,0,0,0,0,0,0</v>
      </c>
      <c r="AH109" s="25" t="s">
        <v>7070</v>
      </c>
      <c r="AI109" s="25" t="s">
        <v>8208</v>
      </c>
      <c r="AL109" s="25" t="s">
        <v>8194</v>
      </c>
      <c r="AN109" s="25">
        <v>0</v>
      </c>
      <c r="AO109" s="25">
        <v>25</v>
      </c>
      <c r="AP109" s="25">
        <v>0</v>
      </c>
      <c r="AQ109" s="25" t="s">
        <v>8563</v>
      </c>
      <c r="AT109" s="26" t="str">
        <f t="shared" si="3"/>
        <v>[108];Name=Lickitung;InternalName=LICKITUNG;Type1=NORMAL;Type2=;BaseStats=90,55,75,30,60,75;GenderRate=Female50Percent;GrowthRate=Medium;BaseEXP=77;EffortPoints=2,0,0,0,0,0;Rareness=45;Happiness=70;Abilities=OWNTEMPO,OBLIVIOUS;HiddenAbility=CLOUDNINE;Moves=1,LICK,5,SUPERSONIC,9,DEFENSECURL,13,KNOCKOFF,17,WRAP,21,STOMP,25,DISABLE,29,SLAM,33,ROLLOUT,37,CHIPAWAY,41,MEFIRST,45,REFRESH,49,SCREECH,53,POWERWHIP,57,WRINGOUT;EggMoves=AMNESIA,BELCH,BELLYDRUM,BODYSLAM,CURSE,HAMMERARM,MAGNITUDE,MUDDYWATER,SLEEPTALK,SMELLINGSALT,SNORE,ZENHEADBUTT;Compatibility=Monster;StepsToHatch=5355;Height=1.2;Weight=65.5;Color=Pink;Habitat=Grassland;RegionalNumbers=108,0,0,0,0,0,0,0,0,0;Kind=Licking;Pokedex=Whenever it sees something unfamiliar, it always licks the object because it memorizes things by texture and taste. It is somewhat put off by sour things.;FormNames=;WildItemCommon=;WildItemUncommon=LAGGINGTAIL;WildItemRare=;BattlerPlayerY=0;BattlerEnemyY=25;BattlerAltitude=0;Evolutions=LICKILICKY,HasMove,ROLLOUT;Incense=</v>
      </c>
    </row>
    <row r="110" spans="1:46" x14ac:dyDescent="0.3">
      <c r="A110" s="25">
        <v>109</v>
      </c>
      <c r="B110" s="25" t="s">
        <v>522</v>
      </c>
      <c r="C110" s="25" t="s">
        <v>4037</v>
      </c>
      <c r="D110" s="25" t="s">
        <v>223</v>
      </c>
      <c r="F110" s="25" t="s">
        <v>4611</v>
      </c>
      <c r="G110" s="25" t="s">
        <v>5522</v>
      </c>
      <c r="H110" s="25" t="s">
        <v>5523</v>
      </c>
      <c r="I110" s="25">
        <v>68</v>
      </c>
      <c r="J110" s="25" t="s">
        <v>2134</v>
      </c>
      <c r="K110" s="25">
        <v>190</v>
      </c>
      <c r="L110" s="25">
        <v>70</v>
      </c>
      <c r="M110" s="25" t="s">
        <v>2141</v>
      </c>
      <c r="O110" s="25" t="s">
        <v>6443</v>
      </c>
      <c r="P110" s="25" t="s">
        <v>6444</v>
      </c>
      <c r="Q110" s="25" t="s">
        <v>2123</v>
      </c>
      <c r="R110" s="25">
        <v>5355</v>
      </c>
      <c r="S110" s="25">
        <v>0.6</v>
      </c>
      <c r="T110" s="25">
        <v>1</v>
      </c>
      <c r="U110" s="25" t="s">
        <v>8863</v>
      </c>
      <c r="V110" s="25" t="s">
        <v>8867</v>
      </c>
      <c r="W110" s="25" t="s">
        <v>9007</v>
      </c>
      <c r="X110" s="25" t="s">
        <v>9715</v>
      </c>
      <c r="Y110" s="25" t="s">
        <v>9715</v>
      </c>
      <c r="Z110" s="25" t="s">
        <v>9715</v>
      </c>
      <c r="AA110" s="25" t="s">
        <v>9715</v>
      </c>
      <c r="AB110" s="25" t="s">
        <v>9715</v>
      </c>
      <c r="AC110" s="25" t="s">
        <v>9715</v>
      </c>
      <c r="AD110" s="25" t="s">
        <v>9715</v>
      </c>
      <c r="AE110" s="25" t="s">
        <v>9715</v>
      </c>
      <c r="AF110" s="25" t="s">
        <v>9715</v>
      </c>
      <c r="AG110" s="26" t="str">
        <f t="shared" si="2"/>
        <v>109,0,0,0,0,0,0,0,0,0</v>
      </c>
      <c r="AH110" s="25" t="s">
        <v>1572</v>
      </c>
      <c r="AI110" s="25" t="s">
        <v>8209</v>
      </c>
      <c r="AL110" s="25" t="s">
        <v>8210</v>
      </c>
      <c r="AN110" s="25">
        <v>0</v>
      </c>
      <c r="AO110" s="25">
        <v>25</v>
      </c>
      <c r="AP110" s="25">
        <v>16</v>
      </c>
      <c r="AQ110" s="25" t="s">
        <v>8564</v>
      </c>
      <c r="AT110" s="26" t="str">
        <f t="shared" si="3"/>
        <v>[109];Name=Koffing;InternalName=KOFFING;Type1=POISON;Type2=;BaseStats=40,65,95,35,60,45;GenderRate=Female50Percent;GrowthRate=Medium;BaseEXP=68;EffortPoints=0,0,1,0,0,0;Rareness=190;Happiness=70;Abilities=LEVITATE;HiddenAbility=;Moves=1,POISONGAS,1,TACKLE,4,SMOG,7,SMOKESCREEN,12,ASSURANCE,15,CLEARSMOG,18,SLUDGE,23,SELFDESTRUCT,26,HAZE,29,GYROBALL,34,SLUDGEBOMB,37,EXPLOSION,40,DESTINYBOND,42,BELCH,45,MEMENTO;EggMoves=CURSE,DESTINYBOND,GRUDGE,PAINSPLIT,PSYBEAM,PSYWAVE,SCREECH,SPITE,SPITUP,STOCKPILE,SWALLOW,TOXICSPIKES;Compatibility=Amorphous;StepsToHatch=5355;Height=0.6;Weight=1;Color=Purple;Habitat=Urban;RegionalNumbers=109,0,0,0,0,0,0,0,0,0;Kind=Poison Gas;Pokedex=Getting up close to a Koffing will give you a chance to observe, through its thin skin, the toxic gases swirling inside. It blows up at the slightest stimulation.;FormNames=;WildItemCommon=;WildItemUncommon=SMOKEBALL;WildItemRare=;BattlerPlayerY=0;BattlerEnemyY=25;BattlerAltitude=16;Evolutions=WEEZING,Level,35;Incense=</v>
      </c>
    </row>
    <row r="111" spans="1:46" x14ac:dyDescent="0.3">
      <c r="A111" s="25">
        <v>110</v>
      </c>
      <c r="B111" s="25" t="s">
        <v>523</v>
      </c>
      <c r="C111" s="25" t="s">
        <v>4038</v>
      </c>
      <c r="D111" s="25" t="s">
        <v>223</v>
      </c>
      <c r="F111" s="25" t="s">
        <v>4612</v>
      </c>
      <c r="G111" s="25" t="s">
        <v>5522</v>
      </c>
      <c r="H111" s="25" t="s">
        <v>5523</v>
      </c>
      <c r="I111" s="25">
        <v>172</v>
      </c>
      <c r="J111" s="25" t="s">
        <v>2144</v>
      </c>
      <c r="K111" s="25">
        <v>60</v>
      </c>
      <c r="L111" s="25">
        <v>70</v>
      </c>
      <c r="M111" s="25" t="s">
        <v>2141</v>
      </c>
      <c r="O111" s="25" t="s">
        <v>5950</v>
      </c>
      <c r="Q111" s="25" t="s">
        <v>2123</v>
      </c>
      <c r="R111" s="25">
        <v>5355</v>
      </c>
      <c r="S111" s="25">
        <v>1.2</v>
      </c>
      <c r="T111" s="25">
        <v>9.5</v>
      </c>
      <c r="U111" s="25" t="s">
        <v>8863</v>
      </c>
      <c r="V111" s="25" t="s">
        <v>8867</v>
      </c>
      <c r="W111" s="25" t="s">
        <v>9008</v>
      </c>
      <c r="X111" s="25" t="s">
        <v>9715</v>
      </c>
      <c r="Y111" s="25" t="s">
        <v>9715</v>
      </c>
      <c r="Z111" s="25" t="s">
        <v>9715</v>
      </c>
      <c r="AA111" s="25" t="s">
        <v>9715</v>
      </c>
      <c r="AB111" s="25" t="s">
        <v>9715</v>
      </c>
      <c r="AC111" s="25" t="s">
        <v>9715</v>
      </c>
      <c r="AD111" s="25" t="s">
        <v>9715</v>
      </c>
      <c r="AE111" s="25" t="s">
        <v>9715</v>
      </c>
      <c r="AF111" s="25" t="s">
        <v>9715</v>
      </c>
      <c r="AG111" s="26" t="str">
        <f t="shared" si="2"/>
        <v>110,0,0,0,0,0,0,0,0,0</v>
      </c>
      <c r="AH111" s="25" t="s">
        <v>1572</v>
      </c>
      <c r="AI111" s="25" t="s">
        <v>8211</v>
      </c>
      <c r="AL111" s="25" t="s">
        <v>8210</v>
      </c>
      <c r="AN111" s="25">
        <v>0</v>
      </c>
      <c r="AO111" s="25">
        <v>25</v>
      </c>
      <c r="AP111" s="25">
        <v>10</v>
      </c>
      <c r="AT111" s="26" t="str">
        <f t="shared" si="3"/>
        <v>[110];Name=Weezing;InternalName=WEEZING;Type1=POISON;Type2=;BaseStats=65,90,120,60,85,70;GenderRate=Female50Percent;GrowthRate=Medium;BaseEXP=172;EffortPoints=0,0,2,0,0,0;Rareness=60;Happiness=70;Abilities=LEVITATE;HiddenAbility=;Moves=1,POISONGAS,1,TACKLE,1,SMOG,1,SMOKESCREEN,4,SMOG,7,SMOKESCREEN,12,ASSURANCE,15,CLEARSMOG,18,SLUDGE,23,SELFDESTRUCT,26,HAZE,29,DOUBLEHIT,34,SLUDGEBOMB,40,EXPLOSION,46,DESTINYBOND,51,BELCH,57,MEMENTO;EggMoves=;Compatibility=Amorphous;StepsToHatch=5355;Height=1.2;Weight=9.5;Color=Purple;Habitat=Urban;RegionalNumbers=110,0,0,0,0,0,0,0,0,0;Kind=Poison Gas;Pokedex=By diluting its toxic gases with a special process, the highest grade of perfume can be extracted. To Weezing, gases emanating from garbage are the ultimate feast.;FormNames=;WildItemCommon=;WildItemUncommon=SMOKEBALL;WildItemRare=;BattlerPlayerY=0;BattlerEnemyY=25;BattlerAltitude=10;Evolutions=;Incense=</v>
      </c>
    </row>
    <row r="112" spans="1:46" x14ac:dyDescent="0.3">
      <c r="A112" s="25">
        <v>111</v>
      </c>
      <c r="B112" s="25" t="s">
        <v>524</v>
      </c>
      <c r="C112" s="25" t="s">
        <v>4039</v>
      </c>
      <c r="D112" s="25" t="s">
        <v>224</v>
      </c>
      <c r="E112" s="25" t="s">
        <v>227</v>
      </c>
      <c r="F112" s="25" t="s">
        <v>4613</v>
      </c>
      <c r="G112" s="25" t="s">
        <v>5522</v>
      </c>
      <c r="H112" s="25" t="s">
        <v>5533</v>
      </c>
      <c r="I112" s="25">
        <v>69</v>
      </c>
      <c r="J112" s="25" t="s">
        <v>2134</v>
      </c>
      <c r="K112" s="25">
        <v>120</v>
      </c>
      <c r="L112" s="25">
        <v>70</v>
      </c>
      <c r="M112" s="25" t="s">
        <v>5655</v>
      </c>
      <c r="N112" s="25" t="s">
        <v>3816</v>
      </c>
      <c r="O112" s="25" t="s">
        <v>6445</v>
      </c>
      <c r="P112" s="25" t="s">
        <v>6446</v>
      </c>
      <c r="Q112" s="25" t="s">
        <v>7023</v>
      </c>
      <c r="R112" s="25">
        <v>5355</v>
      </c>
      <c r="S112" s="25">
        <v>1</v>
      </c>
      <c r="T112" s="25">
        <v>115</v>
      </c>
      <c r="U112" s="25" t="s">
        <v>8859</v>
      </c>
      <c r="V112" s="25" t="s">
        <v>8869</v>
      </c>
      <c r="W112" s="25" t="s">
        <v>9009</v>
      </c>
      <c r="X112" s="25" t="s">
        <v>9715</v>
      </c>
      <c r="Y112" s="25" t="s">
        <v>9715</v>
      </c>
      <c r="Z112" s="25" t="s">
        <v>9715</v>
      </c>
      <c r="AA112" s="25" t="s">
        <v>9715</v>
      </c>
      <c r="AB112" s="25" t="s">
        <v>9715</v>
      </c>
      <c r="AC112" s="25" t="s">
        <v>9715</v>
      </c>
      <c r="AD112" s="25" t="s">
        <v>9715</v>
      </c>
      <c r="AE112" s="25" t="s">
        <v>9715</v>
      </c>
      <c r="AF112" s="25" t="s">
        <v>9715</v>
      </c>
      <c r="AG112" s="26" t="str">
        <f t="shared" si="2"/>
        <v>111,0,0,0,0,0,0,0,0,0</v>
      </c>
      <c r="AH112" s="25" t="s">
        <v>1622</v>
      </c>
      <c r="AI112" s="25" t="s">
        <v>7651</v>
      </c>
      <c r="AN112" s="25">
        <v>0</v>
      </c>
      <c r="AO112" s="25">
        <v>25</v>
      </c>
      <c r="AP112" s="25">
        <v>0</v>
      </c>
      <c r="AQ112" s="25" t="s">
        <v>8565</v>
      </c>
      <c r="AT112" s="26" t="str">
        <f t="shared" si="3"/>
        <v>[111];Name=Rhyhorn;InternalName=RHYHORN;Type1=GROUND;Type2=ROCK;BaseStats=80,85,95,25,30,30;GenderRate=Female50Percent;GrowthRate=Slow;BaseEXP=69;EffortPoints=0,0,1,0,0,0;Rareness=120;Happiness=70;Abilities=LIGHTNINGROD,ROCKHEAD;HiddenAbility=RECKLESS;Moves=1,HORNATTACK,1,TAILWHIP,5,FURYATTACK,9,SCARYFACE,13,SMACKDOWN,17,STOMP,21,BULLDOZE,25,CHIPAWAY,29,ROCKBLAST,33,DRILLRUN,37,TAKEDOWN,41,STONEEDGE,45,EARTHQUAKE,49,MEGAHORN,53,HORNDRILL;EggMoves=CRUNCH,CRUSHCLAW,CURSE,DRAGONRUSH,FIREFANG,GUARDSPLIT,ICEFANG,IRONTAIL,MAGNITUDE,METALBURST,REVERSAL,ROCKCLIMB,ROTOTILLER,SKULLBASH,THUNDERFANG;Compatibility=Monster,Field;StepsToHatch=5355;Height=1;Weight=115;Color=Gray;Habitat=RoughTerrain;RegionalNumbers=111,0,0,0,0,0,0,0,0,0;Kind=Spikes;Pokedex=Once it starts running, it doesn't stop. Its tiny brain makes it so stupid that it can't remember why it started running in the first place.;FormNames=;WildItemCommon=;WildItemUncommon=;WildItemRare=;BattlerPlayerY=0;BattlerEnemyY=25;BattlerAltitude=0;Evolutions=RHYDON,Level,42;Incense=</v>
      </c>
    </row>
    <row r="113" spans="1:46" x14ac:dyDescent="0.3">
      <c r="A113" s="25">
        <v>112</v>
      </c>
      <c r="B113" s="25" t="s">
        <v>525</v>
      </c>
      <c r="C113" s="25" t="s">
        <v>4040</v>
      </c>
      <c r="D113" s="25" t="s">
        <v>224</v>
      </c>
      <c r="E113" s="25" t="s">
        <v>227</v>
      </c>
      <c r="F113" s="25" t="s">
        <v>4614</v>
      </c>
      <c r="G113" s="25" t="s">
        <v>5522</v>
      </c>
      <c r="H113" s="25" t="s">
        <v>5533</v>
      </c>
      <c r="I113" s="25">
        <v>170</v>
      </c>
      <c r="J113" s="25" t="s">
        <v>2129</v>
      </c>
      <c r="K113" s="25">
        <v>60</v>
      </c>
      <c r="L113" s="25">
        <v>70</v>
      </c>
      <c r="M113" s="25" t="s">
        <v>5655</v>
      </c>
      <c r="N113" s="25" t="s">
        <v>3816</v>
      </c>
      <c r="O113" s="25" t="s">
        <v>5951</v>
      </c>
      <c r="Q113" s="25" t="s">
        <v>7023</v>
      </c>
      <c r="R113" s="25">
        <v>5355</v>
      </c>
      <c r="S113" s="25">
        <v>1.9</v>
      </c>
      <c r="T113" s="25">
        <v>120</v>
      </c>
      <c r="U113" s="25" t="s">
        <v>8859</v>
      </c>
      <c r="V113" s="25" t="s">
        <v>8869</v>
      </c>
      <c r="W113" s="25" t="s">
        <v>9010</v>
      </c>
      <c r="X113" s="25" t="s">
        <v>9715</v>
      </c>
      <c r="Y113" s="25" t="s">
        <v>9715</v>
      </c>
      <c r="Z113" s="25" t="s">
        <v>9715</v>
      </c>
      <c r="AA113" s="25" t="s">
        <v>9715</v>
      </c>
      <c r="AB113" s="25" t="s">
        <v>9715</v>
      </c>
      <c r="AC113" s="25" t="s">
        <v>9715</v>
      </c>
      <c r="AD113" s="25" t="s">
        <v>9715</v>
      </c>
      <c r="AE113" s="25" t="s">
        <v>9715</v>
      </c>
      <c r="AF113" s="25" t="s">
        <v>9715</v>
      </c>
      <c r="AG113" s="26" t="str">
        <f t="shared" si="2"/>
        <v>112,0,0,0,0,0,0,0,0,0</v>
      </c>
      <c r="AH113" s="25" t="s">
        <v>7025</v>
      </c>
      <c r="AI113" s="25" t="s">
        <v>7652</v>
      </c>
      <c r="AN113" s="25">
        <v>0</v>
      </c>
      <c r="AO113" s="25">
        <v>25</v>
      </c>
      <c r="AP113" s="25">
        <v>0</v>
      </c>
      <c r="AQ113" s="25" t="s">
        <v>8566</v>
      </c>
      <c r="AT113" s="26" t="str">
        <f t="shared" si="3"/>
        <v>[112];Name=Rhydon;InternalName=RHYDON;Type1=GROUND;Type2=ROCK;BaseStats=105,130,120,40,45,45;GenderRate=Female50Percent;GrowthRate=Slow;BaseEXP=170;EffortPoints=0,2,0,0,0,0;Rareness=60;Happiness=70;Abilities=LIGHTNINGROD,ROCKHEAD;HiddenAbility=RECKLESS;Moves=1,HORNDRILL,1,HORNATTACK,1,TAILWHIP,1,FURYATTACK,1,SCARYFACE,5,FURYATTACK,9,SCARYFACE,13,SMACKDOWN,17,STOMP,21,BULLDOZE,25,CHIPAWAY,29,ROCKBLAST,33,DRILLRUN,37,TAKEDOWN,41,STONEEDGE,42,HAMMERARM,48,EARTHQUAKE,55,MEGAHORN,62,HORNDRILL;EggMoves=;Compatibility=Monster,Field;StepsToHatch=5355;Height=1.9;Weight=120;Color=Gray;Habitat=RoughTerrain;RegionalNumbers=112,0,0,0,0,0,0,0,0,0;Kind=Drill;Pokedex=Its horn, which rotates like a drill, destroys tall buildings with one strike. It stands on its hind legs, and its brain is well developed.;FormNames=;WildItemCommon=;WildItemUncommon=;WildItemRare=;BattlerPlayerY=0;BattlerEnemyY=25;BattlerAltitude=0;Evolutions=RHYPERIOR,TradeItem,PROTECTOR;Incense=</v>
      </c>
    </row>
    <row r="114" spans="1:46" x14ac:dyDescent="0.3">
      <c r="A114" s="25">
        <v>113</v>
      </c>
      <c r="B114" s="25" t="s">
        <v>526</v>
      </c>
      <c r="C114" s="25" t="s">
        <v>4041</v>
      </c>
      <c r="D114" s="25" t="s">
        <v>216</v>
      </c>
      <c r="F114" s="25" t="s">
        <v>4615</v>
      </c>
      <c r="G114" s="25" t="s">
        <v>5525</v>
      </c>
      <c r="H114" s="25" t="s">
        <v>5528</v>
      </c>
      <c r="I114" s="25">
        <v>395</v>
      </c>
      <c r="J114" s="25" t="s">
        <v>2132</v>
      </c>
      <c r="K114" s="25">
        <v>30</v>
      </c>
      <c r="L114" s="25">
        <v>140</v>
      </c>
      <c r="M114" s="25" t="s">
        <v>5656</v>
      </c>
      <c r="N114" s="25" t="s">
        <v>3904</v>
      </c>
      <c r="O114" s="25" t="s">
        <v>6018</v>
      </c>
      <c r="P114" s="25" t="s">
        <v>6447</v>
      </c>
      <c r="Q114" s="25" t="s">
        <v>52</v>
      </c>
      <c r="R114" s="25">
        <v>10455</v>
      </c>
      <c r="S114" s="25">
        <v>1.1000000000000001</v>
      </c>
      <c r="T114" s="25">
        <v>34.6</v>
      </c>
      <c r="U114" s="25" t="s">
        <v>8862</v>
      </c>
      <c r="V114" s="25" t="s">
        <v>8867</v>
      </c>
      <c r="W114" s="25" t="s">
        <v>9011</v>
      </c>
      <c r="X114" s="25" t="s">
        <v>9715</v>
      </c>
      <c r="Y114" s="25" t="s">
        <v>9715</v>
      </c>
      <c r="Z114" s="25" t="s">
        <v>9715</v>
      </c>
      <c r="AA114" s="25" t="s">
        <v>9715</v>
      </c>
      <c r="AB114" s="25" t="s">
        <v>9715</v>
      </c>
      <c r="AC114" s="25" t="s">
        <v>9715</v>
      </c>
      <c r="AD114" s="25" t="s">
        <v>9715</v>
      </c>
      <c r="AE114" s="25" t="s">
        <v>9715</v>
      </c>
      <c r="AF114" s="25" t="s">
        <v>9715</v>
      </c>
      <c r="AG114" s="26" t="str">
        <f t="shared" si="2"/>
        <v>113,0,0,0,0,0,0,0,0,0</v>
      </c>
      <c r="AH114" s="25" t="s">
        <v>7064</v>
      </c>
      <c r="AI114" s="25" t="s">
        <v>8433</v>
      </c>
      <c r="AK114" s="25" t="s">
        <v>8434</v>
      </c>
      <c r="AL114" s="25" t="s">
        <v>8212</v>
      </c>
      <c r="AN114" s="25">
        <v>0</v>
      </c>
      <c r="AO114" s="25">
        <v>25</v>
      </c>
      <c r="AP114" s="25">
        <v>0</v>
      </c>
      <c r="AQ114" s="25" t="s">
        <v>8567</v>
      </c>
      <c r="AT114" s="26" t="str">
        <f t="shared" si="3"/>
        <v>[113];Name=Chansey;InternalName=CHANSEY;Type1=NORMAL;Type2=;BaseStats=250,5,5,50,35,105;GenderRate=AlwaysFemale;GrowthRate=Fast;BaseEXP=395;EffortPoints=2,0,0,0,0,0;Rareness=30;Happiness=140;Abilities=NATURALCURE,SERENEGRACE;HiddenAbility=HEALER;Moves=1,DOUBLEEDGE,1,DEFENSECURL,1,POUND,1,GROWL,5,TAILWHIP,9,REFRESH,12,DOUBLESLAP,16,SOFTBOILED,20,BESTOW,23,MINIMIZE,27,TAKEDOWN,31,SING,34,FLING,38,HEALPULSE,42,EGGBOMB,46,LIGHTSCREEN,50,HEALINGWISH,54,DOUBLEEDGE;EggMoves=AROMATHERAPY,ENDURE,GRAVITY,HEALBELL,HELPINGHAND,METRONOME,MUDBOMB,NATURALGIFT,PRESENT,SEISMICTOSS;Compatibility=Fairy;StepsToHatch=10455;Height=1.1;Weight=34.6;Color=Pink;Habitat=Urban;RegionalNumbers=113,0,0,0,0,0,0,0,0,0;Kind=Egg;Pokedex=Chansey lay nutritionally excellent eggs every day. The eggs are so delicious, they are eagerly devoured by even those who have lost their appetite.;FormNames=;WildItemCommon=LUCKYPUNCH;WildItemUncommon=LUCKYEGG;WildItemRare=;BattlerPlayerY=0;BattlerEnemyY=25;BattlerAltitude=0;Evolutions=BLISSEY,Happiness,;Incense=</v>
      </c>
    </row>
    <row r="115" spans="1:46" x14ac:dyDescent="0.3">
      <c r="A115" s="25">
        <v>114</v>
      </c>
      <c r="B115" s="25" t="s">
        <v>527</v>
      </c>
      <c r="C115" s="25" t="s">
        <v>4042</v>
      </c>
      <c r="D115" s="25" t="s">
        <v>221</v>
      </c>
      <c r="F115" s="25" t="s">
        <v>4616</v>
      </c>
      <c r="G115" s="25" t="s">
        <v>5522</v>
      </c>
      <c r="H115" s="25" t="s">
        <v>5523</v>
      </c>
      <c r="I115" s="25">
        <v>87</v>
      </c>
      <c r="J115" s="25" t="s">
        <v>2134</v>
      </c>
      <c r="K115" s="25">
        <v>45</v>
      </c>
      <c r="L115" s="25">
        <v>70</v>
      </c>
      <c r="M115" s="25" t="s">
        <v>5657</v>
      </c>
      <c r="N115" s="25" t="s">
        <v>3893</v>
      </c>
      <c r="O115" s="25" t="s">
        <v>6448</v>
      </c>
      <c r="P115" s="25" t="s">
        <v>6449</v>
      </c>
      <c r="Q115" s="25" t="s">
        <v>283</v>
      </c>
      <c r="R115" s="25">
        <v>5355</v>
      </c>
      <c r="S115" s="25">
        <v>1</v>
      </c>
      <c r="T115" s="25">
        <v>35</v>
      </c>
      <c r="U115" s="25" t="s">
        <v>2157</v>
      </c>
      <c r="V115" s="25" t="s">
        <v>7468</v>
      </c>
      <c r="W115" s="25" t="s">
        <v>9012</v>
      </c>
      <c r="X115" s="25" t="s">
        <v>9715</v>
      </c>
      <c r="Y115" s="25" t="s">
        <v>9715</v>
      </c>
      <c r="Z115" s="25" t="s">
        <v>9715</v>
      </c>
      <c r="AA115" s="25" t="s">
        <v>9715</v>
      </c>
      <c r="AB115" s="25" t="s">
        <v>9715</v>
      </c>
      <c r="AC115" s="25" t="s">
        <v>9715</v>
      </c>
      <c r="AD115" s="25" t="s">
        <v>9715</v>
      </c>
      <c r="AE115" s="25" t="s">
        <v>9715</v>
      </c>
      <c r="AF115" s="25" t="s">
        <v>9715</v>
      </c>
      <c r="AG115" s="26" t="str">
        <f t="shared" si="2"/>
        <v>114,0,0,0,0,0,0,0,0,0</v>
      </c>
      <c r="AH115" s="25" t="s">
        <v>7071</v>
      </c>
      <c r="AI115" s="25" t="s">
        <v>7653</v>
      </c>
      <c r="AN115" s="25">
        <v>0</v>
      </c>
      <c r="AO115" s="25">
        <v>25</v>
      </c>
      <c r="AP115" s="25">
        <v>0</v>
      </c>
      <c r="AQ115" s="25" t="s">
        <v>8568</v>
      </c>
      <c r="AT115" s="26" t="str">
        <f t="shared" si="3"/>
        <v>[114];Name=Tangela;InternalName=TANGELA;Type1=GRASS;Type2=;BaseStats=65,55,115,60,100,40;GenderRate=Female50Percent;GrowthRate=Medium;BaseEXP=87;EffortPoints=0,0,1,0,0,0;Rareness=45;Happiness=70;Abilities=CHLOROPHYLL,LEAFGUARD;HiddenAbility=REGENERATOR;Moves=1,INGRAIN,1,CONSTRICT,4,SLEEPPOWDER,7,VINEWHIP,10,ABSORB,14,POISONPOWDER,17,BIND,20,GROWTH,23,MEGADRAIN,27,KNOCKOFF,30,STUNSPORE,33,NATURALGIFT,36,GIGADRAIN,38,ANCIENTPOWER,41,SLAM,44,TICKLE,46,WRINGOUT,48,GRASSYTERRAIN,50,POWERWHIP;EggMoves=AMNESIA,CONFUSION,ENDEAVOR,FLAIL,GIGADRAIN,LEAFSTORM,LEECHSEED,MEGADRAIN,NATURALGIFT,NATUREPOWER,POWERSWAP,RAGEPOWDER;Compatibility=Grass;StepsToHatch=5355;Height=1;Weight=35;Color=Blue;Habitat=Grassland;RegionalNumbers=114,0,0,0,0,0,0,0,0,0;Kind=Vine;Pokedex=Its vines snap off easily and painlessly if they are grabbed, allowing it to make a quick getaway. The lost vines are replaced by new growth the very next day.;FormNames=;WildItemCommon=;WildItemUncommon=;WildItemRare=;BattlerPlayerY=0;BattlerEnemyY=25;BattlerAltitude=0;Evolutions=TANGROWTH,HasMove,ANCIENTPOWER;Incense=</v>
      </c>
    </row>
    <row r="116" spans="1:46" x14ac:dyDescent="0.3">
      <c r="A116" s="25">
        <v>115</v>
      </c>
      <c r="B116" s="25" t="s">
        <v>528</v>
      </c>
      <c r="C116" s="25" t="s">
        <v>4043</v>
      </c>
      <c r="D116" s="25" t="s">
        <v>216</v>
      </c>
      <c r="F116" s="25" t="s">
        <v>4617</v>
      </c>
      <c r="G116" s="25" t="s">
        <v>5525</v>
      </c>
      <c r="H116" s="25" t="s">
        <v>5523</v>
      </c>
      <c r="I116" s="25">
        <v>172</v>
      </c>
      <c r="J116" s="25" t="s">
        <v>2132</v>
      </c>
      <c r="K116" s="25">
        <v>45</v>
      </c>
      <c r="L116" s="25">
        <v>70</v>
      </c>
      <c r="M116" s="25" t="s">
        <v>5658</v>
      </c>
      <c r="N116" s="25" t="s">
        <v>3803</v>
      </c>
      <c r="O116" s="25" t="s">
        <v>6450</v>
      </c>
      <c r="P116" s="25" t="s">
        <v>6451</v>
      </c>
      <c r="Q116" s="25" t="s">
        <v>2118</v>
      </c>
      <c r="R116" s="25">
        <v>5355</v>
      </c>
      <c r="S116" s="25">
        <v>2.2000000000000002</v>
      </c>
      <c r="T116" s="25">
        <v>80</v>
      </c>
      <c r="U116" s="25" t="s">
        <v>2158</v>
      </c>
      <c r="V116" s="25" t="s">
        <v>7468</v>
      </c>
      <c r="W116" s="25" t="s">
        <v>9013</v>
      </c>
      <c r="X116" s="25" t="s">
        <v>9715</v>
      </c>
      <c r="Y116" s="25" t="s">
        <v>9715</v>
      </c>
      <c r="Z116" s="25" t="s">
        <v>9715</v>
      </c>
      <c r="AA116" s="25" t="s">
        <v>9715</v>
      </c>
      <c r="AB116" s="25" t="s">
        <v>9715</v>
      </c>
      <c r="AC116" s="25" t="s">
        <v>9715</v>
      </c>
      <c r="AD116" s="25" t="s">
        <v>9715</v>
      </c>
      <c r="AE116" s="25" t="s">
        <v>9715</v>
      </c>
      <c r="AF116" s="25" t="s">
        <v>9715</v>
      </c>
      <c r="AG116" s="26" t="str">
        <f t="shared" si="2"/>
        <v>115,0,0,0,0,0,0,0,0,0</v>
      </c>
      <c r="AH116" s="25" t="s">
        <v>7072</v>
      </c>
      <c r="AI116" s="25" t="s">
        <v>7654</v>
      </c>
      <c r="AN116" s="25">
        <v>0</v>
      </c>
      <c r="AO116" s="25">
        <v>25</v>
      </c>
      <c r="AP116" s="25">
        <v>0</v>
      </c>
      <c r="AT116" s="26" t="str">
        <f t="shared" si="3"/>
        <v>[115];Name=Kangaskhan;InternalName=KANGASKHAN;Type1=NORMAL;Type2=;BaseStats=105,95,80,90,40,80;GenderRate=AlwaysFemale;GrowthRate=Medium;BaseEXP=172;EffortPoints=2,0,0,0,0,0;Rareness=45;Happiness=70;Abilities=EARLYBIRD,SCRAPPY;HiddenAbility=INNERFOCUS;Moves=1,COMETPUNCH,1,LEER,7,FAKEOUT,10,TAILWHIP,13,BITE,19,DOUBLEHIT,22,RAGE,25,MEGAPUNCH,31,CHIPAWAY,34,DIZZYPUNCH,37,CRUNCH,43,ENDURE,46,OUTRAGE,49,SUCKERPUNCH,50,REVERSAL;EggMoves=CIRCLETHROW,CRUSHCLAW,DISABLE,DOUBLEEDGE,ENDEAVOR,FOCUSENERGY,FOCUSPUNCH,FORESIGHT,HAMMERARM,STOMP,TRUMPCARD,UPROAR;Compatibility=Monster;StepsToHatch=5355;Height=2.2;Weight=80;Color=Brown;Habitat=Grassland;RegionalNumbers=115,0,0,0,0,0,0,0,0,0;Kind=Parent;Pokedex=If you come across a young Kangaskhan playing by itself, never try to catch it. The baby's parent is sure to be in the area, and it will become violently enraged.;FormNames=;WildItemCommon=;WildItemUncommon=;WildItemRare=;BattlerPlayerY=0;BattlerEnemyY=25;BattlerAltitude=0;Evolutions=;Incense=</v>
      </c>
    </row>
    <row r="117" spans="1:46" x14ac:dyDescent="0.3">
      <c r="A117" s="25">
        <v>116</v>
      </c>
      <c r="B117" s="25" t="s">
        <v>530</v>
      </c>
      <c r="C117" s="25" t="s">
        <v>4044</v>
      </c>
      <c r="D117" s="25" t="s">
        <v>219</v>
      </c>
      <c r="F117" s="25" t="s">
        <v>4618</v>
      </c>
      <c r="G117" s="25" t="s">
        <v>5522</v>
      </c>
      <c r="H117" s="25" t="s">
        <v>5523</v>
      </c>
      <c r="I117" s="25">
        <v>59</v>
      </c>
      <c r="J117" s="25" t="s">
        <v>5516</v>
      </c>
      <c r="K117" s="25">
        <v>225</v>
      </c>
      <c r="L117" s="25">
        <v>70</v>
      </c>
      <c r="M117" s="25" t="s">
        <v>5659</v>
      </c>
      <c r="N117" s="25" t="s">
        <v>3800</v>
      </c>
      <c r="O117" s="25" t="s">
        <v>6452</v>
      </c>
      <c r="P117" s="25" t="s">
        <v>6453</v>
      </c>
      <c r="Q117" s="25" t="s">
        <v>7073</v>
      </c>
      <c r="R117" s="25">
        <v>5355</v>
      </c>
      <c r="S117" s="25">
        <v>0.4</v>
      </c>
      <c r="T117" s="25">
        <v>8</v>
      </c>
      <c r="U117" s="25" t="s">
        <v>2157</v>
      </c>
      <c r="V117" s="25" t="s">
        <v>8866</v>
      </c>
      <c r="W117" s="25" t="s">
        <v>9014</v>
      </c>
      <c r="X117" s="25" t="s">
        <v>9715</v>
      </c>
      <c r="Y117" s="25" t="s">
        <v>9715</v>
      </c>
      <c r="Z117" s="25" t="s">
        <v>9715</v>
      </c>
      <c r="AA117" s="25" t="s">
        <v>9715</v>
      </c>
      <c r="AB117" s="25" t="s">
        <v>9715</v>
      </c>
      <c r="AC117" s="25" t="s">
        <v>9715</v>
      </c>
      <c r="AD117" s="25" t="s">
        <v>9715</v>
      </c>
      <c r="AE117" s="25" t="s">
        <v>9715</v>
      </c>
      <c r="AF117" s="25" t="s">
        <v>9715</v>
      </c>
      <c r="AG117" s="26" t="str">
        <f t="shared" si="2"/>
        <v>116,0,0,0,0,0,0,0,0,0</v>
      </c>
      <c r="AH117" s="25" t="s">
        <v>1515</v>
      </c>
      <c r="AI117" s="25" t="s">
        <v>8213</v>
      </c>
      <c r="AL117" s="25" t="s">
        <v>3824</v>
      </c>
      <c r="AN117" s="25">
        <v>0</v>
      </c>
      <c r="AO117" s="25">
        <v>25</v>
      </c>
      <c r="AP117" s="25">
        <v>13</v>
      </c>
      <c r="AQ117" s="25" t="s">
        <v>8569</v>
      </c>
      <c r="AT117" s="26" t="str">
        <f t="shared" si="3"/>
        <v>[116];Name=Horsea;InternalName=HORSEA;Type1=WATER;Type2=;BaseStats=30,40,70,60,70,25;GenderRate=Female50Percent;GrowthRate=Medium;BaseEXP=59;EffortPoints=0,0,0,0,1,0;Rareness=225;Happiness=70;Abilities=SWIFTSWIM,SNIPER;HiddenAbility=DAMP;Moves=1,BUBBLE,5,SMOKESCREEN,9,LEER,13,WATERGUN,17,TWISTER,21,BUBBLEBEAM,26,FOCUSENERGY,31,BRINE,36,AGILITY,41,DRAGONPULSE,46,DRAGONDANCE,52,HYDROPUMP;EggMoves=AURORABEAM,CLEARSMOG,DISABLE,DRAGONBREATH,DRAGONRAGE,FLAIL,MUDDYWATER,OCTAZOOKA,OUTRAGE,RAZORWIND,SIGNALBEAM,SPLASH,WATERPULSE;Compatibility=Water1,Dragon;StepsToHatch=5355;Height=0.4;Weight=8;Color=Blue;Habitat=Sea;RegionalNumbers=116,0,0,0,0,0,0,0,0,0;Kind=Dragon;Pokedex=By cleverly flicking the fins on its back side to side, it moves in any direction while facing forward. It spits ink to escape if it senses danger.;FormNames=;WildItemCommon=;WildItemUncommon=DRAGONSCALE;WildItemRare=;BattlerPlayerY=0;BattlerEnemyY=25;BattlerAltitude=13;Evolutions=SEADRA,Level,32;Incense=</v>
      </c>
    </row>
    <row r="118" spans="1:46" x14ac:dyDescent="0.3">
      <c r="A118" s="25">
        <v>117</v>
      </c>
      <c r="B118" s="25" t="s">
        <v>531</v>
      </c>
      <c r="C118" s="25" t="s">
        <v>4045</v>
      </c>
      <c r="D118" s="25" t="s">
        <v>219</v>
      </c>
      <c r="F118" s="25" t="s">
        <v>4619</v>
      </c>
      <c r="G118" s="25" t="s">
        <v>5522</v>
      </c>
      <c r="H118" s="25" t="s">
        <v>5523</v>
      </c>
      <c r="I118" s="25">
        <v>154</v>
      </c>
      <c r="J118" s="25" t="s">
        <v>5536</v>
      </c>
      <c r="K118" s="25">
        <v>75</v>
      </c>
      <c r="L118" s="25">
        <v>70</v>
      </c>
      <c r="M118" s="25" t="s">
        <v>5660</v>
      </c>
      <c r="N118" s="25" t="s">
        <v>3800</v>
      </c>
      <c r="O118" s="25" t="s">
        <v>5952</v>
      </c>
      <c r="Q118" s="25" t="s">
        <v>7073</v>
      </c>
      <c r="R118" s="25">
        <v>5355</v>
      </c>
      <c r="S118" s="25">
        <v>1.2</v>
      </c>
      <c r="T118" s="25">
        <v>25</v>
      </c>
      <c r="U118" s="25" t="s">
        <v>2157</v>
      </c>
      <c r="V118" s="25" t="s">
        <v>8866</v>
      </c>
      <c r="W118" s="25" t="s">
        <v>9015</v>
      </c>
      <c r="X118" s="25" t="s">
        <v>9715</v>
      </c>
      <c r="Y118" s="25" t="s">
        <v>9715</v>
      </c>
      <c r="Z118" s="25" t="s">
        <v>9715</v>
      </c>
      <c r="AA118" s="25" t="s">
        <v>9715</v>
      </c>
      <c r="AB118" s="25" t="s">
        <v>9715</v>
      </c>
      <c r="AC118" s="25" t="s">
        <v>9715</v>
      </c>
      <c r="AD118" s="25" t="s">
        <v>9715</v>
      </c>
      <c r="AE118" s="25" t="s">
        <v>9715</v>
      </c>
      <c r="AF118" s="25" t="s">
        <v>9715</v>
      </c>
      <c r="AG118" s="26" t="str">
        <f t="shared" si="2"/>
        <v>117,0,0,0,0,0,0,0,0,0</v>
      </c>
      <c r="AH118" s="25" t="s">
        <v>1515</v>
      </c>
      <c r="AI118" s="25" t="s">
        <v>8214</v>
      </c>
      <c r="AL118" s="25" t="s">
        <v>3824</v>
      </c>
      <c r="AN118" s="25">
        <v>0</v>
      </c>
      <c r="AO118" s="25">
        <v>25</v>
      </c>
      <c r="AP118" s="25">
        <v>10</v>
      </c>
      <c r="AQ118" s="25" t="s">
        <v>8570</v>
      </c>
      <c r="AT118" s="26" t="str">
        <f t="shared" si="3"/>
        <v>[117];Name=Seadra;InternalName=SEADRA;Type1=WATER;Type2=;BaseStats=55,65,95,85,95,45;GenderRate=Female50Percent;GrowthRate=Medium;BaseEXP=154;EffortPoints=0,0,1,0,1,0;Rareness=75;Happiness=70;Abilities=POISONPOINT,SNIPER;HiddenAbility=DAMP;Moves=1,HYDROPUMP,1,BUBBLE,1,SMOKESCREEN,1,LEER,1,WATERGUN,5,SMOKESCREEN,9,LEER,13,WATERGUN,17,TWISTER,21,BUBBLEBEAM,26,FOCUSENERGY,31,BRINE,38,AGILITY,45,DRAGONPULSE,52,DRAGONDANCE,60,HYDROPUMP;EggMoves=;Compatibility=Water1,Dragon;StepsToHatch=5355;Height=1.2;Weight=25;Color=Blue;Habitat=Sea;RegionalNumbers=117,0,0,0,0,0,0,0,0,0;Kind=Dragon;Pokedex=The poisonous barbs all over its body are highly valued as ingredients for making traditional herbal medicine. It shows no mercy to anything approaching its nest.;FormNames=;WildItemCommon=;WildItemUncommon=DRAGONSCALE;WildItemRare=;BattlerPlayerY=0;BattlerEnemyY=25;BattlerAltitude=10;Evolutions=KINGDRA,TradeItem,DRAGONSCALE;Incense=</v>
      </c>
    </row>
    <row r="119" spans="1:46" x14ac:dyDescent="0.3">
      <c r="A119" s="25">
        <v>118</v>
      </c>
      <c r="B119" s="25" t="s">
        <v>532</v>
      </c>
      <c r="C119" s="25" t="s">
        <v>4046</v>
      </c>
      <c r="D119" s="25" t="s">
        <v>219</v>
      </c>
      <c r="F119" s="25" t="s">
        <v>4620</v>
      </c>
      <c r="G119" s="25" t="s">
        <v>5522</v>
      </c>
      <c r="H119" s="25" t="s">
        <v>5523</v>
      </c>
      <c r="I119" s="25">
        <v>64</v>
      </c>
      <c r="J119" s="25" t="s">
        <v>2128</v>
      </c>
      <c r="K119" s="25">
        <v>225</v>
      </c>
      <c r="L119" s="25">
        <v>70</v>
      </c>
      <c r="M119" s="25" t="s">
        <v>5661</v>
      </c>
      <c r="N119" s="25" t="s">
        <v>3815</v>
      </c>
      <c r="O119" s="25" t="s">
        <v>6454</v>
      </c>
      <c r="P119" s="25" t="s">
        <v>6455</v>
      </c>
      <c r="Q119" s="25" t="s">
        <v>3859</v>
      </c>
      <c r="R119" s="25">
        <v>5355</v>
      </c>
      <c r="S119" s="25">
        <v>0.6</v>
      </c>
      <c r="T119" s="25">
        <v>15</v>
      </c>
      <c r="U119" s="25" t="s">
        <v>2156</v>
      </c>
      <c r="V119" s="25" t="s">
        <v>8865</v>
      </c>
      <c r="W119" s="25" t="s">
        <v>9016</v>
      </c>
      <c r="X119" s="25" t="s">
        <v>9715</v>
      </c>
      <c r="Y119" s="25" t="s">
        <v>9715</v>
      </c>
      <c r="Z119" s="25" t="s">
        <v>9715</v>
      </c>
      <c r="AA119" s="25" t="s">
        <v>9715</v>
      </c>
      <c r="AB119" s="25" t="s">
        <v>9715</v>
      </c>
      <c r="AC119" s="25" t="s">
        <v>9715</v>
      </c>
      <c r="AD119" s="25" t="s">
        <v>9715</v>
      </c>
      <c r="AE119" s="25" t="s">
        <v>9715</v>
      </c>
      <c r="AF119" s="25" t="s">
        <v>9715</v>
      </c>
      <c r="AG119" s="26" t="str">
        <f t="shared" si="2"/>
        <v>118,0,0,0,0,0,0,0,0,0</v>
      </c>
      <c r="AH119" s="25" t="s">
        <v>7074</v>
      </c>
      <c r="AI119" s="25" t="s">
        <v>7655</v>
      </c>
      <c r="AN119" s="25">
        <v>0</v>
      </c>
      <c r="AO119" s="25">
        <v>25</v>
      </c>
      <c r="AP119" s="25">
        <v>11</v>
      </c>
      <c r="AQ119" s="25" t="s">
        <v>8571</v>
      </c>
      <c r="AT119" s="26" t="str">
        <f t="shared" si="3"/>
        <v>[118];Name=Goldeen;InternalName=GOLDEEN;Type1=WATER;Type2=;BaseStats=45,67,60,63,35,50;GenderRate=Female50Percent;GrowthRate=Medium;BaseEXP=64;EffortPoints=0,1,0,0,0,0;Rareness=225;Happiness=70;Abilities=SWIFTSWIM,WATERVEIL;HiddenAbility=LIGHTNINGROD;Moves=1,PECK,1,TAILWHIP,1,WATERSPORT,5,SUPERSONIC,8,HORNATTACK,13,FLAIL,16,WATERPULSE,21,AQUARING,24,FURYATTACK,29,AGILITY,32,WATERFALL,37,HORNDRILL,40,SOAK,45,MEGAHORN;EggMoves=AQUATAIL,BODYSLAM,HAZE,HYDROPUMP,MUDSHOT,MUDSLAP,MUDSPORT,PSYBEAM,SIGNALBEAM,SKULLBASH,SLEEPTALK;Compatibility=Water2;StepsToHatch=5355;Height=0.6;Weight=15;Color=Red;Habitat=WatersEdge;RegionalNumbers=118,0,0,0,0,0,0,0,0,0;Kind=Goldfish;Pokedex=In the springtime, schools of Goldeen can be seen swimming up falls and rivers. It metes out staggering damage with its single horn.;FormNames=;WildItemCommon=;WildItemUncommon=;WildItemRare=;BattlerPlayerY=0;BattlerEnemyY=25;BattlerAltitude=11;Evolutions=SEAKING,Level,33;Incense=</v>
      </c>
    </row>
    <row r="120" spans="1:46" x14ac:dyDescent="0.3">
      <c r="A120" s="25">
        <v>119</v>
      </c>
      <c r="B120" s="25" t="s">
        <v>533</v>
      </c>
      <c r="C120" s="25" t="s">
        <v>4047</v>
      </c>
      <c r="D120" s="25" t="s">
        <v>219</v>
      </c>
      <c r="F120" s="25" t="s">
        <v>4621</v>
      </c>
      <c r="G120" s="25" t="s">
        <v>5522</v>
      </c>
      <c r="H120" s="25" t="s">
        <v>5523</v>
      </c>
      <c r="I120" s="25">
        <v>158</v>
      </c>
      <c r="J120" s="25" t="s">
        <v>2129</v>
      </c>
      <c r="K120" s="25">
        <v>60</v>
      </c>
      <c r="L120" s="25">
        <v>70</v>
      </c>
      <c r="M120" s="25" t="s">
        <v>5661</v>
      </c>
      <c r="N120" s="25" t="s">
        <v>3815</v>
      </c>
      <c r="O120" s="25" t="s">
        <v>5953</v>
      </c>
      <c r="Q120" s="25" t="s">
        <v>3859</v>
      </c>
      <c r="R120" s="25">
        <v>5355</v>
      </c>
      <c r="S120" s="25">
        <v>1.3</v>
      </c>
      <c r="T120" s="25">
        <v>39</v>
      </c>
      <c r="U120" s="25" t="s">
        <v>2156</v>
      </c>
      <c r="V120" s="25" t="s">
        <v>8865</v>
      </c>
      <c r="W120" s="25" t="s">
        <v>9017</v>
      </c>
      <c r="X120" s="25" t="s">
        <v>9715</v>
      </c>
      <c r="Y120" s="25" t="s">
        <v>9715</v>
      </c>
      <c r="Z120" s="25" t="s">
        <v>9715</v>
      </c>
      <c r="AA120" s="25" t="s">
        <v>9715</v>
      </c>
      <c r="AB120" s="25" t="s">
        <v>9715</v>
      </c>
      <c r="AC120" s="25" t="s">
        <v>9715</v>
      </c>
      <c r="AD120" s="25" t="s">
        <v>9715</v>
      </c>
      <c r="AE120" s="25" t="s">
        <v>9715</v>
      </c>
      <c r="AF120" s="25" t="s">
        <v>9715</v>
      </c>
      <c r="AG120" s="26" t="str">
        <f t="shared" si="2"/>
        <v>119,0,0,0,0,0,0,0,0,0</v>
      </c>
      <c r="AH120" s="25" t="s">
        <v>7074</v>
      </c>
      <c r="AI120" s="25" t="s">
        <v>7656</v>
      </c>
      <c r="AN120" s="25">
        <v>0</v>
      </c>
      <c r="AO120" s="25">
        <v>25</v>
      </c>
      <c r="AP120" s="25">
        <v>10</v>
      </c>
      <c r="AT120" s="26" t="str">
        <f t="shared" si="3"/>
        <v>[119];Name=Seaking;InternalName=SEAKING;Type1=WATER;Type2=;BaseStats=80,92,65,68,65,80;GenderRate=Female50Percent;GrowthRate=Medium;BaseEXP=158;EffortPoints=0,2,0,0,0,0;Rareness=60;Happiness=70;Abilities=SWIFTSWIM,WATERVEIL;HiddenAbility=LIGHTNINGROD;Moves=1,MEGAHORN,1,POISONJAB,1,PECK,1,TAILWHIP,1,WATERSPORT,1,SUPERSONIC,5,SUPERSONIC,8,HORNATTACK,13,FLAIL,16,WATERPULSE,21,AQUARING,24,FURYATTACK,29,AGILITY,32,WATERFALL,40,HORNDRILL,46,SOAK,54,MEGAHORN;EggMoves=;Compatibility=Water2;StepsToHatch=5355;Height=1.3;Weight=39;Color=Red;Habitat=WatersEdge;RegionalNumbers=119,0,0,0,0,0,0,0,0,0;Kind=Goldfish;Pokedex=It punches holes in boulders on stream- beds. This is a clever innovation that prevents its eggs from being attacked or washed away by the current.;FormNames=;WildItemCommon=;WildItemUncommon=;WildItemRare=;BattlerPlayerY=0;BattlerEnemyY=25;BattlerAltitude=10;Evolutions=;Incense=</v>
      </c>
    </row>
    <row r="121" spans="1:46" x14ac:dyDescent="0.3">
      <c r="A121" s="25">
        <v>120</v>
      </c>
      <c r="B121" s="25" t="s">
        <v>534</v>
      </c>
      <c r="C121" s="25" t="s">
        <v>4048</v>
      </c>
      <c r="D121" s="25" t="s">
        <v>219</v>
      </c>
      <c r="F121" s="25" t="s">
        <v>4622</v>
      </c>
      <c r="G121" s="25" t="s">
        <v>5534</v>
      </c>
      <c r="H121" s="25" t="s">
        <v>5533</v>
      </c>
      <c r="I121" s="25">
        <v>68</v>
      </c>
      <c r="J121" s="25" t="s">
        <v>2146</v>
      </c>
      <c r="K121" s="25">
        <v>225</v>
      </c>
      <c r="L121" s="25">
        <v>70</v>
      </c>
      <c r="M121" s="25" t="s">
        <v>5662</v>
      </c>
      <c r="N121" s="25" t="s">
        <v>5641</v>
      </c>
      <c r="O121" s="25" t="s">
        <v>5954</v>
      </c>
      <c r="Q121" s="25" t="s">
        <v>3839</v>
      </c>
      <c r="R121" s="25">
        <v>5355</v>
      </c>
      <c r="S121" s="25">
        <v>0.8</v>
      </c>
      <c r="T121" s="25">
        <v>34.5</v>
      </c>
      <c r="U121" s="25" t="s">
        <v>2158</v>
      </c>
      <c r="V121" s="25" t="s">
        <v>8866</v>
      </c>
      <c r="W121" s="25" t="s">
        <v>9018</v>
      </c>
      <c r="X121" s="25" t="s">
        <v>9715</v>
      </c>
      <c r="Y121" s="25" t="s">
        <v>9715</v>
      </c>
      <c r="Z121" s="25" t="s">
        <v>9715</v>
      </c>
      <c r="AA121" s="25" t="s">
        <v>9715</v>
      </c>
      <c r="AB121" s="25" t="s">
        <v>9715</v>
      </c>
      <c r="AC121" s="25" t="s">
        <v>9715</v>
      </c>
      <c r="AD121" s="25" t="s">
        <v>9715</v>
      </c>
      <c r="AE121" s="25" t="s">
        <v>9715</v>
      </c>
      <c r="AF121" s="25" t="s">
        <v>9715</v>
      </c>
      <c r="AG121" s="26" t="str">
        <f t="shared" si="2"/>
        <v>120,0,0,0,0,0,0,0,0,0</v>
      </c>
      <c r="AH121" s="25" t="s">
        <v>7075</v>
      </c>
      <c r="AI121" s="25" t="s">
        <v>8435</v>
      </c>
      <c r="AK121" s="25" t="s">
        <v>8436</v>
      </c>
      <c r="AL121" s="25" t="s">
        <v>8148</v>
      </c>
      <c r="AN121" s="25">
        <v>0</v>
      </c>
      <c r="AO121" s="25">
        <v>25</v>
      </c>
      <c r="AP121" s="25">
        <v>7</v>
      </c>
      <c r="AQ121" s="25" t="s">
        <v>8572</v>
      </c>
      <c r="AT121" s="26" t="str">
        <f t="shared" si="3"/>
        <v>[120];Name=Staryu;InternalName=STARYU;Type1=WATER;Type2=;BaseStats=30,45,55,85,70,55;GenderRate=Genderless;GrowthRate=Slow;BaseEXP=68;EffortPoints=0,0,0,1,0,0;Rareness=225;Happiness=70;Abilities=ILLUMINATE,NATURALCURE;HiddenAbility=ANALYTIC;Moves=1,TACKLE,1,HARDEN,4,WATERGUN,7,RAPIDSPIN,10,RECOVER,13,PSYWAVE,16,SWIFT,18,BUBBLEBEAM,22,CAMOUFLAGE,24,GYROBALL,28,BRINE,31,MINIMIZE,35,REFLECTTYPE,37,POWERGEM,40,CONFUSERAY,42,PSYCHIC,46,LIGHTSCREEN,49,COSMICPOWER,53,HYDROPUMP;EggMoves=;Compatibility=Water3;StepsToHatch=5355;Height=0.8;Weight=34.5;Color=Brown;Habitat=Sea;RegionalNumbers=120,0,0,0,0,0,0,0,0,0;Kind=Star Shape;Pokedex=It gathers with others in the night and makes its red core glow on and off with the twinkling stars. It can regenerate limbs if they are severed from its body.;FormNames=;WildItemCommon=STARDUST;WildItemUncommon=STARPIECE;WildItemRare=;BattlerPlayerY=0;BattlerEnemyY=25;BattlerAltitude=7;Evolutions=STARMIE,Item,WATERSTONE;Incense=</v>
      </c>
    </row>
    <row r="122" spans="1:46" x14ac:dyDescent="0.3">
      <c r="A122" s="25">
        <v>121</v>
      </c>
      <c r="B122" s="25" t="s">
        <v>535</v>
      </c>
      <c r="C122" s="25" t="s">
        <v>4049</v>
      </c>
      <c r="D122" s="25" t="s">
        <v>219</v>
      </c>
      <c r="E122" s="25" t="s">
        <v>226</v>
      </c>
      <c r="F122" s="25" t="s">
        <v>4623</v>
      </c>
      <c r="G122" s="25" t="s">
        <v>5534</v>
      </c>
      <c r="H122" s="25" t="s">
        <v>5533</v>
      </c>
      <c r="I122" s="25">
        <v>182</v>
      </c>
      <c r="J122" s="25" t="s">
        <v>2147</v>
      </c>
      <c r="K122" s="25">
        <v>60</v>
      </c>
      <c r="L122" s="25">
        <v>70</v>
      </c>
      <c r="M122" s="25" t="s">
        <v>5662</v>
      </c>
      <c r="N122" s="25" t="s">
        <v>5641</v>
      </c>
      <c r="O122" s="25" t="s">
        <v>5955</v>
      </c>
      <c r="Q122" s="25" t="s">
        <v>3839</v>
      </c>
      <c r="R122" s="25">
        <v>5355</v>
      </c>
      <c r="S122" s="25">
        <v>1.1000000000000001</v>
      </c>
      <c r="T122" s="25">
        <v>80</v>
      </c>
      <c r="U122" s="25" t="s">
        <v>8863</v>
      </c>
      <c r="V122" s="25" t="s">
        <v>8866</v>
      </c>
      <c r="W122" s="25" t="s">
        <v>9019</v>
      </c>
      <c r="X122" s="25" t="s">
        <v>9715</v>
      </c>
      <c r="Y122" s="25" t="s">
        <v>9715</v>
      </c>
      <c r="Z122" s="25" t="s">
        <v>9715</v>
      </c>
      <c r="AA122" s="25" t="s">
        <v>9715</v>
      </c>
      <c r="AB122" s="25" t="s">
        <v>9715</v>
      </c>
      <c r="AC122" s="25" t="s">
        <v>9715</v>
      </c>
      <c r="AD122" s="25" t="s">
        <v>9715</v>
      </c>
      <c r="AE122" s="25" t="s">
        <v>9715</v>
      </c>
      <c r="AF122" s="25" t="s">
        <v>9715</v>
      </c>
      <c r="AG122" s="26" t="str">
        <f t="shared" si="2"/>
        <v>121,0,0,0,0,0,0,0,0,0</v>
      </c>
      <c r="AH122" s="25" t="s">
        <v>7076</v>
      </c>
      <c r="AI122" s="25" t="s">
        <v>8437</v>
      </c>
      <c r="AK122" s="25" t="s">
        <v>8436</v>
      </c>
      <c r="AL122" s="25" t="s">
        <v>8148</v>
      </c>
      <c r="AN122" s="25">
        <v>0</v>
      </c>
      <c r="AO122" s="25">
        <v>25</v>
      </c>
      <c r="AP122" s="25">
        <v>9</v>
      </c>
      <c r="AT122" s="26" t="str">
        <f t="shared" si="3"/>
        <v>[121];Name=Starmie;InternalName=STARMIE;Type1=WATER;Type2=PSYCHIC;BaseStats=60,75,85,115,100,85;GenderRate=Genderless;GrowthRate=Slow;BaseEXP=182;EffortPoints=0,0,0,2,0,0;Rareness=60;Happiness=70;Abilities=ILLUMINATE,NATURALCURE;HiddenAbility=ANALYTIC;Moves=1,HYDROPUMP,1,WATERGUN,1,RAPIDSPIN,1,RECOVER,1,SWIFT,40,CONFUSERAY;EggMoves=;Compatibility=Water3;StepsToHatch=5355;Height=1.1;Weight=80;Color=Purple;Habitat=Sea;RegionalNumbers=121,0,0,0,0,0,0,0,0,0;Kind=Mysterious;Pokedex=People in ancient times imagined that Starmie were transformed from the reflections of stars that twinkled on gentle waves at night.;FormNames=;WildItemCommon=STARDUST;WildItemUncommon=STARPIECE;WildItemRare=;BattlerPlayerY=0;BattlerEnemyY=25;BattlerAltitude=9;Evolutions=;Incense=</v>
      </c>
    </row>
    <row r="123" spans="1:46" x14ac:dyDescent="0.3">
      <c r="A123" s="25">
        <v>122</v>
      </c>
      <c r="B123" s="25" t="s">
        <v>536</v>
      </c>
      <c r="C123" s="25" t="s">
        <v>4050</v>
      </c>
      <c r="D123" s="25" t="s">
        <v>226</v>
      </c>
      <c r="E123" s="25" t="s">
        <v>232</v>
      </c>
      <c r="F123" s="25" t="s">
        <v>4624</v>
      </c>
      <c r="G123" s="25" t="s">
        <v>5522</v>
      </c>
      <c r="H123" s="25" t="s">
        <v>5523</v>
      </c>
      <c r="I123" s="25">
        <v>161</v>
      </c>
      <c r="J123" s="25" t="s">
        <v>1415</v>
      </c>
      <c r="K123" s="25">
        <v>45</v>
      </c>
      <c r="L123" s="25">
        <v>70</v>
      </c>
      <c r="M123" s="25" t="s">
        <v>5663</v>
      </c>
      <c r="N123" s="25" t="s">
        <v>3796</v>
      </c>
      <c r="O123" s="25" t="s">
        <v>6456</v>
      </c>
      <c r="P123" s="25" t="s">
        <v>6457</v>
      </c>
      <c r="Q123" s="25" t="s">
        <v>3872</v>
      </c>
      <c r="R123" s="25">
        <v>6630</v>
      </c>
      <c r="S123" s="25">
        <v>1.3</v>
      </c>
      <c r="T123" s="25">
        <v>54.5</v>
      </c>
      <c r="U123" s="25" t="s">
        <v>8862</v>
      </c>
      <c r="V123" s="25" t="s">
        <v>8867</v>
      </c>
      <c r="W123" s="25" t="s">
        <v>9020</v>
      </c>
      <c r="X123" s="25" t="s">
        <v>9715</v>
      </c>
      <c r="Y123" s="25" t="s">
        <v>9715</v>
      </c>
      <c r="Z123" s="25" t="s">
        <v>9715</v>
      </c>
      <c r="AA123" s="25" t="s">
        <v>9715</v>
      </c>
      <c r="AB123" s="25" t="s">
        <v>9715</v>
      </c>
      <c r="AC123" s="25" t="s">
        <v>9715</v>
      </c>
      <c r="AD123" s="25" t="s">
        <v>9715</v>
      </c>
      <c r="AE123" s="25" t="s">
        <v>9715</v>
      </c>
      <c r="AF123" s="25" t="s">
        <v>9715</v>
      </c>
      <c r="AG123" s="26" t="str">
        <f t="shared" si="2"/>
        <v>122,0,0,0,0,0,0,0,0,0</v>
      </c>
      <c r="AH123" s="25" t="s">
        <v>1545</v>
      </c>
      <c r="AI123" s="25" t="s">
        <v>8215</v>
      </c>
      <c r="AL123" s="25" t="s">
        <v>8216</v>
      </c>
      <c r="AN123" s="25">
        <v>0</v>
      </c>
      <c r="AO123" s="25">
        <v>25</v>
      </c>
      <c r="AP123" s="25">
        <v>0</v>
      </c>
      <c r="AT123" s="26" t="str">
        <f t="shared" si="3"/>
        <v>[122];Name=Mr. Mime;InternalName=MRMIME;Type1=PSYCHIC;Type2=FAIRY;BaseStats=40,45,65,90,100,120;GenderRate=Female50Percent;GrowthRate=Medium;BaseEXP=161;EffortPoints=0,0,0,0,0,2;Rareness=45;Happiness=70;Abilities=SOUNDPROOF,FILTER;HiddenAbility=TECHNICIAN;Moves=1,MISTYTERRAIN,1,MAGICALLEAF,1,QUICKGUARD,1,WIDEGUARD,1,POWERSWAP,1,GUARDSWAP,1,BARRIER,1,CONFUSION,4,COPYCAT,8,MEDITATE,11,DOUBLESLAP,15,MIMIC,15,PSYWAVE,18,ENCORE,22,LIGHTSCREEN,22,REFLECT,25,PSYBEAM,29,SUBSTITUTE,32,RECYCLE,36,TRICK,39,PSYCHIC,43,ROLEPLAY,46,BATONPASS,50,SAFEGUARD;EggMoves=CONFUSERAY,FAKEOUT,FUTURESIGHT,HYPNOSIS,ICYWIND,MAGICROOM,MIMIC,NASTYPLOT,POWERSPLIT,TEETERDANCE,TRICK,WAKEUPSLAP;Compatibility=Humanlike;StepsToHatch=6630;Height=1.3;Weight=54.5;Color=Pink;Habitat=Urban;RegionalNumbers=122,0,0,0,0,0,0,0,0,0;Kind=Barrier;Pokedex=A Mr. Mime is a master of pantomime. It can convince others that something unseeable actually exists. Once believed, the imaginary object does become real.;FormNames=;WildItemCommon=;WildItemUncommon=LEPPABERRY;WildItemRare=;BattlerPlayerY=0;BattlerEnemyY=25;BattlerAltitude=0;Evolutions=;Incense=</v>
      </c>
    </row>
    <row r="124" spans="1:46" x14ac:dyDescent="0.3">
      <c r="A124" s="25">
        <v>123</v>
      </c>
      <c r="B124" s="25" t="s">
        <v>537</v>
      </c>
      <c r="C124" s="25" t="s">
        <v>4051</v>
      </c>
      <c r="D124" s="25" t="s">
        <v>209</v>
      </c>
      <c r="E124" s="25" t="s">
        <v>225</v>
      </c>
      <c r="F124" s="25" t="s">
        <v>4625</v>
      </c>
      <c r="G124" s="25" t="s">
        <v>5522</v>
      </c>
      <c r="H124" s="25" t="s">
        <v>5523</v>
      </c>
      <c r="I124" s="25">
        <v>100</v>
      </c>
      <c r="J124" s="25" t="s">
        <v>2128</v>
      </c>
      <c r="K124" s="25">
        <v>45</v>
      </c>
      <c r="L124" s="25">
        <v>70</v>
      </c>
      <c r="M124" s="25" t="s">
        <v>5664</v>
      </c>
      <c r="N124" s="25" t="s">
        <v>3861</v>
      </c>
      <c r="O124" s="25" t="s">
        <v>6458</v>
      </c>
      <c r="P124" s="25" t="s">
        <v>6459</v>
      </c>
      <c r="Q124" s="25" t="s">
        <v>1472</v>
      </c>
      <c r="R124" s="25">
        <v>6630</v>
      </c>
      <c r="S124" s="25">
        <v>1.5</v>
      </c>
      <c r="T124" s="25">
        <v>56</v>
      </c>
      <c r="U124" s="25" t="s">
        <v>2155</v>
      </c>
      <c r="V124" s="25" t="s">
        <v>7468</v>
      </c>
      <c r="W124" s="25" t="s">
        <v>9021</v>
      </c>
      <c r="X124" s="25" t="s">
        <v>9715</v>
      </c>
      <c r="Y124" s="25" t="s">
        <v>9715</v>
      </c>
      <c r="Z124" s="25" t="s">
        <v>9715</v>
      </c>
      <c r="AA124" s="25" t="s">
        <v>9715</v>
      </c>
      <c r="AB124" s="25" t="s">
        <v>9715</v>
      </c>
      <c r="AC124" s="25" t="s">
        <v>9715</v>
      </c>
      <c r="AD124" s="25" t="s">
        <v>9715</v>
      </c>
      <c r="AE124" s="25" t="s">
        <v>9715</v>
      </c>
      <c r="AF124" s="25" t="s">
        <v>9715</v>
      </c>
      <c r="AG124" s="26" t="str">
        <f t="shared" si="2"/>
        <v>123,0,0,0,0,0,0,0,0,0</v>
      </c>
      <c r="AH124" s="25" t="s">
        <v>7077</v>
      </c>
      <c r="AI124" s="25" t="s">
        <v>7657</v>
      </c>
      <c r="AN124" s="25">
        <v>0</v>
      </c>
      <c r="AO124" s="25">
        <v>25</v>
      </c>
      <c r="AP124" s="25">
        <v>0</v>
      </c>
      <c r="AQ124" s="25" t="s">
        <v>8573</v>
      </c>
      <c r="AT124" s="26" t="str">
        <f t="shared" si="3"/>
        <v>[123];Name=Scyther;InternalName=SCYTHER;Type1=BUG;Type2=FLYING;BaseStats=70,110,80,105,55,80;GenderRate=Female50Percent;GrowthRate=Medium;BaseEXP=100;EffortPoints=0,1,0,0,0,0;Rareness=45;Happiness=70;Abilities=SWARM,TECHNICIAN;HiddenAbility=STEADFAST;Moves=1,VACUUMWAVE,1,QUICKATTACK,1,LEER,5,FOCUSENERGY,9,PURSUIT,13,FALSESWIPE,17,AGILITY,21,WINGATTACK,25,FURYCUTTER,29,SLASH,33,RAZORWIND,37,DOUBLETEAM,41,XSCISSOR,45,NIGHTSLASH,49,DOUBLEHIT,50,AIRSLASH,57,SWORDSDANCE,61,FEINT;EggMoves=BATONPASS,BUGBUZZ,DEFOG,ENDURE,NIGHTSLASH,QUICKGUARD,RAZORWIND,REVERSAL,SILVERWIND,STEELWING;Compatibility=Bug;StepsToHatch=6630;Height=1.5;Weight=56;Color=Green;Habitat=Grassland;RegionalNumbers=123,0,0,0,0,0,0,0,0,0;Kind=Mantis;Pokedex=Its blindingly fast speed adds to the sharpness of its twin forearm scythes. The scythes can slice through thick logs in one wicked stroke.;FormNames=;WildItemCommon=;WildItemUncommon=;WildItemRare=;BattlerPlayerY=0;BattlerEnemyY=25;BattlerAltitude=0;Evolutions=SCIZOR,TradeItem,METALCOAT;Incense=</v>
      </c>
    </row>
    <row r="125" spans="1:46" x14ac:dyDescent="0.3">
      <c r="A125" s="25">
        <v>124</v>
      </c>
      <c r="B125" s="25" t="s">
        <v>538</v>
      </c>
      <c r="C125" s="25" t="s">
        <v>4052</v>
      </c>
      <c r="D125" s="25" t="s">
        <v>203</v>
      </c>
      <c r="E125" s="25" t="s">
        <v>226</v>
      </c>
      <c r="F125" s="25" t="s">
        <v>4626</v>
      </c>
      <c r="G125" s="25" t="s">
        <v>5525</v>
      </c>
      <c r="H125" s="25" t="s">
        <v>5523</v>
      </c>
      <c r="I125" s="25">
        <v>159</v>
      </c>
      <c r="J125" s="25" t="s">
        <v>5530</v>
      </c>
      <c r="K125" s="25">
        <v>45</v>
      </c>
      <c r="L125" s="25">
        <v>70</v>
      </c>
      <c r="M125" s="25" t="s">
        <v>5665</v>
      </c>
      <c r="N125" s="25" t="s">
        <v>3794</v>
      </c>
      <c r="O125" s="25" t="s">
        <v>5956</v>
      </c>
      <c r="Q125" s="25" t="s">
        <v>3872</v>
      </c>
      <c r="R125" s="25">
        <v>6630</v>
      </c>
      <c r="S125" s="25">
        <v>1.4</v>
      </c>
      <c r="T125" s="25">
        <v>40.6</v>
      </c>
      <c r="U125" s="25" t="s">
        <v>2156</v>
      </c>
      <c r="V125" s="25" t="s">
        <v>8867</v>
      </c>
      <c r="W125" s="25" t="s">
        <v>9022</v>
      </c>
      <c r="X125" s="25" t="s">
        <v>9715</v>
      </c>
      <c r="Y125" s="25" t="s">
        <v>9715</v>
      </c>
      <c r="Z125" s="25" t="s">
        <v>9715</v>
      </c>
      <c r="AA125" s="25" t="s">
        <v>9715</v>
      </c>
      <c r="AB125" s="25" t="s">
        <v>9715</v>
      </c>
      <c r="AC125" s="25" t="s">
        <v>9715</v>
      </c>
      <c r="AD125" s="25" t="s">
        <v>9715</v>
      </c>
      <c r="AE125" s="25" t="s">
        <v>9715</v>
      </c>
      <c r="AF125" s="25" t="s">
        <v>9715</v>
      </c>
      <c r="AG125" s="26" t="str">
        <f t="shared" si="2"/>
        <v>124,0,0,0,0,0,0,0,0,0</v>
      </c>
      <c r="AH125" s="25" t="s">
        <v>7078</v>
      </c>
      <c r="AI125" s="25" t="s">
        <v>8438</v>
      </c>
      <c r="AK125" s="25" t="s">
        <v>8141</v>
      </c>
      <c r="AL125" s="25" t="s">
        <v>8141</v>
      </c>
      <c r="AM125" s="25" t="s">
        <v>8141</v>
      </c>
      <c r="AN125" s="25">
        <v>0</v>
      </c>
      <c r="AO125" s="25">
        <v>25</v>
      </c>
      <c r="AP125" s="25">
        <v>0</v>
      </c>
      <c r="AT125" s="26" t="str">
        <f t="shared" si="3"/>
        <v>[124];Name=Jynx;InternalName=JYNX;Type1=ICE;Type2=PSYCHIC;BaseStats=65,50,35,95,115,95;GenderRate=AlwaysFemale;GrowthRate=Medium;BaseEXP=159;EffortPoints=0,0,0,0,2,0;Rareness=45;Happiness=70;Abilities=OBLIVIOUS,FOREWARN;HiddenAbility=DRYSKIN;Moves=1,DRAININGKISS,1,PERISHSONG,1,POUND,1,LICK,1,LOVELYKISS,1,POWDERSNOW,5,LICK,8,LOVELYKISS,11,POWDERSNOW,15,DOUBLESLAP,18,ICEPUNCH,21,HEARTSTAMP,25,MEANLOOK,28,FAKETEARS,33,WAKEUPSLAP,39,AVALANCHE,44,BODYSLAM,49,WRINGOUT,55,PERISHSONG,60,BLIZZARD;EggMoves=;Compatibility=Humanlike;StepsToHatch=6630;Height=1.4;Weight=40.6;Color=Red;Habitat=Urban;RegionalNumbers=124,0,0,0,0,0,0,0,0,0;Kind=Human Shape;Pokedex=A Jynx sashays rhythmically as if it were dancing. Its motions are so bouncingly alluring, people seeing it are compelled to shake their hips without noticing.;FormNames=;WildItemCommon=ASPEARBERRY;WildItemUncommon=ASPEARBERRY;WildItemRare=ASPEARBERRY;BattlerPlayerY=0;BattlerEnemyY=25;BattlerAltitude=0;Evolutions=;Incense=</v>
      </c>
    </row>
    <row r="126" spans="1:46" x14ac:dyDescent="0.3">
      <c r="A126" s="25">
        <v>125</v>
      </c>
      <c r="B126" s="25" t="s">
        <v>539</v>
      </c>
      <c r="C126" s="25" t="s">
        <v>4053</v>
      </c>
      <c r="D126" s="25" t="s">
        <v>220</v>
      </c>
      <c r="F126" s="25" t="s">
        <v>4627</v>
      </c>
      <c r="G126" s="25" t="s">
        <v>5532</v>
      </c>
      <c r="H126" s="25" t="s">
        <v>5523</v>
      </c>
      <c r="I126" s="25">
        <v>172</v>
      </c>
      <c r="J126" s="25" t="s">
        <v>2147</v>
      </c>
      <c r="K126" s="25">
        <v>45</v>
      </c>
      <c r="L126" s="25">
        <v>70</v>
      </c>
      <c r="M126" s="25" t="s">
        <v>3814</v>
      </c>
      <c r="N126" s="25" t="s">
        <v>3917</v>
      </c>
      <c r="O126" s="25" t="s">
        <v>5957</v>
      </c>
      <c r="Q126" s="25" t="s">
        <v>3872</v>
      </c>
      <c r="R126" s="25">
        <v>6630</v>
      </c>
      <c r="S126" s="25">
        <v>1.1000000000000001</v>
      </c>
      <c r="T126" s="25">
        <v>30</v>
      </c>
      <c r="U126" s="25" t="s">
        <v>8860</v>
      </c>
      <c r="V126" s="25" t="s">
        <v>7468</v>
      </c>
      <c r="W126" s="25" t="s">
        <v>9023</v>
      </c>
      <c r="X126" s="25" t="s">
        <v>9715</v>
      </c>
      <c r="Y126" s="25" t="s">
        <v>9715</v>
      </c>
      <c r="Z126" s="25" t="s">
        <v>9715</v>
      </c>
      <c r="AA126" s="25" t="s">
        <v>9715</v>
      </c>
      <c r="AB126" s="25" t="s">
        <v>9715</v>
      </c>
      <c r="AC126" s="25" t="s">
        <v>9715</v>
      </c>
      <c r="AD126" s="25" t="s">
        <v>9715</v>
      </c>
      <c r="AE126" s="25" t="s">
        <v>9715</v>
      </c>
      <c r="AF126" s="25" t="s">
        <v>9715</v>
      </c>
      <c r="AG126" s="26" t="str">
        <f t="shared" si="2"/>
        <v>125,0,0,0,0,0,0,0,0,0</v>
      </c>
      <c r="AH126" s="25" t="s">
        <v>1436</v>
      </c>
      <c r="AI126" s="25" t="s">
        <v>8217</v>
      </c>
      <c r="AL126" s="25" t="s">
        <v>3827</v>
      </c>
      <c r="AN126" s="25">
        <v>0</v>
      </c>
      <c r="AO126" s="25">
        <v>25</v>
      </c>
      <c r="AP126" s="25">
        <v>0</v>
      </c>
      <c r="AQ126" s="25" t="s">
        <v>8574</v>
      </c>
      <c r="AT126" s="26" t="str">
        <f t="shared" si="3"/>
        <v>[125];Name=Electabuzz;InternalName=ELECTABUZZ;Type1=ELECTRIC;Type2=;BaseStats=65,83,57,105,95,85;GenderRate=Female25Percent;GrowthRate=Medium;BaseEXP=172;EffortPoints=0,0,0,2,0,0;Rareness=45;Happiness=70;Abilities=STATIC;HiddenAbility=VITALSPIRIT;Moves=1,QUICKATTACK,1,LEER,1,THUNDERSHOCK,5,THUNDERSHOCK,8,LOWKICK,12,SWIFT,15,SHOCKWAVE,19,THUNDERWAVE,22,ELECTROBALL,26,LIGHTSCREEN,29,THUNDERPUNCH,36,DISCHARGE,42,SCREECH,49,THUNDERBOLT,55,THUNDER;EggMoves=;Compatibility=Humanlike;StepsToHatch=6630;Height=1.1;Weight=30;Color=Yellow;Habitat=Grassland;RegionalNumbers=125,0,0,0,0,0,0,0,0,0;Kind=Electric;Pokedex=When a storm approaches, it competes with others to scale heights that are likely to be stricken by lightning. Some towns use Electabuzz in place of lightning rods.;FormNames=;WildItemCommon=;WildItemUncommon=ELECTIRIZER;WildItemRare=;BattlerPlayerY=0;BattlerEnemyY=25;BattlerAltitude=0;Evolutions=ELECTIVIRE,TradeItem,ELECTIRIZER;Incense=</v>
      </c>
    </row>
    <row r="127" spans="1:46" x14ac:dyDescent="0.3">
      <c r="A127" s="25">
        <v>126</v>
      </c>
      <c r="B127" s="25" t="s">
        <v>540</v>
      </c>
      <c r="C127" s="25" t="s">
        <v>4054</v>
      </c>
      <c r="D127" s="25" t="s">
        <v>218</v>
      </c>
      <c r="F127" s="25" t="s">
        <v>4628</v>
      </c>
      <c r="G127" s="25" t="s">
        <v>5532</v>
      </c>
      <c r="H127" s="25" t="s">
        <v>5523</v>
      </c>
      <c r="I127" s="25">
        <v>173</v>
      </c>
      <c r="J127" s="25" t="s">
        <v>5530</v>
      </c>
      <c r="K127" s="25">
        <v>45</v>
      </c>
      <c r="L127" s="25">
        <v>70</v>
      </c>
      <c r="M127" s="25" t="s">
        <v>3857</v>
      </c>
      <c r="N127" s="25" t="s">
        <v>3917</v>
      </c>
      <c r="O127" s="25" t="s">
        <v>5958</v>
      </c>
      <c r="Q127" s="25" t="s">
        <v>3872</v>
      </c>
      <c r="R127" s="25">
        <v>6630</v>
      </c>
      <c r="S127" s="25">
        <v>1.3</v>
      </c>
      <c r="T127" s="25">
        <v>44.5</v>
      </c>
      <c r="U127" s="25" t="s">
        <v>2156</v>
      </c>
      <c r="V127" s="25" t="s">
        <v>8868</v>
      </c>
      <c r="W127" s="25" t="s">
        <v>9024</v>
      </c>
      <c r="X127" s="25" t="s">
        <v>9715</v>
      </c>
      <c r="Y127" s="25" t="s">
        <v>9715</v>
      </c>
      <c r="Z127" s="25" t="s">
        <v>9715</v>
      </c>
      <c r="AA127" s="25" t="s">
        <v>9715</v>
      </c>
      <c r="AB127" s="25" t="s">
        <v>9715</v>
      </c>
      <c r="AC127" s="25" t="s">
        <v>9715</v>
      </c>
      <c r="AD127" s="25" t="s">
        <v>9715</v>
      </c>
      <c r="AE127" s="25" t="s">
        <v>9715</v>
      </c>
      <c r="AF127" s="25" t="s">
        <v>9715</v>
      </c>
      <c r="AG127" s="26" t="str">
        <f t="shared" si="2"/>
        <v>126,0,0,0,0,0,0,0,0,0</v>
      </c>
      <c r="AH127" s="25" t="s">
        <v>7079</v>
      </c>
      <c r="AI127" s="25" t="s">
        <v>8218</v>
      </c>
      <c r="AL127" s="25" t="s">
        <v>3828</v>
      </c>
      <c r="AN127" s="25">
        <v>0</v>
      </c>
      <c r="AO127" s="25">
        <v>25</v>
      </c>
      <c r="AP127" s="25">
        <v>0</v>
      </c>
      <c r="AQ127" s="25" t="s">
        <v>8575</v>
      </c>
      <c r="AT127" s="26" t="str">
        <f t="shared" si="3"/>
        <v>[126];Name=Magmar;InternalName=MAGMAR;Type1=FIRE;Type2=;BaseStats=65,95,57,93,100,85;GenderRate=Female25Percent;GrowthRate=Medium;BaseEXP=173;EffortPoints=0,0,0,0,2,0;Rareness=45;Happiness=70;Abilities=FLAMEBODY;HiddenAbility=VITALSPIRIT;Moves=1,SMOG,1,LEER,1,EMBER,5,EMBER,8,SMOKESCREEN,12,FEINTATTACK,15,FIRESPIN,19,CLEARSMOG,22,FLAMEBURST,26,CONFUSERAY,29,FIREPUNCH,36,LAVAPLUME,42,SUNNYDAY,49,FLAMETHROWER,55,FIREBLAST;EggMoves=;Compatibility=Humanlike;StepsToHatch=6630;Height=1.3;Weight=44.5;Color=Red;Habitat=Mountain;RegionalNumbers=126,0,0,0,0,0,0,0,0,0;Kind=Spitfire;Pokedex=In battle, it blows out intense flames from all over its body to intimidate its foe. These fiery bursts create heat waves that ignite grass and trees in the area.;FormNames=;WildItemCommon=;WildItemUncommon=MAGMARIZER;WildItemRare=;BattlerPlayerY=0;BattlerEnemyY=25;BattlerAltitude=0;Evolutions=MAGMORTAR,TradeItem,MAGMARIZER;Incense=</v>
      </c>
    </row>
    <row r="128" spans="1:46" x14ac:dyDescent="0.3">
      <c r="A128" s="25">
        <v>127</v>
      </c>
      <c r="B128" s="25" t="s">
        <v>541</v>
      </c>
      <c r="C128" s="25" t="s">
        <v>4055</v>
      </c>
      <c r="D128" s="25" t="s">
        <v>209</v>
      </c>
      <c r="E128" s="25" t="s">
        <v>233</v>
      </c>
      <c r="F128" s="25" t="s">
        <v>4629</v>
      </c>
      <c r="G128" s="25" t="s">
        <v>5522</v>
      </c>
      <c r="H128" s="25" t="s">
        <v>5533</v>
      </c>
      <c r="I128" s="25">
        <v>175</v>
      </c>
      <c r="J128" s="25" t="s">
        <v>2129</v>
      </c>
      <c r="K128" s="25">
        <v>45</v>
      </c>
      <c r="L128" s="25">
        <v>70</v>
      </c>
      <c r="M128" s="25" t="s">
        <v>5666</v>
      </c>
      <c r="N128" s="25" t="s">
        <v>3898</v>
      </c>
      <c r="O128" s="25" t="s">
        <v>6460</v>
      </c>
      <c r="P128" s="25" t="s">
        <v>6461</v>
      </c>
      <c r="Q128" s="25" t="s">
        <v>1472</v>
      </c>
      <c r="R128" s="25">
        <v>6630</v>
      </c>
      <c r="S128" s="25">
        <v>1.5</v>
      </c>
      <c r="T128" s="25">
        <v>55</v>
      </c>
      <c r="U128" s="25" t="s">
        <v>2158</v>
      </c>
      <c r="V128" s="25" t="s">
        <v>7165</v>
      </c>
      <c r="W128" s="25" t="s">
        <v>9025</v>
      </c>
      <c r="X128" s="25" t="s">
        <v>9715</v>
      </c>
      <c r="Y128" s="25" t="s">
        <v>9715</v>
      </c>
      <c r="Z128" s="25" t="s">
        <v>9715</v>
      </c>
      <c r="AA128" s="25" t="s">
        <v>9715</v>
      </c>
      <c r="AB128" s="25" t="s">
        <v>9715</v>
      </c>
      <c r="AC128" s="25" t="s">
        <v>9715</v>
      </c>
      <c r="AD128" s="25" t="s">
        <v>9715</v>
      </c>
      <c r="AE128" s="25" t="s">
        <v>9715</v>
      </c>
      <c r="AF128" s="25" t="s">
        <v>9715</v>
      </c>
      <c r="AG128" s="26" t="str">
        <f t="shared" si="2"/>
        <v>127,0,0,0,0,0,0,0,0,0</v>
      </c>
      <c r="AH128" s="25" t="s">
        <v>7080</v>
      </c>
      <c r="AI128" s="25" t="s">
        <v>7658</v>
      </c>
      <c r="AN128" s="25">
        <v>0</v>
      </c>
      <c r="AO128" s="25">
        <v>25</v>
      </c>
      <c r="AP128" s="25">
        <v>0</v>
      </c>
      <c r="AT128" s="26" t="str">
        <f t="shared" si="3"/>
        <v>[127];Name=Pinsir;InternalName=PINSIR;Type1=BUG;Type2=FERAL;BaseStats=65,125,100,85,55,70;GenderRate=Female50Percent;GrowthRate=Slow;BaseEXP=175;EffortPoints=0,2,0,0,0,0;Rareness=45;Happiness=70;Abilities=HYPERCUTTER,MOLDBREAKER;HiddenAbility=MOXIE;Moves=1,VICEGRIP,1,FOCUSENERGY,4,BIND,8,SEISMICTOSS,11,HARDEN,15,REVENGE,18,VITALTHROW,22,DOUBLEHIT,26,BRICKBREAK,29,SUBMISSION,33,XSCISSOR,36,STORMTHROW,40,SWORDSDANCE,43,THRASH,47,SUPERPOWER,50,GUILLOTINE;EggMoves=BUGBITE,CLOSECOMBAT,FEINT,FEINTATTACK,FLAIL,FURYATTACK,MEFIRST,QUICKATTACK,SUPERPOWER;Compatibility=Bug;StepsToHatch=6630;Height=1.5;Weight=55;Color=Brown;Habitat=Forest;RegionalNumbers=127,0,0,0,0,0,0,0,0,0;Kind=Stag Beetle;Pokedex=Their pincers are strong enough to shatter thick logs. Because they dislike cold, Pinsir burrow and sleep under the ground on chilly nights.;FormNames=;WildItemCommon=;WildItemUncommon=;WildItemRare=;BattlerPlayerY=0;BattlerEnemyY=25;BattlerAltitude=0;Evolutions=;Incense=</v>
      </c>
    </row>
    <row r="129" spans="1:46" x14ac:dyDescent="0.3">
      <c r="A129" s="25">
        <v>128</v>
      </c>
      <c r="B129" s="25" t="s">
        <v>543</v>
      </c>
      <c r="C129" s="25" t="s">
        <v>4056</v>
      </c>
      <c r="D129" s="25" t="s">
        <v>216</v>
      </c>
      <c r="F129" s="25" t="s">
        <v>4630</v>
      </c>
      <c r="G129" s="25" t="s">
        <v>5526</v>
      </c>
      <c r="H129" s="25" t="s">
        <v>5533</v>
      </c>
      <c r="I129" s="25">
        <v>172</v>
      </c>
      <c r="J129" s="25" t="s">
        <v>5537</v>
      </c>
      <c r="K129" s="25">
        <v>45</v>
      </c>
      <c r="L129" s="25">
        <v>70</v>
      </c>
      <c r="M129" s="25" t="s">
        <v>5667</v>
      </c>
      <c r="N129" s="25" t="s">
        <v>3894</v>
      </c>
      <c r="O129" s="25" t="s">
        <v>5959</v>
      </c>
      <c r="Q129" s="25" t="s">
        <v>2124</v>
      </c>
      <c r="R129" s="25">
        <v>5355</v>
      </c>
      <c r="S129" s="25">
        <v>1.4</v>
      </c>
      <c r="T129" s="25">
        <v>88.4</v>
      </c>
      <c r="U129" s="25" t="s">
        <v>2158</v>
      </c>
      <c r="V129" s="25" t="s">
        <v>7468</v>
      </c>
      <c r="W129" s="25" t="s">
        <v>9026</v>
      </c>
      <c r="X129" s="25" t="s">
        <v>9715</v>
      </c>
      <c r="Y129" s="25" t="s">
        <v>9715</v>
      </c>
      <c r="Z129" s="25" t="s">
        <v>9715</v>
      </c>
      <c r="AA129" s="25" t="s">
        <v>9715</v>
      </c>
      <c r="AB129" s="25" t="s">
        <v>9715</v>
      </c>
      <c r="AC129" s="25" t="s">
        <v>9715</v>
      </c>
      <c r="AD129" s="25" t="s">
        <v>9715</v>
      </c>
      <c r="AE129" s="25" t="s">
        <v>9715</v>
      </c>
      <c r="AF129" s="25" t="s">
        <v>9715</v>
      </c>
      <c r="AG129" s="26" t="str">
        <f t="shared" si="2"/>
        <v>128,0,0,0,0,0,0,0,0,0</v>
      </c>
      <c r="AH129" s="25" t="s">
        <v>7081</v>
      </c>
      <c r="AI129" s="25" t="s">
        <v>7659</v>
      </c>
      <c r="AN129" s="25">
        <v>0</v>
      </c>
      <c r="AO129" s="25">
        <v>25</v>
      </c>
      <c r="AP129" s="25">
        <v>0</v>
      </c>
      <c r="AT129" s="26" t="str">
        <f t="shared" si="3"/>
        <v>[128];Name=Tauros;InternalName=TAUROS;Type1=NORMAL;Type2=;BaseStats=75,100,95,110,40,70;GenderRate=AlwaysMale;GrowthRate=Slow;BaseEXP=172;EffortPoints=0,1,0,1,0,0;Rareness=45;Happiness=70;Abilities=INTIMIDATE,ANGERPOINT;HiddenAbility=SHEERFORCE;Moves=1,TACKLE,3,TAILWHIP,5,RAGE,8,HORNATTACK,11,SCARYFACE,15,PURSUIT,19,REST,24,PAYBACK,29,WORKUP,35,ZENHEADBUTT,41,TAKEDOWN,48,SWAGGER,50,THRASH,63,GIGAIMPACT;EggMoves=;Compatibility=Field;StepsToHatch=5355;Height=1.4;Weight=88.4;Color=Brown;Habitat=Grassland;RegionalNumbers=128,0,0,0,0,0,0,0,0,0;Kind=Wild Bull;Pokedex=It is not satisfied unless it is rampaging at all times. If there is no opponent for Tauros to battle, it will charge at thick trees and knock them down to calm itself.;FormNames=;WildItemCommon=;WildItemUncommon=;WildItemRare=;BattlerPlayerY=0;BattlerEnemyY=25;BattlerAltitude=0;Evolutions=;Incense=</v>
      </c>
    </row>
    <row r="130" spans="1:46" x14ac:dyDescent="0.3">
      <c r="A130" s="25">
        <v>129</v>
      </c>
      <c r="B130" s="25" t="s">
        <v>544</v>
      </c>
      <c r="C130" s="25" t="s">
        <v>4057</v>
      </c>
      <c r="D130" s="25" t="s">
        <v>219</v>
      </c>
      <c r="F130" s="25" t="s">
        <v>4631</v>
      </c>
      <c r="G130" s="25" t="s">
        <v>5522</v>
      </c>
      <c r="H130" s="25" t="s">
        <v>5533</v>
      </c>
      <c r="I130" s="25">
        <v>40</v>
      </c>
      <c r="J130" s="25" t="s">
        <v>2146</v>
      </c>
      <c r="K130" s="25">
        <v>255</v>
      </c>
      <c r="L130" s="25">
        <v>70</v>
      </c>
      <c r="M130" s="25" t="s">
        <v>3854</v>
      </c>
      <c r="N130" s="25" t="s">
        <v>5668</v>
      </c>
      <c r="O130" s="25" t="s">
        <v>5960</v>
      </c>
      <c r="Q130" s="25" t="s">
        <v>7082</v>
      </c>
      <c r="R130" s="25">
        <v>1530</v>
      </c>
      <c r="S130" s="25">
        <v>0.9</v>
      </c>
      <c r="T130" s="25">
        <v>10</v>
      </c>
      <c r="U130" s="25" t="s">
        <v>2156</v>
      </c>
      <c r="V130" s="25" t="s">
        <v>8865</v>
      </c>
      <c r="W130" s="25" t="s">
        <v>9027</v>
      </c>
      <c r="X130" s="25" t="s">
        <v>9715</v>
      </c>
      <c r="Y130" s="25" t="s">
        <v>9715</v>
      </c>
      <c r="Z130" s="25" t="s">
        <v>9715</v>
      </c>
      <c r="AA130" s="25" t="s">
        <v>9715</v>
      </c>
      <c r="AB130" s="25" t="s">
        <v>9715</v>
      </c>
      <c r="AC130" s="25" t="s">
        <v>9715</v>
      </c>
      <c r="AD130" s="25" t="s">
        <v>9715</v>
      </c>
      <c r="AE130" s="25" t="s">
        <v>9715</v>
      </c>
      <c r="AF130" s="25" t="s">
        <v>9715</v>
      </c>
      <c r="AG130" s="26" t="str">
        <f t="shared" si="2"/>
        <v>129,0,0,0,0,0,0,0,0,0</v>
      </c>
      <c r="AH130" s="25" t="s">
        <v>7083</v>
      </c>
      <c r="AI130" s="25" t="s">
        <v>7660</v>
      </c>
      <c r="AN130" s="25">
        <v>0</v>
      </c>
      <c r="AO130" s="25">
        <v>25</v>
      </c>
      <c r="AP130" s="25">
        <v>10</v>
      </c>
      <c r="AQ130" s="25" t="s">
        <v>8576</v>
      </c>
      <c r="AT130" s="26" t="str">
        <f t="shared" si="3"/>
        <v>[129];Name=Magikarp;InternalName=MAGIKARP;Type1=WATER;Type2=;BaseStats=20,10,55,80,15,20;GenderRate=Female50Percent;GrowthRate=Slow;BaseEXP=40;EffortPoints=0,0,0,1,0,0;Rareness=255;Happiness=70;Abilities=SWIFTSWIM;HiddenAbility=RATTLED;Moves=1,SPLASH,15,TACKLE,30,FLAIL;EggMoves=;Compatibility=Water2,Dragon;StepsToHatch=1530;Height=0.9;Weight=10;Color=Red;Habitat=WatersEdge;RegionalNumbers=129,0,0,0,0,0,0,0,0,0;Kind=Fish;Pokedex=Its swimming muscles are weak, so it is easily washed away by currents. In places where water pools, you can see many Magikarp deposited there by the flow.;FormNames=;WildItemCommon=;WildItemUncommon=;WildItemRare=;BattlerPlayerY=0;BattlerEnemyY=25;BattlerAltitude=10;Evolutions=GYARADOS,Level,20;Incense=</v>
      </c>
    </row>
    <row r="131" spans="1:46" x14ac:dyDescent="0.3">
      <c r="A131" s="25">
        <v>130</v>
      </c>
      <c r="B131" s="25" t="s">
        <v>545</v>
      </c>
      <c r="C131" s="25" t="s">
        <v>4058</v>
      </c>
      <c r="D131" s="25" t="s">
        <v>219</v>
      </c>
      <c r="E131" s="25" t="s">
        <v>225</v>
      </c>
      <c r="F131" s="25" t="s">
        <v>4632</v>
      </c>
      <c r="G131" s="25" t="s">
        <v>5522</v>
      </c>
      <c r="H131" s="25" t="s">
        <v>5533</v>
      </c>
      <c r="I131" s="25">
        <v>189</v>
      </c>
      <c r="J131" s="25" t="s">
        <v>2129</v>
      </c>
      <c r="K131" s="25">
        <v>45</v>
      </c>
      <c r="L131" s="25">
        <v>70</v>
      </c>
      <c r="M131" s="25" t="s">
        <v>3870</v>
      </c>
      <c r="N131" s="25" t="s">
        <v>3898</v>
      </c>
      <c r="O131" s="25" t="s">
        <v>5961</v>
      </c>
      <c r="Q131" s="25" t="s">
        <v>7082</v>
      </c>
      <c r="R131" s="25">
        <v>1530</v>
      </c>
      <c r="S131" s="25">
        <v>6.5</v>
      </c>
      <c r="T131" s="25">
        <v>235</v>
      </c>
      <c r="U131" s="25" t="s">
        <v>2157</v>
      </c>
      <c r="V131" s="25" t="s">
        <v>8865</v>
      </c>
      <c r="W131" s="25" t="s">
        <v>9028</v>
      </c>
      <c r="X131" s="25" t="s">
        <v>9715</v>
      </c>
      <c r="Y131" s="25" t="s">
        <v>9715</v>
      </c>
      <c r="Z131" s="25" t="s">
        <v>9715</v>
      </c>
      <c r="AA131" s="25" t="s">
        <v>9715</v>
      </c>
      <c r="AB131" s="25" t="s">
        <v>9715</v>
      </c>
      <c r="AC131" s="25" t="s">
        <v>9715</v>
      </c>
      <c r="AD131" s="25" t="s">
        <v>9715</v>
      </c>
      <c r="AE131" s="25" t="s">
        <v>9715</v>
      </c>
      <c r="AF131" s="25" t="s">
        <v>9715</v>
      </c>
      <c r="AG131" s="26" t="str">
        <f t="shared" ref="AG131:AG194" si="4">+W131&amp;","&amp;X131&amp;","&amp;Y131&amp;","&amp;Z131&amp;","&amp;AA131&amp;","&amp;AB131&amp;","&amp;AC131&amp;","&amp;AD131&amp;","&amp;AE131&amp;","&amp;AF131</f>
        <v>130,0,0,0,0,0,0,0,0,0</v>
      </c>
      <c r="AH131" s="25" t="s">
        <v>7084</v>
      </c>
      <c r="AI131" s="25" t="s">
        <v>7661</v>
      </c>
      <c r="AN131" s="25">
        <v>0</v>
      </c>
      <c r="AO131" s="25">
        <v>25</v>
      </c>
      <c r="AP131" s="25">
        <v>0</v>
      </c>
      <c r="AT131" s="26" t="str">
        <f t="shared" ref="AT131:AT194" si="5">"["&amp;A131&amp;"];"&amp;$B$1&amp;"="&amp;B131&amp;";"&amp;$C$1&amp;"="&amp;C131&amp;";"&amp;$D$1&amp;"="&amp;D131&amp;";"&amp;$E$1&amp;"="&amp;E131&amp;";"&amp;$F$1&amp;"="&amp;F131&amp;";"&amp;$G$1&amp;"="&amp;G131&amp;";"&amp;$H$1&amp;"="&amp;H131&amp;";"&amp;$I$1&amp;"="&amp;I131&amp;";"&amp;$J$1&amp;"="&amp;J131&amp;";"&amp;$K$1&amp;"="&amp;K131&amp;";"&amp;$L$1&amp;"="&amp;L131&amp;";"&amp;$M$1&amp;"="&amp;M131&amp;";"&amp;$N$1&amp;"="&amp;N131&amp;";"&amp;$O$1&amp;"="&amp;O131&amp;";"&amp;$P$1&amp;"="&amp;P131&amp;";"&amp;$Q$1&amp;"="&amp;Q131&amp;";"&amp;$R$1&amp;"="&amp;R131&amp;";"&amp;$S$1&amp;"="&amp;S131&amp;";"&amp;$T$1&amp;"="&amp;T131&amp;";"&amp;$U$1&amp;"="&amp;U131&amp;";"&amp;$V$1&amp;"="&amp;V131&amp;";"&amp;$AG$1&amp;"="&amp;AG131&amp;";"&amp;$AH$1&amp;"="&amp;AH131&amp;";"&amp;$AI$1&amp;"="&amp;AI131&amp;";"&amp;$AJ$1&amp;"="&amp;AJ131&amp;";"&amp;$AK$1&amp;"="&amp;AK131&amp;";"&amp;$AL$1&amp;"="&amp;AL131&amp;";"&amp;$AM$1&amp;"="&amp;AM131&amp;";"&amp;$AN$1&amp;"="&amp;AN131&amp;";"&amp;$AO$1&amp;"="&amp;AO131&amp;";"&amp;$AP$1&amp;"="&amp;AP131&amp;";"&amp;$AQ$1&amp;"="&amp;AQ131&amp;";"&amp;$AR$1&amp;"="&amp;AR131</f>
        <v>[130];Name=Gyarados;InternalName=GYARADOS;Type1=WATER;Type2=FLYING;BaseStats=95,125,79,81,60,100;GenderRate=Female50Percent;GrowthRate=Slow;BaseEXP=189;EffortPoints=0,2,0,0,0,0;Rareness=45;Happiness=70;Abilities=INTIMIDATE;HiddenAbility=MOXIE;Moves=1,THRASH,20,BITE,23,DRAGONRAGE,26,LEER,29,TWISTER,32,ICEFANG,35,AQUATAIL,38,RAINDANCE,41,CRUNCH,44,HYDROPUMP,47,DRAGONDANCE,50,HYPERBEAM;EggMoves=;Compatibility=Water2,Dragon;StepsToHatch=1530;Height=6.5;Weight=235;Color=Blue;Habitat=WatersEdge;RegionalNumbers=130,0,0,0,0,0,0,0,0,0;Kind=Atrocious;Pokedex=It is an extremely vicious and violent Pokémon. When humans begin to fight, it will appear and burn everything to the ground with intensely hot flames.;FormNames=;WildItemCommon=;WildItemUncommon=;WildItemRare=;BattlerPlayerY=0;BattlerEnemyY=25;BattlerAltitude=0;Evolutions=;Incense=</v>
      </c>
    </row>
    <row r="132" spans="1:46" x14ac:dyDescent="0.3">
      <c r="A132" s="25">
        <v>131</v>
      </c>
      <c r="B132" s="25" t="s">
        <v>547</v>
      </c>
      <c r="C132" s="25" t="s">
        <v>4059</v>
      </c>
      <c r="D132" s="25" t="s">
        <v>219</v>
      </c>
      <c r="E132" s="25" t="s">
        <v>203</v>
      </c>
      <c r="F132" s="25" t="s">
        <v>4633</v>
      </c>
      <c r="G132" s="25" t="s">
        <v>5522</v>
      </c>
      <c r="H132" s="25" t="s">
        <v>5533</v>
      </c>
      <c r="I132" s="25">
        <v>187</v>
      </c>
      <c r="J132" s="25" t="s">
        <v>2132</v>
      </c>
      <c r="K132" s="25">
        <v>45</v>
      </c>
      <c r="L132" s="25">
        <v>70</v>
      </c>
      <c r="M132" s="25" t="s">
        <v>5669</v>
      </c>
      <c r="N132" s="25" t="s">
        <v>3810</v>
      </c>
      <c r="O132" s="25" t="s">
        <v>6462</v>
      </c>
      <c r="P132" s="25" t="s">
        <v>6463</v>
      </c>
      <c r="Q132" s="25" t="s">
        <v>7006</v>
      </c>
      <c r="R132" s="25">
        <v>10455</v>
      </c>
      <c r="S132" s="25">
        <v>2.5</v>
      </c>
      <c r="T132" s="25">
        <v>220</v>
      </c>
      <c r="U132" s="25" t="s">
        <v>2157</v>
      </c>
      <c r="V132" s="25" t="s">
        <v>8866</v>
      </c>
      <c r="W132" s="25" t="s">
        <v>9029</v>
      </c>
      <c r="X132" s="25" t="s">
        <v>9715</v>
      </c>
      <c r="Y132" s="25" t="s">
        <v>9715</v>
      </c>
      <c r="Z132" s="25" t="s">
        <v>9715</v>
      </c>
      <c r="AA132" s="25" t="s">
        <v>9715</v>
      </c>
      <c r="AB132" s="25" t="s">
        <v>9715</v>
      </c>
      <c r="AC132" s="25" t="s">
        <v>9715</v>
      </c>
      <c r="AD132" s="25" t="s">
        <v>9715</v>
      </c>
      <c r="AE132" s="25" t="s">
        <v>9715</v>
      </c>
      <c r="AF132" s="25" t="s">
        <v>9715</v>
      </c>
      <c r="AG132" s="26" t="str">
        <f t="shared" si="4"/>
        <v>131,0,0,0,0,0,0,0,0,0</v>
      </c>
      <c r="AH132" s="25" t="s">
        <v>7085</v>
      </c>
      <c r="AI132" s="25" t="s">
        <v>7662</v>
      </c>
      <c r="AN132" s="25">
        <v>0</v>
      </c>
      <c r="AO132" s="25">
        <v>25</v>
      </c>
      <c r="AP132" s="25">
        <v>0</v>
      </c>
      <c r="AT132" s="26" t="str">
        <f t="shared" si="5"/>
        <v>[131];Name=Lapras;InternalName=LAPRAS;Type1=WATER;Type2=ICE;BaseStats=130,85,80,60,85,95;GenderRate=Female50Percent;GrowthRate=Slow;BaseEXP=187;EffortPoints=2,0,0,0,0,0;Rareness=45;Happiness=70;Abilities=WATERABSORB,SHELLARMOR;HiddenAbility=HYDRATION;Moves=1,SING,1,GROWL,1,WATERGUN,4,MIST,7,CONFUSERAY,10,ICESHARD,14,WATERPULSE,18,BODYSLAM,22,RAINDANCE,27,PERISHSONG,32,ICEBEAM,37,BRINE,43,SAFEGUARD,47,HYDROPUMP,50,SHEERCOLD;EggMoves=ANCIENTPOWER,AVALANCHE,CURSE,DRAGONDANCE,DRAGONPULSE,FISSURE,FORESIGHT,FREEZEDRY,FUTURESIGHT,HORNDRILL,REFRESH,SLEEPTALK,TICKLE,WHIRLPOOL;Compatibility=Monster,Water1;StepsToHatch=10455;Height=2.5;Weight=220;Color=Blue;Habitat=Sea;RegionalNumbers=131,0,0,0,0,0,0,0,0,0;Kind=Transport;Pokedex=People have driven Lapras almost to the point of extinction. In the evenings, it is said to sing plaintively as it seeks what few others of its kind still remain.;FormNames=;WildItemCommon=;WildItemUncommon=;WildItemRare=;BattlerPlayerY=0;BattlerEnemyY=25;BattlerAltitude=0;Evolutions=;Incense=</v>
      </c>
    </row>
    <row r="133" spans="1:46" x14ac:dyDescent="0.3">
      <c r="A133" s="25">
        <v>132</v>
      </c>
      <c r="B133" s="25" t="s">
        <v>548</v>
      </c>
      <c r="C133" s="25" t="s">
        <v>4060</v>
      </c>
      <c r="D133" s="25" t="s">
        <v>216</v>
      </c>
      <c r="F133" s="25" t="s">
        <v>4634</v>
      </c>
      <c r="G133" s="25" t="s">
        <v>5534</v>
      </c>
      <c r="H133" s="25" t="s">
        <v>5523</v>
      </c>
      <c r="I133" s="25">
        <v>101</v>
      </c>
      <c r="J133" s="25" t="s">
        <v>2131</v>
      </c>
      <c r="K133" s="25">
        <v>35</v>
      </c>
      <c r="L133" s="25">
        <v>70</v>
      </c>
      <c r="M133" s="25" t="s">
        <v>3908</v>
      </c>
      <c r="N133" s="25" t="s">
        <v>5670</v>
      </c>
      <c r="O133" s="25" t="s">
        <v>5962</v>
      </c>
      <c r="Q133" s="25" t="s">
        <v>548</v>
      </c>
      <c r="R133" s="25">
        <v>5355</v>
      </c>
      <c r="S133" s="25">
        <v>0.3</v>
      </c>
      <c r="T133" s="25">
        <v>4</v>
      </c>
      <c r="U133" s="25" t="s">
        <v>8863</v>
      </c>
      <c r="V133" s="25" t="s">
        <v>8867</v>
      </c>
      <c r="W133" s="25" t="s">
        <v>9030</v>
      </c>
      <c r="X133" s="25" t="s">
        <v>9715</v>
      </c>
      <c r="Y133" s="25" t="s">
        <v>9715</v>
      </c>
      <c r="Z133" s="25" t="s">
        <v>9715</v>
      </c>
      <c r="AA133" s="25" t="s">
        <v>9715</v>
      </c>
      <c r="AB133" s="25" t="s">
        <v>9715</v>
      </c>
      <c r="AC133" s="25" t="s">
        <v>9715</v>
      </c>
      <c r="AD133" s="25" t="s">
        <v>9715</v>
      </c>
      <c r="AE133" s="25" t="s">
        <v>9715</v>
      </c>
      <c r="AF133" s="25" t="s">
        <v>9715</v>
      </c>
      <c r="AG133" s="26" t="str">
        <f t="shared" si="4"/>
        <v>132,0,0,0,0,0,0,0,0,0</v>
      </c>
      <c r="AH133" s="25" t="s">
        <v>1577</v>
      </c>
      <c r="AI133" s="25" t="s">
        <v>8439</v>
      </c>
      <c r="AK133" s="25" t="s">
        <v>8440</v>
      </c>
      <c r="AL133" s="25" t="s">
        <v>8219</v>
      </c>
      <c r="AN133" s="25">
        <v>0</v>
      </c>
      <c r="AO133" s="25">
        <v>25</v>
      </c>
      <c r="AP133" s="25">
        <v>0</v>
      </c>
      <c r="AT133" s="26" t="str">
        <f t="shared" si="5"/>
        <v>[132];Name=Ditto;InternalName=DITTO;Type1=NORMAL;Type2=;BaseStats=48,48,48,48,48,48;GenderRate=Genderless;GrowthRate=Medium;BaseEXP=101;EffortPoints=1,0,0,0,0,0;Rareness=35;Happiness=70;Abilities=LIMBER;HiddenAbility=IMPOSTER;Moves=1,TRANSFORM;EggMoves=;Compatibility=Ditto;StepsToHatch=5355;Height=0.3;Weight=4;Color=Purple;Habitat=Urban;RegionalNumbers=132,0,0,0,0,0,0,0,0,0;Kind=Transform;Pokedex=A Ditto rearranges its cell structure to transform itself. However, if it tries to change based on its memory, it will get details wrong.;FormNames=;WildItemCommon=QUICKPOWDER;WildItemUncommon=METALPOWDER;WildItemRare=;BattlerPlayerY=0;BattlerEnemyY=25;BattlerAltitude=0;Evolutions=;Incense=</v>
      </c>
    </row>
    <row r="134" spans="1:46" x14ac:dyDescent="0.3">
      <c r="A134" s="25">
        <v>133</v>
      </c>
      <c r="B134" s="25" t="s">
        <v>549</v>
      </c>
      <c r="C134" s="25" t="s">
        <v>4061</v>
      </c>
      <c r="D134" s="25" t="s">
        <v>216</v>
      </c>
      <c r="F134" s="25" t="s">
        <v>4635</v>
      </c>
      <c r="G134" s="25" t="s">
        <v>1411</v>
      </c>
      <c r="H134" s="25" t="s">
        <v>5523</v>
      </c>
      <c r="I134" s="25">
        <v>65</v>
      </c>
      <c r="J134" s="25" t="s">
        <v>1414</v>
      </c>
      <c r="K134" s="25">
        <v>45</v>
      </c>
      <c r="L134" s="25">
        <v>70</v>
      </c>
      <c r="M134" s="25" t="s">
        <v>5671</v>
      </c>
      <c r="N134" s="25" t="s">
        <v>3874</v>
      </c>
      <c r="O134" s="25" t="s">
        <v>6464</v>
      </c>
      <c r="P134" s="25" t="s">
        <v>6465</v>
      </c>
      <c r="Q134" s="25" t="s">
        <v>2124</v>
      </c>
      <c r="R134" s="25">
        <v>9180</v>
      </c>
      <c r="S134" s="25">
        <v>0.3</v>
      </c>
      <c r="T134" s="25">
        <v>6.5</v>
      </c>
      <c r="U134" s="25" t="s">
        <v>2158</v>
      </c>
      <c r="V134" s="25" t="s">
        <v>8867</v>
      </c>
      <c r="W134" s="25" t="s">
        <v>9031</v>
      </c>
      <c r="X134" s="25" t="s">
        <v>9715</v>
      </c>
      <c r="Y134" s="25" t="s">
        <v>9715</v>
      </c>
      <c r="Z134" s="25" t="s">
        <v>9715</v>
      </c>
      <c r="AA134" s="25" t="s">
        <v>9715</v>
      </c>
      <c r="AB134" s="25" t="s">
        <v>9715</v>
      </c>
      <c r="AC134" s="25" t="s">
        <v>9715</v>
      </c>
      <c r="AD134" s="25" t="s">
        <v>9715</v>
      </c>
      <c r="AE134" s="25" t="s">
        <v>9715</v>
      </c>
      <c r="AF134" s="25" t="s">
        <v>9715</v>
      </c>
      <c r="AG134" s="26" t="str">
        <f t="shared" si="4"/>
        <v>133,0,0,0,0,0,0,0,0,0</v>
      </c>
      <c r="AH134" s="25" t="s">
        <v>7086</v>
      </c>
      <c r="AI134" s="25" t="s">
        <v>7663</v>
      </c>
      <c r="AN134" s="25">
        <v>0</v>
      </c>
      <c r="AO134" s="25">
        <v>25</v>
      </c>
      <c r="AP134" s="25">
        <v>0</v>
      </c>
      <c r="AQ134" s="25" t="s">
        <v>8577</v>
      </c>
      <c r="AT134" s="26" t="str">
        <f t="shared" si="5"/>
        <v>[133];Name=Eevee;InternalName=EEVEE;Type1=NORMAL;Type2=;BaseStats=55,55,50,55,45,65;GenderRate=FemaleOneEighth;GrowthRate=Medium;BaseEXP=65;EffortPoints=0,0,0,0,0,1;Rareness=45;Happiness=70;Abilities=RUNAWAY,ADAPTABILITY;HiddenAbility=ANTICIPATION;Moves=1,HELPINGHAND,1,GROWL,1,TACKLE,1,TAILWHIP,5,SANDATTACK,9,BABYDOLLEYES,10,SWIFT,13,QUICKATTACK,17,BITE,20,REFRESH,23,COVET,25,TAKEDOWN,29,CHARM,33,BATONPASS,37,DOUBLEEDGE,41,LASTRESORT,45,TRUMPCARD;EggMoves=CAPTIVATE,CHARM,COVET,CURSE,DETECT,ENDURE,FAKETEARS,FLAIL,NATURALGIFT,STOREDPOWER,SYNCHRONOISE,TICKLE,WISH,YAWN;Compatibility=Field;StepsToHatch=9180;Height=0.3;Weight=6.5;Color=Brown;Habitat=Urban;RegionalNumbers=133,0,0,0,0,0,0,0,0,0;Kind=Evolution;Pokedex=An Eevee has an unstable genetic makeup that suddenly mutates due to its environment. Radiation from various stones causes this Pokémon to evolve.;FormNames=;WildItemCommon=;WildItemUncommon=;WildItemRare=;BattlerPlayerY=0;BattlerEnemyY=25;BattlerAltitude=0;Evolutions=VAPOREON,Item,WATERSTONE,JOLTEON,Item,THUNDERSTONE,FLAREON,Item,FIRESTONE,LEAFEON,Location,28,GLACEON,Location,34,SYLVEON,HappinessMoveType,FAIRY,ESPEON,HappinessDay,,UMBREON,HappinessNight,;Incense=</v>
      </c>
    </row>
    <row r="135" spans="1:46" x14ac:dyDescent="0.3">
      <c r="A135" s="25">
        <v>134</v>
      </c>
      <c r="B135" s="25" t="s">
        <v>550</v>
      </c>
      <c r="C135" s="25" t="s">
        <v>4062</v>
      </c>
      <c r="D135" s="25" t="s">
        <v>219</v>
      </c>
      <c r="F135" s="25" t="s">
        <v>4636</v>
      </c>
      <c r="G135" s="25" t="s">
        <v>1411</v>
      </c>
      <c r="H135" s="25" t="s">
        <v>5523</v>
      </c>
      <c r="I135" s="25">
        <v>184</v>
      </c>
      <c r="J135" s="25" t="s">
        <v>2132</v>
      </c>
      <c r="K135" s="25">
        <v>45</v>
      </c>
      <c r="L135" s="25">
        <v>70</v>
      </c>
      <c r="M135" s="25" t="s">
        <v>3848</v>
      </c>
      <c r="N135" s="25" t="s">
        <v>3810</v>
      </c>
      <c r="O135" s="25" t="s">
        <v>5963</v>
      </c>
      <c r="Q135" s="25" t="s">
        <v>2124</v>
      </c>
      <c r="R135" s="25">
        <v>9180</v>
      </c>
      <c r="S135" s="25">
        <v>1</v>
      </c>
      <c r="T135" s="25">
        <v>29</v>
      </c>
      <c r="U135" s="25" t="s">
        <v>2157</v>
      </c>
      <c r="V135" s="25" t="s">
        <v>8867</v>
      </c>
      <c r="W135" s="25" t="s">
        <v>9032</v>
      </c>
      <c r="X135" s="25" t="s">
        <v>9715</v>
      </c>
      <c r="Y135" s="25" t="s">
        <v>9715</v>
      </c>
      <c r="Z135" s="25" t="s">
        <v>9715</v>
      </c>
      <c r="AA135" s="25" t="s">
        <v>9715</v>
      </c>
      <c r="AB135" s="25" t="s">
        <v>9715</v>
      </c>
      <c r="AC135" s="25" t="s">
        <v>9715</v>
      </c>
      <c r="AD135" s="25" t="s">
        <v>9715</v>
      </c>
      <c r="AE135" s="25" t="s">
        <v>9715</v>
      </c>
      <c r="AF135" s="25" t="s">
        <v>9715</v>
      </c>
      <c r="AG135" s="26" t="str">
        <f t="shared" si="4"/>
        <v>134,0,0,0,0,0,0,0,0,0</v>
      </c>
      <c r="AH135" s="25" t="s">
        <v>7087</v>
      </c>
      <c r="AI135" s="25" t="s">
        <v>7664</v>
      </c>
      <c r="AN135" s="25">
        <v>0</v>
      </c>
      <c r="AO135" s="25">
        <v>25</v>
      </c>
      <c r="AP135" s="25">
        <v>0</v>
      </c>
      <c r="AT135" s="26" t="str">
        <f t="shared" si="5"/>
        <v>[134];Name=Vaporeon;InternalName=VAPOREON;Type1=WATER;Type2=;BaseStats=130,65,60,65,110,95;GenderRate=FemaleOneEighth;GrowthRate=Medium;BaseEXP=184;EffortPoints=2,0,0,0,0,0;Rareness=45;Happiness=70;Abilities=WATERABSORB;HiddenAbility=HYDRATION;Moves=1,HELPINGHAND,1,TACKLE,1,TAILWHIP,5,SANDATTACK,9,WATERGUN,13,QUICKATTACK,17,WATERPULSE,20,AURORABEAM,25,AQUARING,29,ACIDARMOR,33,HAZE,37,MUDDYWATER,41,LASTRESORT,45,HYDROPUMP;EggMoves=;Compatibility=Field;StepsToHatch=9180;Height=1;Weight=29;Color=Blue;Habitat=Urban;RegionalNumbers=134,0,0,0,0,0,0,0,0,0;Kind=Bubble Jet;Pokedex=Vaporeon underwent a spontaneous mutation and grew fins and gills that allow them to live underwater. They have the ability to freely control water.;FormNames=;WildItemCommon=;WildItemUncommon=;WildItemRare=;BattlerPlayerY=0;BattlerEnemyY=25;BattlerAltitude=0;Evolutions=;Incense=</v>
      </c>
    </row>
    <row r="136" spans="1:46" x14ac:dyDescent="0.3">
      <c r="A136" s="25">
        <v>135</v>
      </c>
      <c r="B136" s="25" t="s">
        <v>551</v>
      </c>
      <c r="C136" s="25" t="s">
        <v>3831</v>
      </c>
      <c r="D136" s="25" t="s">
        <v>220</v>
      </c>
      <c r="F136" s="25" t="s">
        <v>4637</v>
      </c>
      <c r="G136" s="25" t="s">
        <v>1411</v>
      </c>
      <c r="H136" s="25" t="s">
        <v>5523</v>
      </c>
      <c r="I136" s="25">
        <v>184</v>
      </c>
      <c r="J136" s="25" t="s">
        <v>2147</v>
      </c>
      <c r="K136" s="25">
        <v>45</v>
      </c>
      <c r="L136" s="25">
        <v>70</v>
      </c>
      <c r="M136" s="25" t="s">
        <v>5615</v>
      </c>
      <c r="N136" s="25" t="s">
        <v>3853</v>
      </c>
      <c r="O136" s="25" t="s">
        <v>5964</v>
      </c>
      <c r="Q136" s="25" t="s">
        <v>2124</v>
      </c>
      <c r="R136" s="25">
        <v>9180</v>
      </c>
      <c r="S136" s="25">
        <v>0.8</v>
      </c>
      <c r="T136" s="25">
        <v>24.5</v>
      </c>
      <c r="U136" s="25" t="s">
        <v>8860</v>
      </c>
      <c r="V136" s="25" t="s">
        <v>8867</v>
      </c>
      <c r="W136" s="25" t="s">
        <v>9033</v>
      </c>
      <c r="X136" s="25" t="s">
        <v>9715</v>
      </c>
      <c r="Y136" s="25" t="s">
        <v>9715</v>
      </c>
      <c r="Z136" s="25" t="s">
        <v>9715</v>
      </c>
      <c r="AA136" s="25" t="s">
        <v>9715</v>
      </c>
      <c r="AB136" s="25" t="s">
        <v>9715</v>
      </c>
      <c r="AC136" s="25" t="s">
        <v>9715</v>
      </c>
      <c r="AD136" s="25" t="s">
        <v>9715</v>
      </c>
      <c r="AE136" s="25" t="s">
        <v>9715</v>
      </c>
      <c r="AF136" s="25" t="s">
        <v>9715</v>
      </c>
      <c r="AG136" s="26" t="str">
        <f t="shared" si="4"/>
        <v>135,0,0,0,0,0,0,0,0,0</v>
      </c>
      <c r="AH136" s="25" t="s">
        <v>7088</v>
      </c>
      <c r="AI136" s="25" t="s">
        <v>7665</v>
      </c>
      <c r="AN136" s="25">
        <v>0</v>
      </c>
      <c r="AO136" s="25">
        <v>25</v>
      </c>
      <c r="AP136" s="25">
        <v>0</v>
      </c>
      <c r="AT136" s="26" t="str">
        <f t="shared" si="5"/>
        <v>[135];Name=Jolteon;InternalName=JOLTEON;Type1=ELECTRIC;Type2=;BaseStats=65,65,60,130,110,95;GenderRate=FemaleOneEighth;GrowthRate=Medium;BaseEXP=184;EffortPoints=0,0,0,2,0,0;Rareness=45;Happiness=70;Abilities=VOLTABSORB;HiddenAbility=QUICKFEET;Moves=1,HELPINGHAND,1,TACKLE,1,TAILWHIP,5,SANDATTACK,9,THUNDERSHOCK,13,QUICKATTACK,17,DOUBLEKICK,20,THUNDERFANG,25,PINMISSILE,29,AGILITY,33,THUNDERWAVE,37,DISCHARGE,41,LASTRESORT,45,THUNDER;EggMoves=;Compatibility=Field;StepsToHatch=9180;Height=0.8;Weight=24.5;Color=Yellow;Habitat=Urban;RegionalNumbers=135,0,0,0,0,0,0,0,0,0;Kind=Lightning;Pokedex=Its cells generate weak power that is amplified by its fur's static electricity to drop thunderbolts. The bristling fur is made of electrically charged needles.;FormNames=;WildItemCommon=;WildItemUncommon=;WildItemRare=;BattlerPlayerY=0;BattlerEnemyY=25;BattlerAltitude=0;Evolutions=;Incense=</v>
      </c>
    </row>
    <row r="137" spans="1:46" x14ac:dyDescent="0.3">
      <c r="A137" s="25">
        <v>136</v>
      </c>
      <c r="B137" s="25" t="s">
        <v>552</v>
      </c>
      <c r="C137" s="25" t="s">
        <v>3832</v>
      </c>
      <c r="D137" s="25" t="s">
        <v>218</v>
      </c>
      <c r="F137" s="25" t="s">
        <v>4638</v>
      </c>
      <c r="G137" s="25" t="s">
        <v>1411</v>
      </c>
      <c r="H137" s="25" t="s">
        <v>5523</v>
      </c>
      <c r="I137" s="25">
        <v>184</v>
      </c>
      <c r="J137" s="25" t="s">
        <v>2129</v>
      </c>
      <c r="K137" s="25">
        <v>45</v>
      </c>
      <c r="L137" s="25">
        <v>70</v>
      </c>
      <c r="M137" s="25" t="s">
        <v>3799</v>
      </c>
      <c r="N137" s="25" t="s">
        <v>3787</v>
      </c>
      <c r="O137" s="25" t="s">
        <v>5965</v>
      </c>
      <c r="Q137" s="25" t="s">
        <v>2124</v>
      </c>
      <c r="R137" s="25">
        <v>9180</v>
      </c>
      <c r="S137" s="25">
        <v>0.9</v>
      </c>
      <c r="T137" s="25">
        <v>25</v>
      </c>
      <c r="U137" s="25" t="s">
        <v>2156</v>
      </c>
      <c r="V137" s="25" t="s">
        <v>8867</v>
      </c>
      <c r="W137" s="25" t="s">
        <v>9034</v>
      </c>
      <c r="X137" s="25" t="s">
        <v>9715</v>
      </c>
      <c r="Y137" s="25" t="s">
        <v>9715</v>
      </c>
      <c r="Z137" s="25" t="s">
        <v>9715</v>
      </c>
      <c r="AA137" s="25" t="s">
        <v>9715</v>
      </c>
      <c r="AB137" s="25" t="s">
        <v>9715</v>
      </c>
      <c r="AC137" s="25" t="s">
        <v>9715</v>
      </c>
      <c r="AD137" s="25" t="s">
        <v>9715</v>
      </c>
      <c r="AE137" s="25" t="s">
        <v>9715</v>
      </c>
      <c r="AF137" s="25" t="s">
        <v>9715</v>
      </c>
      <c r="AG137" s="26" t="str">
        <f t="shared" si="4"/>
        <v>136,0,0,0,0,0,0,0,0,0</v>
      </c>
      <c r="AH137" s="25" t="s">
        <v>7005</v>
      </c>
      <c r="AI137" s="25" t="s">
        <v>7666</v>
      </c>
      <c r="AN137" s="25">
        <v>0</v>
      </c>
      <c r="AO137" s="25">
        <v>25</v>
      </c>
      <c r="AP137" s="25">
        <v>0</v>
      </c>
      <c r="AT137" s="26" t="str">
        <f t="shared" si="5"/>
        <v>[136];Name=Flareon;InternalName=FLAREON;Type1=FIRE;Type2=;BaseStats=65,130,60,65,95,110;GenderRate=FemaleOneEighth;GrowthRate=Medium;BaseEXP=184;EffortPoints=0,2,0,0,0,0;Rareness=45;Happiness=70;Abilities=FLASHFIRE;HiddenAbility=GUTS;Moves=1,HELPINGHAND,1,TACKLE,1,TAILWHIP,5,SANDATTACK,9,EMBER,13,QUICKATTACK,17,BITE,20,FIREFANG,25,FIRESPIN,29,SCARYFACE,33,SMOG,37,LAVAPLUME,41,LASTRESORT,45,FLAREBLITZ;EggMoves=;Compatibility=Field;StepsToHatch=9180;Height=0.9;Weight=25;Color=Red;Habitat=Urban;RegionalNumbers=136,0,0,0,0,0,0,0,0,0;Kind=Flame;Pokedex=Flareon's fluffy fur releases heat into the air so that its body does not get excessively hot. Its body temperature can rise to a maximum of 1,650 degrees F.;FormNames=;WildItemCommon=;WildItemUncommon=;WildItemRare=;BattlerPlayerY=0;BattlerEnemyY=25;BattlerAltitude=0;Evolutions=;Incense=</v>
      </c>
    </row>
    <row r="138" spans="1:46" x14ac:dyDescent="0.3">
      <c r="A138" s="25">
        <v>137</v>
      </c>
      <c r="B138" s="25" t="s">
        <v>553</v>
      </c>
      <c r="C138" s="25" t="s">
        <v>4063</v>
      </c>
      <c r="D138" s="25" t="s">
        <v>216</v>
      </c>
      <c r="F138" s="25" t="s">
        <v>4639</v>
      </c>
      <c r="G138" s="25" t="s">
        <v>5534</v>
      </c>
      <c r="H138" s="25" t="s">
        <v>5523</v>
      </c>
      <c r="I138" s="25">
        <v>79</v>
      </c>
      <c r="J138" s="25" t="s">
        <v>5516</v>
      </c>
      <c r="K138" s="25">
        <v>45</v>
      </c>
      <c r="L138" s="25">
        <v>70</v>
      </c>
      <c r="M138" s="25" t="s">
        <v>5672</v>
      </c>
      <c r="N138" s="25" t="s">
        <v>5641</v>
      </c>
      <c r="O138" s="25" t="s">
        <v>5966</v>
      </c>
      <c r="Q138" s="25" t="s">
        <v>2122</v>
      </c>
      <c r="R138" s="25">
        <v>5355</v>
      </c>
      <c r="S138" s="25">
        <v>0.8</v>
      </c>
      <c r="T138" s="25">
        <v>36.5</v>
      </c>
      <c r="U138" s="25" t="s">
        <v>8862</v>
      </c>
      <c r="V138" s="25" t="s">
        <v>8867</v>
      </c>
      <c r="W138" s="25" t="s">
        <v>9035</v>
      </c>
      <c r="X138" s="25" t="s">
        <v>9715</v>
      </c>
      <c r="Y138" s="25" t="s">
        <v>9715</v>
      </c>
      <c r="Z138" s="25" t="s">
        <v>9715</v>
      </c>
      <c r="AA138" s="25" t="s">
        <v>9715</v>
      </c>
      <c r="AB138" s="25" t="s">
        <v>9715</v>
      </c>
      <c r="AC138" s="25" t="s">
        <v>9715</v>
      </c>
      <c r="AD138" s="25" t="s">
        <v>9715</v>
      </c>
      <c r="AE138" s="25" t="s">
        <v>9715</v>
      </c>
      <c r="AF138" s="25" t="s">
        <v>9715</v>
      </c>
      <c r="AG138" s="26" t="str">
        <f t="shared" si="4"/>
        <v>137,0,0,0,0,0,0,0,0,0</v>
      </c>
      <c r="AH138" s="25" t="s">
        <v>7089</v>
      </c>
      <c r="AI138" s="25" t="s">
        <v>7667</v>
      </c>
      <c r="AN138" s="25">
        <v>0</v>
      </c>
      <c r="AO138" s="25">
        <v>25</v>
      </c>
      <c r="AP138" s="25">
        <v>8</v>
      </c>
      <c r="AQ138" s="25" t="s">
        <v>8578</v>
      </c>
      <c r="AT138" s="26" t="str">
        <f t="shared" si="5"/>
        <v>[137];Name=Porygon;InternalName=PORYGON;Type1=NORMAL;Type2=;BaseStats=65,60,70,40,85,75;GenderRate=Genderless;GrowthRate=Medium;BaseEXP=79;EffortPoints=0,0,0,0,1,0;Rareness=45;Happiness=70;Abilities=TRACE,DOWNLOAD;HiddenAbility=ANALYTIC;Moves=1,CONVERSION2,1,TACKLE,1,CONVERSION,1,SHARPEN,7,PSYBEAM,12,AGILITY,18,RECOVER,23,MAGNETRISE,29,SIGNALBEAM,34,RECYCLE,40,DISCHARGE,45,LOCKON,50,TRIATTACK,56,MAGICCOAT,62,ZAPCANNON;EggMoves=;Compatibility=Mineral;StepsToHatch=5355;Height=0.8;Weight=36.5;Color=Pink;Habitat=Urban;RegionalNumbers=137,0,0,0,0,0,0,0,0,0;Kind=Virtual;Pokedex=It is capable of reverting itself entirely back to program data in order to enter cyberspace. A Porygon is copy- protected so it cannot be duplicated.;FormNames=;WildItemCommon=;WildItemUncommon=;WildItemRare=;BattlerPlayerY=0;BattlerEnemyY=25;BattlerAltitude=8;Evolutions=PORYGON2,TradeItem,UPGRADE;Incense=</v>
      </c>
    </row>
    <row r="139" spans="1:46" x14ac:dyDescent="0.3">
      <c r="A139" s="25">
        <v>138</v>
      </c>
      <c r="B139" s="25" t="s">
        <v>554</v>
      </c>
      <c r="C139" s="25" t="s">
        <v>4064</v>
      </c>
      <c r="D139" s="25" t="s">
        <v>227</v>
      </c>
      <c r="E139" s="25" t="s">
        <v>219</v>
      </c>
      <c r="F139" s="25" t="s">
        <v>4640</v>
      </c>
      <c r="G139" s="25" t="s">
        <v>1411</v>
      </c>
      <c r="H139" s="25" t="s">
        <v>5523</v>
      </c>
      <c r="I139" s="25">
        <v>71</v>
      </c>
      <c r="J139" s="25" t="s">
        <v>2134</v>
      </c>
      <c r="K139" s="25">
        <v>45</v>
      </c>
      <c r="L139" s="25">
        <v>70</v>
      </c>
      <c r="M139" s="25" t="s">
        <v>5673</v>
      </c>
      <c r="N139" s="25" t="s">
        <v>3899</v>
      </c>
      <c r="O139" s="25" t="s">
        <v>6466</v>
      </c>
      <c r="P139" s="25" t="s">
        <v>6467</v>
      </c>
      <c r="Q139" s="25" t="s">
        <v>7090</v>
      </c>
      <c r="R139" s="25">
        <v>7905</v>
      </c>
      <c r="S139" s="25">
        <v>0.4</v>
      </c>
      <c r="T139" s="25">
        <v>7.5</v>
      </c>
      <c r="U139" s="25" t="s">
        <v>2157</v>
      </c>
      <c r="V139" s="25" t="s">
        <v>8866</v>
      </c>
      <c r="W139" s="25" t="s">
        <v>9036</v>
      </c>
      <c r="X139" s="25" t="s">
        <v>9715</v>
      </c>
      <c r="Y139" s="25" t="s">
        <v>9715</v>
      </c>
      <c r="Z139" s="25" t="s">
        <v>9715</v>
      </c>
      <c r="AA139" s="25" t="s">
        <v>9715</v>
      </c>
      <c r="AB139" s="25" t="s">
        <v>9715</v>
      </c>
      <c r="AC139" s="25" t="s">
        <v>9715</v>
      </c>
      <c r="AD139" s="25" t="s">
        <v>9715</v>
      </c>
      <c r="AE139" s="25" t="s">
        <v>9715</v>
      </c>
      <c r="AF139" s="25" t="s">
        <v>9715</v>
      </c>
      <c r="AG139" s="26" t="str">
        <f t="shared" si="4"/>
        <v>138,0,0,0,0,0,0,0,0,0</v>
      </c>
      <c r="AH139" s="25" t="s">
        <v>7091</v>
      </c>
      <c r="AI139" s="25" t="s">
        <v>7668</v>
      </c>
      <c r="AN139" s="25">
        <v>0</v>
      </c>
      <c r="AO139" s="25">
        <v>25</v>
      </c>
      <c r="AP139" s="25">
        <v>0</v>
      </c>
      <c r="AQ139" s="25" t="s">
        <v>8579</v>
      </c>
      <c r="AT139" s="26" t="str">
        <f t="shared" si="5"/>
        <v>[138];Name=Omanyte;InternalName=OMANYTE;Type1=ROCK;Type2=WATER;BaseStats=35,40,100,35,90,55;GenderRate=FemaleOneEighth;GrowthRate=Medium;BaseEXP=71;EffortPoints=0,0,1,0,0,0;Rareness=45;Happiness=70;Abilities=SWIFTSWIM,SHELLARMOR;HiddenAbility=WEAKARMOR;Moves=1,CONSTRICT,1,WITHDRAW,7,BITE,10,WATERGUN,16,ROLLOUT,19,LEER,25,MUDSHOT,28,BRINE,34,PROTECT,37,ANCIENTPOWER,43,TICKLE,46,ROCKBLAST,50,SHELLSMASH,55,HYDROPUMP;EggMoves=AURORABEAM,BIDE,BUBBLEBEAM,HAZE,KNOCKOFF,MUDDYWATER,REFLECTTYPE,SLAM,SPIKES,SUPERSONIC,TOXICSPIKES,WATERPULSE,WHIRLPOOL,WRINGOUT;Compatibility=Water1,Water3;StepsToHatch=7905;Height=0.4;Weight=7.5;Color=Blue;Habitat=Sea;RegionalNumbers=138,0,0,0,0,0,0,0,0,0;Kind=Spiral;Pokedex=One of the ancient and long-since-extinct Pokémon that have been regenerated from fossils by humans. If attacked, it withdraws into its hard shell.;FormNames=;WildItemCommon=;WildItemUncommon=;WildItemRare=;BattlerPlayerY=0;BattlerEnemyY=25;BattlerAltitude=0;Evolutions=OMASTAR,Level,40;Incense=</v>
      </c>
    </row>
    <row r="140" spans="1:46" x14ac:dyDescent="0.3">
      <c r="A140" s="25">
        <v>139</v>
      </c>
      <c r="B140" s="25" t="s">
        <v>555</v>
      </c>
      <c r="C140" s="25" t="s">
        <v>4065</v>
      </c>
      <c r="D140" s="25" t="s">
        <v>227</v>
      </c>
      <c r="E140" s="25" t="s">
        <v>219</v>
      </c>
      <c r="F140" s="25" t="s">
        <v>4641</v>
      </c>
      <c r="G140" s="25" t="s">
        <v>1411</v>
      </c>
      <c r="H140" s="25" t="s">
        <v>5523</v>
      </c>
      <c r="I140" s="25">
        <v>173</v>
      </c>
      <c r="J140" s="25" t="s">
        <v>2144</v>
      </c>
      <c r="K140" s="25">
        <v>45</v>
      </c>
      <c r="L140" s="25">
        <v>70</v>
      </c>
      <c r="M140" s="25" t="s">
        <v>5673</v>
      </c>
      <c r="N140" s="25" t="s">
        <v>3899</v>
      </c>
      <c r="O140" s="25" t="s">
        <v>5967</v>
      </c>
      <c r="Q140" s="25" t="s">
        <v>7090</v>
      </c>
      <c r="R140" s="25">
        <v>7905</v>
      </c>
      <c r="S140" s="25">
        <v>1</v>
      </c>
      <c r="T140" s="25">
        <v>35</v>
      </c>
      <c r="U140" s="25" t="s">
        <v>2157</v>
      </c>
      <c r="V140" s="25" t="s">
        <v>8866</v>
      </c>
      <c r="W140" s="25" t="s">
        <v>9037</v>
      </c>
      <c r="X140" s="25" t="s">
        <v>9715</v>
      </c>
      <c r="Y140" s="25" t="s">
        <v>9715</v>
      </c>
      <c r="Z140" s="25" t="s">
        <v>9715</v>
      </c>
      <c r="AA140" s="25" t="s">
        <v>9715</v>
      </c>
      <c r="AB140" s="25" t="s">
        <v>9715</v>
      </c>
      <c r="AC140" s="25" t="s">
        <v>9715</v>
      </c>
      <c r="AD140" s="25" t="s">
        <v>9715</v>
      </c>
      <c r="AE140" s="25" t="s">
        <v>9715</v>
      </c>
      <c r="AF140" s="25" t="s">
        <v>9715</v>
      </c>
      <c r="AG140" s="26" t="str">
        <f t="shared" si="4"/>
        <v>139,0,0,0,0,0,0,0,0,0</v>
      </c>
      <c r="AH140" s="25" t="s">
        <v>7091</v>
      </c>
      <c r="AI140" s="25" t="s">
        <v>7669</v>
      </c>
      <c r="AN140" s="25">
        <v>0</v>
      </c>
      <c r="AO140" s="25">
        <v>25</v>
      </c>
      <c r="AP140" s="25">
        <v>0</v>
      </c>
      <c r="AT140" s="26" t="str">
        <f t="shared" si="5"/>
        <v>[139];Name=Omastar;InternalName=OMASTAR;Type1=ROCK;Type2=WATER;BaseStats=70,60,125,55,115,70;GenderRate=FemaleOneEighth;GrowthRate=Medium;BaseEXP=173;EffortPoints=0,0,2,0,0,0;Rareness=45;Happiness=70;Abilities=SWIFTSWIM,SHELLARMOR;HiddenAbility=WEAKARMOR;Moves=1,HYDROPUMP,1,CONSTRICT,1,WITHDRAW,1,BITE,7,BITE,10,WATERGUN,16,ROLLOUT,19,LEER,25,MUDSHOT,28,BRINE,34,PROTECT,37,ANCIENTPOWER,40,SPIKECANNON,48,TICKLE,56,ROCKBLAST,67,SHELLSMASH,75,HYDROPUMP;EggMoves=;Compatibility=Water1,Water3;StepsToHatch=7905;Height=1;Weight=35;Color=Blue;Habitat=Sea;RegionalNumbers=139,0,0,0,0,0,0,0,0,0;Kind=Spiral;Pokedex=An Omastar uses its tentacles to capture its prey. It is believed to have become extinct because its shell grew too large, making its movements slow and ponderous.;FormNames=;WildItemCommon=;WildItemUncommon=;WildItemRare=;BattlerPlayerY=0;BattlerEnemyY=25;BattlerAltitude=0;Evolutions=;Incense=</v>
      </c>
    </row>
    <row r="141" spans="1:46" x14ac:dyDescent="0.3">
      <c r="A141" s="25">
        <v>140</v>
      </c>
      <c r="B141" s="25" t="s">
        <v>556</v>
      </c>
      <c r="C141" s="25" t="s">
        <v>4066</v>
      </c>
      <c r="D141" s="25" t="s">
        <v>227</v>
      </c>
      <c r="E141" s="25" t="s">
        <v>219</v>
      </c>
      <c r="F141" s="25" t="s">
        <v>4642</v>
      </c>
      <c r="G141" s="25" t="s">
        <v>1411</v>
      </c>
      <c r="H141" s="25" t="s">
        <v>5523</v>
      </c>
      <c r="I141" s="25">
        <v>71</v>
      </c>
      <c r="J141" s="25" t="s">
        <v>2134</v>
      </c>
      <c r="K141" s="25">
        <v>45</v>
      </c>
      <c r="L141" s="25">
        <v>70</v>
      </c>
      <c r="M141" s="25" t="s">
        <v>5674</v>
      </c>
      <c r="N141" s="25" t="s">
        <v>3899</v>
      </c>
      <c r="O141" s="25" t="s">
        <v>6468</v>
      </c>
      <c r="P141" s="25" t="s">
        <v>6469</v>
      </c>
      <c r="Q141" s="25" t="s">
        <v>7090</v>
      </c>
      <c r="R141" s="25">
        <v>7905</v>
      </c>
      <c r="S141" s="25">
        <v>0.5</v>
      </c>
      <c r="T141" s="25">
        <v>11.5</v>
      </c>
      <c r="U141" s="25" t="s">
        <v>2158</v>
      </c>
      <c r="V141" s="25" t="s">
        <v>8866</v>
      </c>
      <c r="W141" s="25" t="s">
        <v>9038</v>
      </c>
      <c r="X141" s="25" t="s">
        <v>9715</v>
      </c>
      <c r="Y141" s="25" t="s">
        <v>9715</v>
      </c>
      <c r="Z141" s="25" t="s">
        <v>9715</v>
      </c>
      <c r="AA141" s="25" t="s">
        <v>9715</v>
      </c>
      <c r="AB141" s="25" t="s">
        <v>9715</v>
      </c>
      <c r="AC141" s="25" t="s">
        <v>9715</v>
      </c>
      <c r="AD141" s="25" t="s">
        <v>9715</v>
      </c>
      <c r="AE141" s="25" t="s">
        <v>9715</v>
      </c>
      <c r="AF141" s="25" t="s">
        <v>9715</v>
      </c>
      <c r="AG141" s="26" t="str">
        <f t="shared" si="4"/>
        <v>140,0,0,0,0,0,0,0,0,0</v>
      </c>
      <c r="AH141" s="25" t="s">
        <v>7009</v>
      </c>
      <c r="AI141" s="25" t="s">
        <v>7670</v>
      </c>
      <c r="AN141" s="25">
        <v>0</v>
      </c>
      <c r="AO141" s="25">
        <v>25</v>
      </c>
      <c r="AP141" s="25">
        <v>0</v>
      </c>
      <c r="AQ141" s="25" t="s">
        <v>8580</v>
      </c>
      <c r="AT141" s="26" t="str">
        <f t="shared" si="5"/>
        <v>[140];Name=Kabuto;InternalName=KABUTO;Type1=ROCK;Type2=WATER;BaseStats=30,80,90,55,55,45;GenderRate=FemaleOneEighth;GrowthRate=Medium;BaseEXP=71;EffortPoints=0,0,1,0,0,0;Rareness=45;Happiness=70;Abilities=SWIFTSWIM,BATTLEARMOR;HiddenAbility=WEAKARMOR;Moves=1,SCRATCH,1,HARDEN,6,ABSORB,11,LEER,16,MUDSHOT,21,SANDATTACK,26,ENDURE,31,AQUAJET,36,MEGADRAIN,41,METALSOUND,46,ANCIENTPOWER,50,WRINGOUT;EggMoves=AURORABEAM,BUBBLEBEAM,CONFUSERAY,FLAIL,FORESIGHT,GIGADRAIN,ICYWIND,KNOCKOFF,MUDSHOT,RAPIDSPIN,SCREECH,TAKEDOWN;Compatibility=Water1,Water3;StepsToHatch=7905;Height=0.5;Weight=11.5;Color=Brown;Habitat=Sea;RegionalNumbers=140,0,0,0,0,0,0,0,0,0;Kind=Shellfish;Pokedex=It is a Pokémon that has been regenerated from a fossil. However, in rare cases, living examples have been discovered. Kabuto have not changed for 300 million years.;FormNames=;WildItemCommon=;WildItemUncommon=;WildItemRare=;BattlerPlayerY=0;BattlerEnemyY=25;BattlerAltitude=0;Evolutions=KABUTOPS,Level,40;Incense=</v>
      </c>
    </row>
    <row r="142" spans="1:46" x14ac:dyDescent="0.3">
      <c r="A142" s="25">
        <v>141</v>
      </c>
      <c r="B142" s="25" t="s">
        <v>557</v>
      </c>
      <c r="C142" s="25" t="s">
        <v>4067</v>
      </c>
      <c r="D142" s="25" t="s">
        <v>227</v>
      </c>
      <c r="E142" s="25" t="s">
        <v>219</v>
      </c>
      <c r="F142" s="25" t="s">
        <v>4643</v>
      </c>
      <c r="G142" s="25" t="s">
        <v>1411</v>
      </c>
      <c r="H142" s="25" t="s">
        <v>5523</v>
      </c>
      <c r="I142" s="25">
        <v>173</v>
      </c>
      <c r="J142" s="25" t="s">
        <v>2129</v>
      </c>
      <c r="K142" s="25">
        <v>45</v>
      </c>
      <c r="L142" s="25">
        <v>70</v>
      </c>
      <c r="M142" s="25" t="s">
        <v>5674</v>
      </c>
      <c r="N142" s="25" t="s">
        <v>3899</v>
      </c>
      <c r="O142" s="25" t="s">
        <v>5968</v>
      </c>
      <c r="Q142" s="25" t="s">
        <v>7090</v>
      </c>
      <c r="R142" s="25">
        <v>7905</v>
      </c>
      <c r="S142" s="25">
        <v>1.3</v>
      </c>
      <c r="T142" s="25">
        <v>40.5</v>
      </c>
      <c r="U142" s="25" t="s">
        <v>2158</v>
      </c>
      <c r="V142" s="25" t="s">
        <v>8866</v>
      </c>
      <c r="W142" s="25" t="s">
        <v>9039</v>
      </c>
      <c r="X142" s="25" t="s">
        <v>9715</v>
      </c>
      <c r="Y142" s="25" t="s">
        <v>9715</v>
      </c>
      <c r="Z142" s="25" t="s">
        <v>9715</v>
      </c>
      <c r="AA142" s="25" t="s">
        <v>9715</v>
      </c>
      <c r="AB142" s="25" t="s">
        <v>9715</v>
      </c>
      <c r="AC142" s="25" t="s">
        <v>9715</v>
      </c>
      <c r="AD142" s="25" t="s">
        <v>9715</v>
      </c>
      <c r="AE142" s="25" t="s">
        <v>9715</v>
      </c>
      <c r="AF142" s="25" t="s">
        <v>9715</v>
      </c>
      <c r="AG142" s="26" t="str">
        <f t="shared" si="4"/>
        <v>141,0,0,0,0,0,0,0,0,0</v>
      </c>
      <c r="AH142" s="25" t="s">
        <v>7009</v>
      </c>
      <c r="AI142" s="25" t="s">
        <v>7671</v>
      </c>
      <c r="AN142" s="25">
        <v>0</v>
      </c>
      <c r="AO142" s="25">
        <v>25</v>
      </c>
      <c r="AP142" s="25">
        <v>0</v>
      </c>
      <c r="AT142" s="26" t="str">
        <f t="shared" si="5"/>
        <v>[141];Name=Kabutops;InternalName=KABUTOPS;Type1=ROCK;Type2=WATER;BaseStats=60,115,105,80,65,70;GenderRate=FemaleOneEighth;GrowthRate=Medium;BaseEXP=173;EffortPoints=0,2,0,0,0,0;Rareness=45;Happiness=70;Abilities=SWIFTSWIM,BATTLEARMOR;HiddenAbility=WEAKARMOR;Moves=1,NIGHTSLASH,1,FEINT,1,SCRATCH,1,HARDEN,1,ABSORB,1,LEER,6,ABSORB,11,LEER,16,MUDSHOT,21,SANDATTACK,26,ENDURE,31,AQUAJET,36,MEGADRAIN,40,SLASH,45,METALSOUND,54,ANCIENTPOWER,63,WRINGOUT,72,NIGHTSLASH;EggMoves=;Compatibility=Water1,Water3;StepsToHatch=7905;Height=1.3;Weight=40.5;Color=Brown;Habitat=Sea;RegionalNumbers=141,0,0,0,0,0,0,0,0,0;Kind=Shellfish;Pokedex=Kabutops once swam underwater to hunt for prey. It was apparently evolving from being a water dweller to living on land as evident from changes in its gills and legs.;FormNames=;WildItemCommon=;WildItemUncommon=;WildItemRare=;BattlerPlayerY=0;BattlerEnemyY=25;BattlerAltitude=0;Evolutions=;Incense=</v>
      </c>
    </row>
    <row r="143" spans="1:46" x14ac:dyDescent="0.3">
      <c r="A143" s="25">
        <v>142</v>
      </c>
      <c r="B143" s="25" t="s">
        <v>558</v>
      </c>
      <c r="C143" s="25" t="s">
        <v>4068</v>
      </c>
      <c r="D143" s="25" t="s">
        <v>227</v>
      </c>
      <c r="E143" s="25" t="s">
        <v>225</v>
      </c>
      <c r="F143" s="25" t="s">
        <v>4644</v>
      </c>
      <c r="G143" s="25" t="s">
        <v>1411</v>
      </c>
      <c r="H143" s="25" t="s">
        <v>5533</v>
      </c>
      <c r="I143" s="25">
        <v>180</v>
      </c>
      <c r="J143" s="25" t="s">
        <v>2147</v>
      </c>
      <c r="K143" s="25">
        <v>45</v>
      </c>
      <c r="L143" s="25">
        <v>70</v>
      </c>
      <c r="M143" s="25" t="s">
        <v>5675</v>
      </c>
      <c r="N143" s="25" t="s">
        <v>3905</v>
      </c>
      <c r="O143" s="25" t="s">
        <v>6470</v>
      </c>
      <c r="P143" s="25" t="s">
        <v>6471</v>
      </c>
      <c r="Q143" s="25" t="s">
        <v>1445</v>
      </c>
      <c r="R143" s="25">
        <v>9180</v>
      </c>
      <c r="S143" s="25">
        <v>1.8</v>
      </c>
      <c r="T143" s="25">
        <v>59</v>
      </c>
      <c r="U143" s="25" t="s">
        <v>8863</v>
      </c>
      <c r="V143" s="25" t="s">
        <v>8868</v>
      </c>
      <c r="W143" s="25" t="s">
        <v>9040</v>
      </c>
      <c r="X143" s="25" t="s">
        <v>9715</v>
      </c>
      <c r="Y143" s="25" t="s">
        <v>9715</v>
      </c>
      <c r="Z143" s="25" t="s">
        <v>9715</v>
      </c>
      <c r="AA143" s="25" t="s">
        <v>9715</v>
      </c>
      <c r="AB143" s="25" t="s">
        <v>9715</v>
      </c>
      <c r="AC143" s="25" t="s">
        <v>9715</v>
      </c>
      <c r="AD143" s="25" t="s">
        <v>9715</v>
      </c>
      <c r="AE143" s="25" t="s">
        <v>9715</v>
      </c>
      <c r="AF143" s="25" t="s">
        <v>9715</v>
      </c>
      <c r="AG143" s="26" t="str">
        <f t="shared" si="4"/>
        <v>142,0,0,0,0,0,0,0,0,0</v>
      </c>
      <c r="AH143" s="25" t="s">
        <v>7092</v>
      </c>
      <c r="AI143" s="25" t="s">
        <v>7672</v>
      </c>
      <c r="AN143" s="25">
        <v>0</v>
      </c>
      <c r="AO143" s="25">
        <v>25</v>
      </c>
      <c r="AP143" s="25">
        <v>29</v>
      </c>
      <c r="AT143" s="26" t="str">
        <f t="shared" si="5"/>
        <v>[142];Name=Aerodactyl;InternalName=AERODACTYL;Type1=ROCK;Type2=FLYING;BaseStats=80,105,65,130,60,75;GenderRate=FemaleOneEighth;GrowthRate=Slow;BaseEXP=180;EffortPoints=0,0,0,2,0,0;Rareness=45;Happiness=70;Abilities=ROCKHEAD,PRESSURE;HiddenAbility=UNNERVE;Moves=1,IRONHEAD,1,ICEFANG,1,FIREFANG,1,THUNDERFANG,1,WINGATTACK,1,SUPERSONIC,1,BITE,1,SCARYFACE,9,ROAR,17,AGILITY,25,ANCIENTPOWER,33,CRUNCH,41,TAKEDOWN,49,SKYDROP,57,IRONHEAD,65,HYPERBEAM,73,ROCKSLIDE,81,GIGAIMPACT;EggMoves=ASSURANCE,CURSE,DRAGONBREATH,FORESIGHT,PURSUIT,ROOST,STEELWING,TAILWIND,WHIRLWIND,WIDEGUARD;Compatibility=Flying;StepsToHatch=9180;Height=1.8;Weight=59;Color=Purple;Habitat=Mountain;RegionalNumbers=142,0,0,0,0,0,0,0,0,0;Kind=Fossil;Pokedex=Aerodactyl is a Pokémon from the age of dinosaurs. It was regenerated from DNA extracted from amber. It is imagined to have been the king of the skies.;FormNames=;WildItemCommon=;WildItemUncommon=;WildItemRare=;BattlerPlayerY=0;BattlerEnemyY=25;BattlerAltitude=29;Evolutions=;Incense=</v>
      </c>
    </row>
    <row r="144" spans="1:46" x14ac:dyDescent="0.3">
      <c r="A144" s="25">
        <v>143</v>
      </c>
      <c r="B144" s="25" t="s">
        <v>560</v>
      </c>
      <c r="C144" s="25" t="s">
        <v>4069</v>
      </c>
      <c r="D144" s="25" t="s">
        <v>216</v>
      </c>
      <c r="F144" s="25" t="s">
        <v>4645</v>
      </c>
      <c r="G144" s="25" t="s">
        <v>1411</v>
      </c>
      <c r="H144" s="25" t="s">
        <v>5533</v>
      </c>
      <c r="I144" s="25">
        <v>189</v>
      </c>
      <c r="J144" s="25" t="s">
        <v>2132</v>
      </c>
      <c r="K144" s="25">
        <v>25</v>
      </c>
      <c r="L144" s="25">
        <v>70</v>
      </c>
      <c r="M144" s="25" t="s">
        <v>5676</v>
      </c>
      <c r="N144" s="25" t="s">
        <v>3855</v>
      </c>
      <c r="O144" s="25" t="s">
        <v>6472</v>
      </c>
      <c r="P144" s="25" t="s">
        <v>6473</v>
      </c>
      <c r="Q144" s="25" t="s">
        <v>2118</v>
      </c>
      <c r="R144" s="25">
        <v>10455</v>
      </c>
      <c r="S144" s="25">
        <v>2.1</v>
      </c>
      <c r="T144" s="25">
        <v>460</v>
      </c>
      <c r="U144" s="25" t="s">
        <v>8864</v>
      </c>
      <c r="V144" s="25" t="s">
        <v>8868</v>
      </c>
      <c r="W144" s="25" t="s">
        <v>9041</v>
      </c>
      <c r="X144" s="25" t="s">
        <v>9715</v>
      </c>
      <c r="Y144" s="25" t="s">
        <v>9715</v>
      </c>
      <c r="Z144" s="25" t="s">
        <v>9715</v>
      </c>
      <c r="AA144" s="25" t="s">
        <v>9715</v>
      </c>
      <c r="AB144" s="25" t="s">
        <v>9715</v>
      </c>
      <c r="AC144" s="25" t="s">
        <v>9715</v>
      </c>
      <c r="AD144" s="25" t="s">
        <v>9715</v>
      </c>
      <c r="AE144" s="25" t="s">
        <v>9715</v>
      </c>
      <c r="AF144" s="25" t="s">
        <v>9715</v>
      </c>
      <c r="AG144" s="26" t="str">
        <f t="shared" si="4"/>
        <v>143,0,0,0,0,0,0,0,0,0</v>
      </c>
      <c r="AH144" s="25" t="s">
        <v>7093</v>
      </c>
      <c r="AI144" s="25" t="s">
        <v>8441</v>
      </c>
      <c r="AK144" s="25" t="s">
        <v>8142</v>
      </c>
      <c r="AL144" s="25" t="s">
        <v>8142</v>
      </c>
      <c r="AM144" s="25" t="s">
        <v>8142</v>
      </c>
      <c r="AN144" s="25">
        <v>0</v>
      </c>
      <c r="AO144" s="25">
        <v>25</v>
      </c>
      <c r="AP144" s="25">
        <v>0</v>
      </c>
      <c r="AT144" s="26" t="str">
        <f t="shared" si="5"/>
        <v>[143];Name=Snorlax;InternalName=SNORLAX;Type1=NORMAL;Type2=;BaseStats=160,110,65,30,65,110;GenderRate=FemaleOneEighth;GrowthRate=Slow;BaseEXP=189;EffortPoints=2,0,0,0,0,0;Rareness=25;Happiness=70;Abilities=IMMUNITY,THICKFAT;HiddenAbility=GLUTTONY;Moves=1,TACKLE,4,DEFENSECURL,9,AMNESIA,12,LICK,17,CHIPAWAY,20,YAWN,25,BODYSLAM,28,REST,28,SNORE,33,SLEEPTALK,36,ROLLOUT,41,BLOCK,44,BELLYDRUM,49,CRUNCH,50,HEAVYSLAM,57,GIGAIMPACT;EggMoves=AFTERYOU,BELCH,CHARM,CURSE,DOUBLEEDGE,FISSURE,LICK,NATURALGIFT,PURSUIT,WHIRLWIND;Compatibility=Monster;StepsToHatch=10455;Height=2.1;Weight=460;Color=Black;Habitat=Mountain;RegionalNumbers=143,0,0,0,0,0,0,0,0,0;Kind=Sleeping;Pokedex=Snorlax's typical day consists of nothing more than eating and sleeping. It is such a docile Pokémon that there are children who use its big belly as a place to play.;FormNames=;WildItemCommon=LEFTOVERS;WildItemUncommon=LEFTOVERS;WildItemRare=LEFTOVERS;BattlerPlayerY=0;BattlerEnemyY=25;BattlerAltitude=0;Evolutions=;Incense=</v>
      </c>
    </row>
    <row r="145" spans="1:46" x14ac:dyDescent="0.3">
      <c r="A145" s="25">
        <v>144</v>
      </c>
      <c r="B145" s="25" t="s">
        <v>561</v>
      </c>
      <c r="C145" s="25" t="s">
        <v>4070</v>
      </c>
      <c r="D145" s="25" t="s">
        <v>203</v>
      </c>
      <c r="E145" s="25" t="s">
        <v>225</v>
      </c>
      <c r="F145" s="25" t="s">
        <v>4646</v>
      </c>
      <c r="G145" s="25" t="s">
        <v>5534</v>
      </c>
      <c r="H145" s="25" t="s">
        <v>5533</v>
      </c>
      <c r="I145" s="25">
        <v>261</v>
      </c>
      <c r="J145" s="25" t="s">
        <v>2113</v>
      </c>
      <c r="K145" s="25">
        <v>3</v>
      </c>
      <c r="L145" s="25">
        <v>35</v>
      </c>
      <c r="M145" s="25" t="s">
        <v>3841</v>
      </c>
      <c r="N145" s="25" t="s">
        <v>3858</v>
      </c>
      <c r="O145" s="25" t="s">
        <v>5969</v>
      </c>
      <c r="Q145" s="25" t="s">
        <v>7094</v>
      </c>
      <c r="R145" s="25">
        <v>20655</v>
      </c>
      <c r="S145" s="25">
        <v>1.7</v>
      </c>
      <c r="T145" s="25">
        <v>55.4</v>
      </c>
      <c r="U145" s="25" t="s">
        <v>2157</v>
      </c>
      <c r="V145" s="25" t="s">
        <v>8870</v>
      </c>
      <c r="W145" s="25" t="s">
        <v>9042</v>
      </c>
      <c r="X145" s="25" t="s">
        <v>9715</v>
      </c>
      <c r="Y145" s="25" t="s">
        <v>9715</v>
      </c>
      <c r="Z145" s="25" t="s">
        <v>9715</v>
      </c>
      <c r="AA145" s="25" t="s">
        <v>9715</v>
      </c>
      <c r="AB145" s="25" t="s">
        <v>9715</v>
      </c>
      <c r="AC145" s="25" t="s">
        <v>9715</v>
      </c>
      <c r="AD145" s="25" t="s">
        <v>9715</v>
      </c>
      <c r="AE145" s="25" t="s">
        <v>9715</v>
      </c>
      <c r="AF145" s="25" t="s">
        <v>9715</v>
      </c>
      <c r="AG145" s="26" t="str">
        <f t="shared" si="4"/>
        <v>144,0,0,0,0,0,0,0,0,0</v>
      </c>
      <c r="AH145" s="25" t="s">
        <v>7095</v>
      </c>
      <c r="AI145" s="25" t="s">
        <v>7673</v>
      </c>
      <c r="AN145" s="25">
        <v>0</v>
      </c>
      <c r="AO145" s="25">
        <v>25</v>
      </c>
      <c r="AP145" s="25">
        <v>0</v>
      </c>
      <c r="AT145" s="26" t="str">
        <f t="shared" si="5"/>
        <v>[144];Name=Articuno;InternalName=ARTICUNO;Type1=ICE;Type2=FLYING;BaseStats=90,85,100,85,95,125;GenderRate=Genderless;GrowthRate=Slow;BaseEXP=261;EffortPoints=0,0,0,0,0,3;Rareness=3;Happiness=35;Abilities=PRESSURE;HiddenAbility=SNOWCLOAK;Moves=1,ROOST,1,HURRICANE,1,FREEZEDRY,1,TAILWIND,1,SHEERCOLD,1,GUST,1,POWDERSNOW,8,MIST,15,ICESHARD,22,MINDREADER,29,ANCIENTPOWER,36,AGILITY,43,ICEBEAM,50,REFLECT,57,HAIL,64,TAILWIND,71,BLIZZARD,78,SHEERCOLD,85,ROOST,92,HURRICANE;EggMoves=;Compatibility=Undiscovered;StepsToHatch=20655;Height=1.7;Weight=55.4;Color=Blue;Habitat=Rare;RegionalNumbers=144,0,0,0,0,0,0,0,0,0;Kind=Freeze;Pokedex=Articuno is a legendary bird Pokémon that can control ice. The flapping of its wings chills the air. As a result, it is said that when this Pokémon flies, snow will fall.;FormNames=;WildItemCommon=;WildItemUncommon=;WildItemRare=;BattlerPlayerY=0;BattlerEnemyY=25;BattlerAltitude=0;Evolutions=;Incense=</v>
      </c>
    </row>
    <row r="146" spans="1:46" x14ac:dyDescent="0.3">
      <c r="A146" s="25">
        <v>145</v>
      </c>
      <c r="B146" s="25" t="s">
        <v>562</v>
      </c>
      <c r="C146" s="25" t="s">
        <v>4071</v>
      </c>
      <c r="D146" s="25" t="s">
        <v>220</v>
      </c>
      <c r="E146" s="25" t="s">
        <v>225</v>
      </c>
      <c r="F146" s="25" t="s">
        <v>4647</v>
      </c>
      <c r="G146" s="25" t="s">
        <v>5534</v>
      </c>
      <c r="H146" s="25" t="s">
        <v>5533</v>
      </c>
      <c r="I146" s="25">
        <v>261</v>
      </c>
      <c r="J146" s="25" t="s">
        <v>5520</v>
      </c>
      <c r="K146" s="25">
        <v>3</v>
      </c>
      <c r="L146" s="25">
        <v>35</v>
      </c>
      <c r="M146" s="25" t="s">
        <v>3841</v>
      </c>
      <c r="N146" s="25" t="s">
        <v>3815</v>
      </c>
      <c r="O146" s="25" t="s">
        <v>5970</v>
      </c>
      <c r="Q146" s="25" t="s">
        <v>7094</v>
      </c>
      <c r="R146" s="25">
        <v>20655</v>
      </c>
      <c r="S146" s="25">
        <v>1.6</v>
      </c>
      <c r="T146" s="25">
        <v>52.6</v>
      </c>
      <c r="U146" s="25" t="s">
        <v>8860</v>
      </c>
      <c r="V146" s="25" t="s">
        <v>8870</v>
      </c>
      <c r="W146" s="25" t="s">
        <v>9043</v>
      </c>
      <c r="X146" s="25" t="s">
        <v>9715</v>
      </c>
      <c r="Y146" s="25" t="s">
        <v>9715</v>
      </c>
      <c r="Z146" s="25" t="s">
        <v>9715</v>
      </c>
      <c r="AA146" s="25" t="s">
        <v>9715</v>
      </c>
      <c r="AB146" s="25" t="s">
        <v>9715</v>
      </c>
      <c r="AC146" s="25" t="s">
        <v>9715</v>
      </c>
      <c r="AD146" s="25" t="s">
        <v>9715</v>
      </c>
      <c r="AE146" s="25" t="s">
        <v>9715</v>
      </c>
      <c r="AF146" s="25" t="s">
        <v>9715</v>
      </c>
      <c r="AG146" s="26" t="str">
        <f t="shared" si="4"/>
        <v>145,0,0,0,0,0,0,0,0,0</v>
      </c>
      <c r="AH146" s="25" t="s">
        <v>1436</v>
      </c>
      <c r="AI146" s="25" t="s">
        <v>7674</v>
      </c>
      <c r="AN146" s="25">
        <v>0</v>
      </c>
      <c r="AO146" s="25">
        <v>25</v>
      </c>
      <c r="AP146" s="25">
        <v>8</v>
      </c>
      <c r="AT146" s="26" t="str">
        <f t="shared" si="5"/>
        <v>[145];Name=Zapdos;InternalName=ZAPDOS;Type1=ELECTRIC;Type2=FLYING;BaseStats=90,90,85,100,125,90;GenderRate=Genderless;GrowthRate=Slow;BaseEXP=261;EffortPoints=0,0,0,0,3,0;Rareness=3;Happiness=35;Abilities=PRESSURE;HiddenAbility=LIGHTNINGROD;Moves=1,ROOST,1,ZAPCANNON,1,DRILLPECK,1,PECK,1,THUNDERSHOCK,8,THUNDERWAVE,15,DETECT,22,PLUCK,29,ANCIENTPOWER,36,CHARGE,43,AGILITY,50,DISCHARGE,57,RAINDANCE,64,LIGHTSCREEN,71,DRILLPECK,78,THUNDER,85,ROOST,92,ZAPCANNON;EggMoves=;Compatibility=Undiscovered;StepsToHatch=20655;Height=1.6;Weight=52.6;Color=Yellow;Habitat=Rare;RegionalNumbers=145,0,0,0,0,0,0,0,0,0;Kind=Electric;Pokedex=Zapdos is a legendary bird Pokémon that has the ability to control electricity. It usually lives in thunderclouds. It gains power if it is stricken by lightning bolts.;FormNames=;WildItemCommon=;WildItemUncommon=;WildItemRare=;BattlerPlayerY=0;BattlerEnemyY=25;BattlerAltitude=8;Evolutions=;Incense=</v>
      </c>
    </row>
    <row r="147" spans="1:46" x14ac:dyDescent="0.3">
      <c r="A147" s="25">
        <v>146</v>
      </c>
      <c r="B147" s="25" t="s">
        <v>563</v>
      </c>
      <c r="C147" s="25" t="s">
        <v>4072</v>
      </c>
      <c r="D147" s="25" t="s">
        <v>218</v>
      </c>
      <c r="E147" s="25" t="s">
        <v>225</v>
      </c>
      <c r="F147" s="25" t="s">
        <v>4648</v>
      </c>
      <c r="G147" s="25" t="s">
        <v>5534</v>
      </c>
      <c r="H147" s="25" t="s">
        <v>5533</v>
      </c>
      <c r="I147" s="25">
        <v>261</v>
      </c>
      <c r="J147" s="25" t="s">
        <v>5520</v>
      </c>
      <c r="K147" s="25">
        <v>3</v>
      </c>
      <c r="L147" s="25">
        <v>35</v>
      </c>
      <c r="M147" s="25" t="s">
        <v>3841</v>
      </c>
      <c r="N147" s="25" t="s">
        <v>3857</v>
      </c>
      <c r="O147" s="25" t="s">
        <v>5971</v>
      </c>
      <c r="Q147" s="25" t="s">
        <v>7094</v>
      </c>
      <c r="R147" s="25">
        <v>20655</v>
      </c>
      <c r="S147" s="25">
        <v>2</v>
      </c>
      <c r="T147" s="25">
        <v>60</v>
      </c>
      <c r="U147" s="25" t="s">
        <v>8860</v>
      </c>
      <c r="V147" s="25" t="s">
        <v>8870</v>
      </c>
      <c r="W147" s="25" t="s">
        <v>9044</v>
      </c>
      <c r="X147" s="25" t="s">
        <v>9715</v>
      </c>
      <c r="Y147" s="25" t="s">
        <v>9715</v>
      </c>
      <c r="Z147" s="25" t="s">
        <v>9715</v>
      </c>
      <c r="AA147" s="25" t="s">
        <v>9715</v>
      </c>
      <c r="AB147" s="25" t="s">
        <v>9715</v>
      </c>
      <c r="AC147" s="25" t="s">
        <v>9715</v>
      </c>
      <c r="AD147" s="25" t="s">
        <v>9715</v>
      </c>
      <c r="AE147" s="25" t="s">
        <v>9715</v>
      </c>
      <c r="AF147" s="25" t="s">
        <v>9715</v>
      </c>
      <c r="AG147" s="26" t="str">
        <f t="shared" si="4"/>
        <v>146,0,0,0,0,0,0,0,0,0</v>
      </c>
      <c r="AH147" s="25" t="s">
        <v>7005</v>
      </c>
      <c r="AI147" s="25" t="s">
        <v>7675</v>
      </c>
      <c r="AN147" s="25">
        <v>0</v>
      </c>
      <c r="AO147" s="25">
        <v>25</v>
      </c>
      <c r="AP147" s="25">
        <v>5</v>
      </c>
      <c r="AT147" s="26" t="str">
        <f t="shared" si="5"/>
        <v>[146];Name=Moltres;InternalName=MOLTRES;Type1=FIRE;Type2=FLYING;BaseStats=90,100,90,90,125,85;GenderRate=Genderless;GrowthRate=Slow;BaseEXP=261;EffortPoints=0,0,0,0,3,0;Rareness=3;Happiness=35;Abilities=PRESSURE;HiddenAbility=FLAMEBODY;Moves=1,ROOST,1,HURRICANE,1,SKYATTACK,1,HEATWAVE,1,WINGATTACK,1,EMBER,8,FIRESPIN,15,AGILITY,22,ENDURE,29,ANCIENTPOWER,36,FLAMETHROWER,43,SAFEGUARD,50,AIRSLASH,57,SUNNYDAY,64,HEATWAVE,71,SOLARBEAM,78,SKYATTACK,85,ROOST,92,HURRICANE;EggMoves=;Compatibility=Undiscovered;StepsToHatch=20655;Height=2;Weight=60;Color=Yellow;Habitat=Rare;RegionalNumbers=146,0,0,0,0,0,0,0,0,0;Kind=Flame;Pokedex=Moltres is a legendary bird Pokémon that can control fire. If injured, it is said to dip its body in the molten magma of a volcano to burn and heal itself.;FormNames=;WildItemCommon=;WildItemUncommon=;WildItemRare=;BattlerPlayerY=0;BattlerEnemyY=25;BattlerAltitude=5;Evolutions=;Incense=</v>
      </c>
    </row>
    <row r="148" spans="1:46" x14ac:dyDescent="0.3">
      <c r="A148" s="25">
        <v>147</v>
      </c>
      <c r="B148" s="25" t="s">
        <v>564</v>
      </c>
      <c r="C148" s="25" t="s">
        <v>4073</v>
      </c>
      <c r="D148" s="25" t="s">
        <v>229</v>
      </c>
      <c r="F148" s="25" t="s">
        <v>4649</v>
      </c>
      <c r="G148" s="25" t="s">
        <v>5522</v>
      </c>
      <c r="H148" s="25" t="s">
        <v>5533</v>
      </c>
      <c r="I148" s="25">
        <v>60</v>
      </c>
      <c r="J148" s="25" t="s">
        <v>2128</v>
      </c>
      <c r="K148" s="25">
        <v>45</v>
      </c>
      <c r="L148" s="25">
        <v>35</v>
      </c>
      <c r="M148" s="25" t="s">
        <v>3788</v>
      </c>
      <c r="N148" s="25" t="s">
        <v>5677</v>
      </c>
      <c r="O148" s="25" t="s">
        <v>6474</v>
      </c>
      <c r="P148" s="25" t="s">
        <v>6475</v>
      </c>
      <c r="Q148" s="25" t="s">
        <v>7073</v>
      </c>
      <c r="R148" s="25">
        <v>10455</v>
      </c>
      <c r="S148" s="25">
        <v>1.8</v>
      </c>
      <c r="T148" s="25">
        <v>3.3</v>
      </c>
      <c r="U148" s="25" t="s">
        <v>2157</v>
      </c>
      <c r="V148" s="25" t="s">
        <v>8865</v>
      </c>
      <c r="W148" s="25" t="s">
        <v>9045</v>
      </c>
      <c r="X148" s="25" t="s">
        <v>9715</v>
      </c>
      <c r="Y148" s="25" t="s">
        <v>9715</v>
      </c>
      <c r="Z148" s="25" t="s">
        <v>9715</v>
      </c>
      <c r="AA148" s="25" t="s">
        <v>9715</v>
      </c>
      <c r="AB148" s="25" t="s">
        <v>9715</v>
      </c>
      <c r="AC148" s="25" t="s">
        <v>9715</v>
      </c>
      <c r="AD148" s="25" t="s">
        <v>9715</v>
      </c>
      <c r="AE148" s="25" t="s">
        <v>9715</v>
      </c>
      <c r="AF148" s="25" t="s">
        <v>9715</v>
      </c>
      <c r="AG148" s="26" t="str">
        <f t="shared" si="4"/>
        <v>147,0,0,0,0,0,0,0,0,0</v>
      </c>
      <c r="AH148" s="25" t="s">
        <v>1515</v>
      </c>
      <c r="AI148" s="25" t="s">
        <v>8220</v>
      </c>
      <c r="AL148" s="25" t="s">
        <v>3824</v>
      </c>
      <c r="AN148" s="25">
        <v>0</v>
      </c>
      <c r="AO148" s="25">
        <v>25</v>
      </c>
      <c r="AP148" s="25">
        <v>0</v>
      </c>
      <c r="AQ148" s="25" t="s">
        <v>8581</v>
      </c>
      <c r="AT148" s="26" t="str">
        <f t="shared" si="5"/>
        <v>[147];Name=Dratini;InternalName=DRATINI;Type1=DRAGON;Type2=;BaseStats=41,64,45,50,50,50;GenderRate=Female50Percent;GrowthRate=Slow;BaseEXP=60;EffortPoints=0,1,0,0,0,0;Rareness=45;Happiness=35;Abilities=SHEDSKIN;HiddenAbility=MARVELSCALE;Moves=1,WRAP,1,LEER,5,THUNDERWAVE,11,TWISTER,15,DRAGONRAGE,21,SLAM,25,AGILITY,31,DRAGONTAIL,35,AQUATAIL,41,DRAGONRUSH,45,SAFEGUARD,51,DRAGONDANCE,55,OUTRAGE,61,HYPERBEAM;EggMoves=AQUAJET,DRAGONBREATH,DRAGONDANCE,DRAGONPULSE,DRAGONRUSH,EXTREMESPEED,HAZE,IRONTAIL,MIST,SUPERSONIC,WATERPULSE;Compatibility=Water1,Dragon;StepsToHatch=10455;Height=1.8;Weight=3.3;Color=Blue;Habitat=WatersEdge;RegionalNumbers=147,0,0,0,0,0,0,0,0,0;Kind=Dragon;Pokedex=A Dratini continually molts and sloughs off its old skin. It does so because the life energy within its body steadily builds to reach uncontrollable levels.;FormNames=;WildItemCommon=;WildItemUncommon=DRAGONSCALE;WildItemRare=;BattlerPlayerY=0;BattlerEnemyY=25;BattlerAltitude=0;Evolutions=DRAGONAIR,Level,30;Incense=</v>
      </c>
    </row>
    <row r="149" spans="1:46" x14ac:dyDescent="0.3">
      <c r="A149" s="25">
        <v>148</v>
      </c>
      <c r="B149" s="25" t="s">
        <v>565</v>
      </c>
      <c r="C149" s="25" t="s">
        <v>4074</v>
      </c>
      <c r="D149" s="25" t="s">
        <v>229</v>
      </c>
      <c r="F149" s="25" t="s">
        <v>4650</v>
      </c>
      <c r="G149" s="25" t="s">
        <v>5522</v>
      </c>
      <c r="H149" s="25" t="s">
        <v>5533</v>
      </c>
      <c r="I149" s="25">
        <v>147</v>
      </c>
      <c r="J149" s="25" t="s">
        <v>2129</v>
      </c>
      <c r="K149" s="25">
        <v>45</v>
      </c>
      <c r="L149" s="25">
        <v>35</v>
      </c>
      <c r="M149" s="25" t="s">
        <v>3788</v>
      </c>
      <c r="N149" s="25" t="s">
        <v>5677</v>
      </c>
      <c r="O149" s="25" t="s">
        <v>5972</v>
      </c>
      <c r="Q149" s="25" t="s">
        <v>7073</v>
      </c>
      <c r="R149" s="25">
        <v>10455</v>
      </c>
      <c r="S149" s="25">
        <v>4</v>
      </c>
      <c r="T149" s="25">
        <v>16.5</v>
      </c>
      <c r="U149" s="25" t="s">
        <v>2157</v>
      </c>
      <c r="V149" s="25" t="s">
        <v>8865</v>
      </c>
      <c r="W149" s="25" t="s">
        <v>9046</v>
      </c>
      <c r="X149" s="25" t="s">
        <v>9715</v>
      </c>
      <c r="Y149" s="25" t="s">
        <v>9715</v>
      </c>
      <c r="Z149" s="25" t="s">
        <v>9715</v>
      </c>
      <c r="AA149" s="25" t="s">
        <v>9715</v>
      </c>
      <c r="AB149" s="25" t="s">
        <v>9715</v>
      </c>
      <c r="AC149" s="25" t="s">
        <v>9715</v>
      </c>
      <c r="AD149" s="25" t="s">
        <v>9715</v>
      </c>
      <c r="AE149" s="25" t="s">
        <v>9715</v>
      </c>
      <c r="AF149" s="25" t="s">
        <v>9715</v>
      </c>
      <c r="AG149" s="26" t="str">
        <f t="shared" si="4"/>
        <v>148,0,0,0,0,0,0,0,0,0</v>
      </c>
      <c r="AH149" s="25" t="s">
        <v>1515</v>
      </c>
      <c r="AI149" s="25" t="s">
        <v>8221</v>
      </c>
      <c r="AL149" s="25" t="s">
        <v>3824</v>
      </c>
      <c r="AN149" s="25">
        <v>0</v>
      </c>
      <c r="AO149" s="25">
        <v>25</v>
      </c>
      <c r="AP149" s="25">
        <v>0</v>
      </c>
      <c r="AQ149" s="25" t="s">
        <v>8582</v>
      </c>
      <c r="AT149" s="26" t="str">
        <f t="shared" si="5"/>
        <v>[148];Name=Dragonair;InternalName=DRAGONAIR;Type1=DRAGON;Type2=;BaseStats=61,84,65,70,70,70;GenderRate=Female50Percent;GrowthRate=Slow;BaseEXP=147;EffortPoints=0,2,0,0,0,0;Rareness=45;Happiness=35;Abilities=SHEDSKIN;HiddenAbility=MARVELSCALE;Moves=1,WRAP,1,LEER,1,THUNDERWAVE,1,TWISTER,5,THUNDERWAVE,11,TWISTER,15,DRAGONRAGE,21,SLAM,25,AGILITY,33,DRAGONTAIL,39,AQUATAIL,47,DRAGONRUSH,53,SAFEGUARD,61,DRAGONDANCE,67,OUTRAGE,75,HYPERBEAM;EggMoves=;Compatibility=Water1,Dragon;StepsToHatch=10455;Height=4;Weight=16.5;Color=Blue;Habitat=WatersEdge;RegionalNumbers=148,0,0,0,0,0,0,0,0,0;Kind=Dragon;Pokedex=A Dragonair stores an enormous amount of energy inside its body. It is said to alter the weather around it by loosing energy from the crystals on its neck and tail.;FormNames=;WildItemCommon=;WildItemUncommon=DRAGONSCALE;WildItemRare=;BattlerPlayerY=0;BattlerEnemyY=25;BattlerAltitude=0;Evolutions=DRAGONITE,Level,55;Incense=</v>
      </c>
    </row>
    <row r="150" spans="1:46" x14ac:dyDescent="0.3">
      <c r="A150" s="25">
        <v>149</v>
      </c>
      <c r="B150" s="25" t="s">
        <v>566</v>
      </c>
      <c r="C150" s="25" t="s">
        <v>4075</v>
      </c>
      <c r="D150" s="25" t="s">
        <v>229</v>
      </c>
      <c r="E150" s="25" t="s">
        <v>225</v>
      </c>
      <c r="F150" s="25" t="s">
        <v>4651</v>
      </c>
      <c r="G150" s="25" t="s">
        <v>5522</v>
      </c>
      <c r="H150" s="25" t="s">
        <v>5533</v>
      </c>
      <c r="I150" s="25">
        <v>270</v>
      </c>
      <c r="J150" s="25" t="s">
        <v>2130</v>
      </c>
      <c r="K150" s="25">
        <v>45</v>
      </c>
      <c r="L150" s="25">
        <v>35</v>
      </c>
      <c r="M150" s="25" t="s">
        <v>3803</v>
      </c>
      <c r="N150" s="25" t="s">
        <v>5678</v>
      </c>
      <c r="O150" s="25" t="s">
        <v>5973</v>
      </c>
      <c r="Q150" s="25" t="s">
        <v>7073</v>
      </c>
      <c r="R150" s="25">
        <v>10455</v>
      </c>
      <c r="S150" s="25">
        <v>2.2000000000000002</v>
      </c>
      <c r="T150" s="25">
        <v>210</v>
      </c>
      <c r="U150" s="25" t="s">
        <v>2158</v>
      </c>
      <c r="V150" s="25" t="s">
        <v>8865</v>
      </c>
      <c r="W150" s="25" t="s">
        <v>9047</v>
      </c>
      <c r="X150" s="25" t="s">
        <v>9715</v>
      </c>
      <c r="Y150" s="25" t="s">
        <v>9715</v>
      </c>
      <c r="Z150" s="25" t="s">
        <v>9715</v>
      </c>
      <c r="AA150" s="25" t="s">
        <v>9715</v>
      </c>
      <c r="AB150" s="25" t="s">
        <v>9715</v>
      </c>
      <c r="AC150" s="25" t="s">
        <v>9715</v>
      </c>
      <c r="AD150" s="25" t="s">
        <v>9715</v>
      </c>
      <c r="AE150" s="25" t="s">
        <v>9715</v>
      </c>
      <c r="AF150" s="25" t="s">
        <v>9715</v>
      </c>
      <c r="AG150" s="26" t="str">
        <f t="shared" si="4"/>
        <v>149,0,0,0,0,0,0,0,0,0</v>
      </c>
      <c r="AH150" s="25" t="s">
        <v>1515</v>
      </c>
      <c r="AI150" s="25" t="s">
        <v>8222</v>
      </c>
      <c r="AL150" s="25" t="s">
        <v>3824</v>
      </c>
      <c r="AN150" s="25">
        <v>0</v>
      </c>
      <c r="AO150" s="25">
        <v>25</v>
      </c>
      <c r="AP150" s="25">
        <v>0</v>
      </c>
      <c r="AT150" s="26" t="str">
        <f t="shared" si="5"/>
        <v>[149];Name=Dragonite;InternalName=DRAGONITE;Type1=DRAGON;Type2=FLYING;BaseStats=91,134,95,80,100,100;GenderRate=Female50Percent;GrowthRate=Slow;BaseEXP=270;EffortPoints=0,3,0,0,0,0;Rareness=45;Happiness=35;Abilities=INNERFOCUS;HiddenAbility=MULTISCALE;Moves=1,HURRICANE,1,FIREPUNCH,1,THUNDERPUNCH,1,ROOST,1,WRAP,1,LEER,1,THUNDERWAVE,1,TWISTER,5,THUNDERWAVE,11,TWISTER,15,DRAGONRAGE,21,SLAM,25,AGILITY,33,DRAGONTAIL,39,AQUATAIL,47,DRAGONRUSH,53,SAFEGUARD,55,WINGATTACK,61,DRAGONDANCE,67,OUTRAGE,75,HYPERBEAM,81,HURRICANE;EggMoves=;Compatibility=Water1,Dragon;StepsToHatch=10455;Height=2.2;Weight=210;Color=Brown;Habitat=WatersEdge;RegionalNumbers=149,0,0,0,0,0,0,0,0,0;Kind=Dragon;Pokedex=It can circle the globe in just 16 hours. It is a kindhearted Pokémon that leads lost and foundering ships in a storm to the safety of land.;FormNames=;WildItemCommon=;WildItemUncommon=DRAGONSCALE;WildItemRare=;BattlerPlayerY=0;BattlerEnemyY=25;BattlerAltitude=0;Evolutions=;Incense=</v>
      </c>
    </row>
    <row r="151" spans="1:46" x14ac:dyDescent="0.3">
      <c r="A151" s="25">
        <v>150</v>
      </c>
      <c r="B151" s="25" t="s">
        <v>567</v>
      </c>
      <c r="C151" s="25" t="s">
        <v>4076</v>
      </c>
      <c r="D151" s="25" t="s">
        <v>226</v>
      </c>
      <c r="F151" s="25" t="s">
        <v>4652</v>
      </c>
      <c r="G151" s="25" t="s">
        <v>5534</v>
      </c>
      <c r="H151" s="25" t="s">
        <v>5533</v>
      </c>
      <c r="I151" s="25">
        <v>306</v>
      </c>
      <c r="J151" s="25" t="s">
        <v>5520</v>
      </c>
      <c r="K151" s="25">
        <v>3</v>
      </c>
      <c r="L151" s="25">
        <v>0</v>
      </c>
      <c r="M151" s="25" t="s">
        <v>3841</v>
      </c>
      <c r="N151" s="25" t="s">
        <v>3905</v>
      </c>
      <c r="O151" s="25" t="s">
        <v>5974</v>
      </c>
      <c r="Q151" s="25" t="s">
        <v>7094</v>
      </c>
      <c r="R151" s="25">
        <v>30855</v>
      </c>
      <c r="S151" s="25">
        <v>2</v>
      </c>
      <c r="T151" s="25">
        <v>122</v>
      </c>
      <c r="U151" s="25" t="s">
        <v>8863</v>
      </c>
      <c r="V151" s="25" t="s">
        <v>8870</v>
      </c>
      <c r="W151" s="25" t="s">
        <v>9048</v>
      </c>
      <c r="X151" s="25" t="s">
        <v>9715</v>
      </c>
      <c r="Y151" s="25" t="s">
        <v>9715</v>
      </c>
      <c r="Z151" s="25" t="s">
        <v>9715</v>
      </c>
      <c r="AA151" s="25" t="s">
        <v>9715</v>
      </c>
      <c r="AB151" s="25" t="s">
        <v>9715</v>
      </c>
      <c r="AC151" s="25" t="s">
        <v>9715</v>
      </c>
      <c r="AD151" s="25" t="s">
        <v>9715</v>
      </c>
      <c r="AE151" s="25" t="s">
        <v>9715</v>
      </c>
      <c r="AF151" s="25" t="s">
        <v>9715</v>
      </c>
      <c r="AG151" s="26" t="str">
        <f t="shared" si="4"/>
        <v>150,0,0,0,0,0,0,0,0,0</v>
      </c>
      <c r="AH151" s="25" t="s">
        <v>7096</v>
      </c>
      <c r="AI151" s="25" t="s">
        <v>7676</v>
      </c>
      <c r="AN151" s="25">
        <v>0</v>
      </c>
      <c r="AO151" s="25">
        <v>25</v>
      </c>
      <c r="AP151" s="25">
        <v>0</v>
      </c>
      <c r="AT151" s="26" t="str">
        <f t="shared" si="5"/>
        <v>[150];Name=Mewtwo;InternalName=MEWTWO;Type1=PSYCHIC;Type2=;BaseStats=106,110,90,130,154,90;GenderRate=Genderless;GrowthRate=Slow;BaseEXP=306;EffortPoints=0,0,0,0,3,0;Rareness=3;Happiness=0;Abilities=PRESSURE;HiddenAbility=UNNERVE;Moves=1,CONFUSION,1,DISABLE,1,SAFEGUARD,8,SWIFT,15,FUTURESIGHT,22,PSYCHUP,29,MIRACLEEYE,36,PSYCHOCUT,43,POWERSWAP,43,GUARDSWAP,50,RECOVER,57,PSYCHIC,64,BARRIER,70,AURASPHERE,79,AMNESIA,86,MIST,93,MEFIRST,100,PSYSTRIKE;EggMoves=;Compatibility=Undiscovered;StepsToHatch=30855;Height=2;Weight=122;Color=Purple;Habitat=Rare;RegionalNumbers=150,0,0,0,0,0,0,0,0,0;Kind=Genetic;Pokedex=A Pokémon that was created by genetic manipulation. However, even though the scientific power of humans made its body, they failed to give it a warm heart.;FormNames=;WildItemCommon=;WildItemUncommon=;WildItemRare=;BattlerPlayerY=0;BattlerEnemyY=25;BattlerAltitude=0;Evolutions=;Incense=</v>
      </c>
    </row>
    <row r="152" spans="1:46" x14ac:dyDescent="0.3">
      <c r="A152" s="25">
        <v>151</v>
      </c>
      <c r="B152" s="25" t="s">
        <v>570</v>
      </c>
      <c r="C152" s="25" t="s">
        <v>4077</v>
      </c>
      <c r="D152" s="25" t="s">
        <v>226</v>
      </c>
      <c r="F152" s="25" t="s">
        <v>9708</v>
      </c>
      <c r="G152" s="25" t="s">
        <v>5534</v>
      </c>
      <c r="H152" s="25" t="s">
        <v>1412</v>
      </c>
      <c r="I152" s="25">
        <v>270</v>
      </c>
      <c r="J152" s="25" t="s">
        <v>2133</v>
      </c>
      <c r="K152" s="25">
        <v>45</v>
      </c>
      <c r="L152" s="25">
        <v>100</v>
      </c>
      <c r="M152" s="25" t="s">
        <v>3890</v>
      </c>
      <c r="O152" s="25" t="s">
        <v>5975</v>
      </c>
      <c r="Q152" s="25" t="s">
        <v>7094</v>
      </c>
      <c r="R152" s="25">
        <v>30855</v>
      </c>
      <c r="S152" s="25">
        <v>0.4</v>
      </c>
      <c r="T152" s="25">
        <v>4</v>
      </c>
      <c r="U152" s="25" t="s">
        <v>8862</v>
      </c>
      <c r="V152" s="25" t="s">
        <v>8870</v>
      </c>
      <c r="W152" s="25" t="s">
        <v>9049</v>
      </c>
      <c r="X152" s="25" t="s">
        <v>9715</v>
      </c>
      <c r="Y152" s="25" t="s">
        <v>9715</v>
      </c>
      <c r="Z152" s="25" t="s">
        <v>9715</v>
      </c>
      <c r="AA152" s="25" t="s">
        <v>9715</v>
      </c>
      <c r="AB152" s="25" t="s">
        <v>9715</v>
      </c>
      <c r="AC152" s="25" t="s">
        <v>9715</v>
      </c>
      <c r="AD152" s="25" t="s">
        <v>9715</v>
      </c>
      <c r="AE152" s="25" t="s">
        <v>9715</v>
      </c>
      <c r="AF152" s="25" t="s">
        <v>9715</v>
      </c>
      <c r="AG152" s="26" t="str">
        <f t="shared" si="4"/>
        <v>151,0,0,0,0,0,0,0,0,0</v>
      </c>
      <c r="AH152" s="25" t="s">
        <v>7097</v>
      </c>
      <c r="AI152" s="25" t="s">
        <v>8442</v>
      </c>
      <c r="AK152" s="25" t="s">
        <v>8143</v>
      </c>
      <c r="AL152" s="25" t="s">
        <v>8143</v>
      </c>
      <c r="AM152" s="25" t="s">
        <v>8143</v>
      </c>
      <c r="AN152" s="25">
        <v>0</v>
      </c>
      <c r="AO152" s="25">
        <v>25</v>
      </c>
      <c r="AP152" s="25">
        <v>13</v>
      </c>
      <c r="AT152" s="26" t="str">
        <f t="shared" si="5"/>
        <v>[151];Name=Mew;InternalName=MEW;Type1=PSYCHIC;Type2=;BaseStats=100,100,100,100,100,100;GenderRate=Genderless;GrowthRate=Parabolic;BaseEXP=270;EffortPoints=3,0,0,0,0,0;Rareness=45;Happiness=100;Abilities=SYNCHRONIZE;HiddenAbility=;Moves=1,POUND,1,REFLECTTYPE,1,TRANSFORM,10,MEGAPUNCH,20,METRONOME,30,PSYCHIC,40,BARRIER,50,ANCIENTPOWER,60,AMNESIA,70,MEFIRST,80,BATONPASS,90,NASTYPLOT,100,AURASPHERE;EggMoves=;Compatibility=Undiscovered;StepsToHatch=30855;Height=0.4;Weight=4;Color=Pink;Habitat=Rare;RegionalNumbers=151,0,0,0,0,0,0,0,0,0;Kind=New Species;Pokedex=A Mew is said to possess the genes of all Pokémon. It is capable of making itself invisible at will, so it entirely avoids notice even if it approaches people.;FormNames=;WildItemCommon=LUMBERRY;WildItemUncommon=LUMBERRY;WildItemRare=LUMBERRY;BattlerPlayerY=0;BattlerEnemyY=25;BattlerAltitude=13;Evolutions=;Incense=</v>
      </c>
    </row>
    <row r="153" spans="1:46" x14ac:dyDescent="0.3">
      <c r="A153" s="25">
        <v>152</v>
      </c>
      <c r="B153" s="25" t="s">
        <v>571</v>
      </c>
      <c r="C153" s="25" t="s">
        <v>4078</v>
      </c>
      <c r="D153" s="25" t="s">
        <v>221</v>
      </c>
      <c r="F153" s="25" t="s">
        <v>4653</v>
      </c>
      <c r="G153" s="25" t="s">
        <v>1411</v>
      </c>
      <c r="H153" s="25" t="s">
        <v>1412</v>
      </c>
      <c r="I153" s="25">
        <v>64</v>
      </c>
      <c r="J153" s="25" t="s">
        <v>1414</v>
      </c>
      <c r="K153" s="25">
        <v>45</v>
      </c>
      <c r="L153" s="25">
        <v>70</v>
      </c>
      <c r="M153" s="25" t="s">
        <v>1413</v>
      </c>
      <c r="N153" s="25" t="s">
        <v>3821</v>
      </c>
      <c r="O153" s="25" t="s">
        <v>6476</v>
      </c>
      <c r="P153" s="25" t="s">
        <v>6477</v>
      </c>
      <c r="Q153" s="25" t="s">
        <v>7001</v>
      </c>
      <c r="R153" s="25">
        <v>5355</v>
      </c>
      <c r="S153" s="25">
        <v>0.9</v>
      </c>
      <c r="T153" s="25">
        <v>6.4</v>
      </c>
      <c r="U153" s="25" t="s">
        <v>2155</v>
      </c>
      <c r="V153" s="25" t="s">
        <v>7468</v>
      </c>
      <c r="W153" s="25" t="s">
        <v>9050</v>
      </c>
      <c r="X153" s="25" t="s">
        <v>9715</v>
      </c>
      <c r="Y153" s="25" t="s">
        <v>9715</v>
      </c>
      <c r="Z153" s="25" t="s">
        <v>9715</v>
      </c>
      <c r="AA153" s="25" t="s">
        <v>9715</v>
      </c>
      <c r="AB153" s="25" t="s">
        <v>9715</v>
      </c>
      <c r="AC153" s="25" t="s">
        <v>9715</v>
      </c>
      <c r="AD153" s="25" t="s">
        <v>9715</v>
      </c>
      <c r="AE153" s="25" t="s">
        <v>9715</v>
      </c>
      <c r="AF153" s="25" t="s">
        <v>9715</v>
      </c>
      <c r="AG153" s="26" t="str">
        <f t="shared" si="4"/>
        <v>152,0,0,0,0,0,0,0,0,0</v>
      </c>
      <c r="AH153" s="25" t="s">
        <v>7098</v>
      </c>
      <c r="AI153" s="25" t="s">
        <v>7677</v>
      </c>
      <c r="AN153" s="25">
        <v>0</v>
      </c>
      <c r="AO153" s="25">
        <v>25</v>
      </c>
      <c r="AP153" s="25">
        <v>0</v>
      </c>
      <c r="AQ153" s="25" t="s">
        <v>8583</v>
      </c>
      <c r="AT153" s="26" t="str">
        <f t="shared" si="5"/>
        <v>[152];Name=Chikorita;InternalName=CHIKORITA;Type1=GRASS;Type2=;BaseStats=45,49,65,45,49,65;GenderRate=FemaleOneEighth;GrowthRate=Parabolic;BaseEXP=64;EffortPoints=0,0,0,0,0,1;Rareness=45;Happiness=70;Abilities=OVERGROW;HiddenAbility=LEAFGUARD;Moves=1,TACKLE,1,GROWL,6,RAZORLEAF,9,POISONPOWDER,12,SYNTHESIS,17,REFLECT,20,MAGICALLEAF,23,NATURALGIFT,28,SWEETSCENT,31,LIGHTSCREEN,34,BODYSLAM,39,SAFEGUARD,42,AROMATHERAPY,45,SOLARBEAM;EggMoves=ANCIENTPOWER,AROMATHERAPY,BODYSLAM,FLAIL,GRASSWHISTLE,GRASSYTERRAIN,HEALPULSE,INGRAIN,LEAFSTORM,LEECHSEED,NATUREPOWER,REFRESH,VINEWHIP,WRINGOUT;Compatibility=Monster,Grass;StepsToHatch=5355;Height=0.9;Weight=6.4;Color=Green;Habitat=Grassland;RegionalNumbers=152,0,0,0,0,0,0,0,0,0;Kind=Leaf;Pokedex=It waves its leaf around to keep foes at bay. However, a sweet fragrance also wafts from the leaf, creating a friendly atmosphere that becalms the battlers.;FormNames=;WildItemCommon=;WildItemUncommon=;WildItemRare=;BattlerPlayerY=0;BattlerEnemyY=25;BattlerAltitude=0;Evolutions=BAYLEEF,Level,16;Incense=</v>
      </c>
    </row>
    <row r="154" spans="1:46" x14ac:dyDescent="0.3">
      <c r="A154" s="25">
        <v>153</v>
      </c>
      <c r="B154" s="25" t="s">
        <v>572</v>
      </c>
      <c r="C154" s="25" t="s">
        <v>4079</v>
      </c>
      <c r="D154" s="25" t="s">
        <v>221</v>
      </c>
      <c r="F154" s="25" t="s">
        <v>4654</v>
      </c>
      <c r="G154" s="25" t="s">
        <v>1411</v>
      </c>
      <c r="H154" s="25" t="s">
        <v>1412</v>
      </c>
      <c r="I154" s="25">
        <v>142</v>
      </c>
      <c r="J154" s="25" t="s">
        <v>5521</v>
      </c>
      <c r="K154" s="25">
        <v>45</v>
      </c>
      <c r="L154" s="25">
        <v>70</v>
      </c>
      <c r="M154" s="25" t="s">
        <v>1413</v>
      </c>
      <c r="N154" s="25" t="s">
        <v>3821</v>
      </c>
      <c r="O154" s="25" t="s">
        <v>5976</v>
      </c>
      <c r="Q154" s="25" t="s">
        <v>7001</v>
      </c>
      <c r="R154" s="25">
        <v>5355</v>
      </c>
      <c r="S154" s="25">
        <v>1.2</v>
      </c>
      <c r="T154" s="25">
        <v>15.8</v>
      </c>
      <c r="U154" s="25" t="s">
        <v>2155</v>
      </c>
      <c r="V154" s="25" t="s">
        <v>7468</v>
      </c>
      <c r="W154" s="25" t="s">
        <v>9051</v>
      </c>
      <c r="X154" s="25" t="s">
        <v>9715</v>
      </c>
      <c r="Y154" s="25" t="s">
        <v>9715</v>
      </c>
      <c r="Z154" s="25" t="s">
        <v>9715</v>
      </c>
      <c r="AA154" s="25" t="s">
        <v>9715</v>
      </c>
      <c r="AB154" s="25" t="s">
        <v>9715</v>
      </c>
      <c r="AC154" s="25" t="s">
        <v>9715</v>
      </c>
      <c r="AD154" s="25" t="s">
        <v>9715</v>
      </c>
      <c r="AE154" s="25" t="s">
        <v>9715</v>
      </c>
      <c r="AF154" s="25" t="s">
        <v>9715</v>
      </c>
      <c r="AG154" s="26" t="str">
        <f t="shared" si="4"/>
        <v>153,0,0,0,0,0,0,0,0,0</v>
      </c>
      <c r="AH154" s="25" t="s">
        <v>7098</v>
      </c>
      <c r="AI154" s="25" t="s">
        <v>7678</v>
      </c>
      <c r="AN154" s="25">
        <v>0</v>
      </c>
      <c r="AO154" s="25">
        <v>25</v>
      </c>
      <c r="AP154" s="25">
        <v>0</v>
      </c>
      <c r="AQ154" s="25" t="s">
        <v>8584</v>
      </c>
      <c r="AT154" s="26" t="str">
        <f t="shared" si="5"/>
        <v>[153];Name=Bayleef;InternalName=BAYLEEF;Type1=GRASS;Type2=;BaseStats=60,62,80,60,63,80;GenderRate=FemaleOneEighth;GrowthRate=Parabolic;BaseEXP=142;EffortPoints=0,0,1,0,0,1;Rareness=45;Happiness=70;Abilities=OVERGROW;HiddenAbility=LEAFGUARD;Moves=1,TACKLE,1,GROWL,1,RAZORLEAF,1,POISONPOWDER,6,RAZORLEAF,9,POISONPOWDER,12,SYNTHESIS,18,REFLECT,22,MAGICALLEAF,26,NATURALGIFT,32,SWEETSCENT,36,LIGHTSCREEN,40,BODYSLAM,46,SAFEGUARD,50,AROMATHERAPY,54,SOLARBEAM;EggMoves=;Compatibility=Monster,Grass;StepsToHatch=5355;Height=1.2;Weight=15.8;Color=Green;Habitat=Grassland;RegionalNumbers=153,0,0,0,0,0,0,0,0,0;Kind=Leaf;Pokedex=A Bayleef's neck is ringed by curled-up leaves. Inside each leaf is a small tree shoot. The fragrance of this shoot makes people peppy.;FormNames=;WildItemCommon=;WildItemUncommon=;WildItemRare=;BattlerPlayerY=0;BattlerEnemyY=25;BattlerAltitude=0;Evolutions=MEGANIUM,Level,32;Incense=</v>
      </c>
    </row>
    <row r="155" spans="1:46" x14ac:dyDescent="0.3">
      <c r="A155" s="25">
        <v>154</v>
      </c>
      <c r="B155" s="25" t="s">
        <v>573</v>
      </c>
      <c r="C155" s="25" t="s">
        <v>4080</v>
      </c>
      <c r="D155" s="25" t="s">
        <v>221</v>
      </c>
      <c r="F155" s="25" t="s">
        <v>4655</v>
      </c>
      <c r="G155" s="25" t="s">
        <v>1411</v>
      </c>
      <c r="H155" s="25" t="s">
        <v>1412</v>
      </c>
      <c r="I155" s="25">
        <v>236</v>
      </c>
      <c r="J155" s="25" t="s">
        <v>5538</v>
      </c>
      <c r="K155" s="25">
        <v>45</v>
      </c>
      <c r="L155" s="25">
        <v>70</v>
      </c>
      <c r="M155" s="25" t="s">
        <v>1413</v>
      </c>
      <c r="N155" s="25" t="s">
        <v>3821</v>
      </c>
      <c r="O155" s="25" t="s">
        <v>5977</v>
      </c>
      <c r="Q155" s="25" t="s">
        <v>7001</v>
      </c>
      <c r="R155" s="25">
        <v>5355</v>
      </c>
      <c r="S155" s="25">
        <v>1.8</v>
      </c>
      <c r="T155" s="25">
        <v>100.5</v>
      </c>
      <c r="U155" s="25" t="s">
        <v>2155</v>
      </c>
      <c r="V155" s="25" t="s">
        <v>7468</v>
      </c>
      <c r="W155" s="25" t="s">
        <v>9052</v>
      </c>
      <c r="X155" s="25" t="s">
        <v>9715</v>
      </c>
      <c r="Y155" s="25" t="s">
        <v>9715</v>
      </c>
      <c r="Z155" s="25" t="s">
        <v>9715</v>
      </c>
      <c r="AA155" s="25" t="s">
        <v>9715</v>
      </c>
      <c r="AB155" s="25" t="s">
        <v>9715</v>
      </c>
      <c r="AC155" s="25" t="s">
        <v>9715</v>
      </c>
      <c r="AD155" s="25" t="s">
        <v>9715</v>
      </c>
      <c r="AE155" s="25" t="s">
        <v>9715</v>
      </c>
      <c r="AF155" s="25" t="s">
        <v>9715</v>
      </c>
      <c r="AG155" s="26" t="str">
        <f t="shared" si="4"/>
        <v>154,0,0,0,0,0,0,0,0,0</v>
      </c>
      <c r="AH155" s="25" t="s">
        <v>7099</v>
      </c>
      <c r="AI155" s="25" t="s">
        <v>7679</v>
      </c>
      <c r="AN155" s="25">
        <v>0</v>
      </c>
      <c r="AO155" s="25">
        <v>25</v>
      </c>
      <c r="AP155" s="25">
        <v>0</v>
      </c>
      <c r="AT155" s="26" t="str">
        <f t="shared" si="5"/>
        <v>[154];Name=Meganium;InternalName=MEGANIUM;Type1=GRASS;Type2=;BaseStats=80,82,100,80,83,100;GenderRate=FemaleOneEighth;GrowthRate=Parabolic;BaseEXP=236;EffortPoints=0,0,1,0,0,2;Rareness=45;Happiness=70;Abilities=OVERGROW;HiddenAbility=LEAFGUARD;Moves=1,PETALBLIZZARD,1,TACKLE,1,GROWL,1,RAZORLEAF,1,POISONPOWDER,6,RAZORLEAF,9,POISONPOWDER,12,SYNTHESIS,18,REFLECT,22,MAGICALLEAF,26,NATURALGIFT,32,PETALDANCE,34,SWEETSCENT,40,LIGHTSCREEN,46,BODYSLAM,54,SAFEGUARD,60,AROMATHERAPY,66,SOLARBEAM,70,PETALBLIZZARD;EggMoves=;Compatibility=Monster,Grass;StepsToHatch=5355;Height=1.8;Weight=100.5;Color=Green;Habitat=Grassland;RegionalNumbers=154,0,0,0,0,0,0,0,0,0;Kind=Herb;Pokedex=The fragrance of a Meganium's flower soothes and calms emotions. In battle, it gives off more of its becalming scent to blunt the foe's fighting spirit.;FormNames=;WildItemCommon=;WildItemUncommon=;WildItemRare=;BattlerPlayerY=0;BattlerEnemyY=25;BattlerAltitude=0;Evolutions=;Incense=</v>
      </c>
    </row>
    <row r="156" spans="1:46" x14ac:dyDescent="0.3">
      <c r="A156" s="25">
        <v>155</v>
      </c>
      <c r="B156" s="25" t="s">
        <v>574</v>
      </c>
      <c r="C156" s="25" t="s">
        <v>4081</v>
      </c>
      <c r="D156" s="25" t="s">
        <v>218</v>
      </c>
      <c r="F156" s="25" t="s">
        <v>4506</v>
      </c>
      <c r="G156" s="25" t="s">
        <v>1411</v>
      </c>
      <c r="H156" s="25" t="s">
        <v>1412</v>
      </c>
      <c r="I156" s="25">
        <v>62</v>
      </c>
      <c r="J156" s="25" t="s">
        <v>2146</v>
      </c>
      <c r="K156" s="25">
        <v>45</v>
      </c>
      <c r="L156" s="25">
        <v>70</v>
      </c>
      <c r="M156" s="25" t="s">
        <v>2136</v>
      </c>
      <c r="N156" s="25" t="s">
        <v>3799</v>
      </c>
      <c r="O156" s="25" t="s">
        <v>6478</v>
      </c>
      <c r="P156" s="25" t="s">
        <v>6479</v>
      </c>
      <c r="Q156" s="25" t="s">
        <v>2124</v>
      </c>
      <c r="R156" s="25">
        <v>5355</v>
      </c>
      <c r="S156" s="25">
        <v>0.5</v>
      </c>
      <c r="T156" s="25">
        <v>7.9</v>
      </c>
      <c r="U156" s="25" t="s">
        <v>8860</v>
      </c>
      <c r="V156" s="25" t="s">
        <v>7468</v>
      </c>
      <c r="W156" s="25" t="s">
        <v>9053</v>
      </c>
      <c r="X156" s="25" t="s">
        <v>9715</v>
      </c>
      <c r="Y156" s="25" t="s">
        <v>9715</v>
      </c>
      <c r="Z156" s="25" t="s">
        <v>9715</v>
      </c>
      <c r="AA156" s="25" t="s">
        <v>9715</v>
      </c>
      <c r="AB156" s="25" t="s">
        <v>9715</v>
      </c>
      <c r="AC156" s="25" t="s">
        <v>9715</v>
      </c>
      <c r="AD156" s="25" t="s">
        <v>9715</v>
      </c>
      <c r="AE156" s="25" t="s">
        <v>9715</v>
      </c>
      <c r="AF156" s="25" t="s">
        <v>9715</v>
      </c>
      <c r="AG156" s="26" t="str">
        <f t="shared" si="4"/>
        <v>155,0,0,0,0,0,0,0,0,0</v>
      </c>
      <c r="AH156" s="25" t="s">
        <v>7100</v>
      </c>
      <c r="AI156" s="25" t="s">
        <v>7680</v>
      </c>
      <c r="AN156" s="25">
        <v>0</v>
      </c>
      <c r="AO156" s="25">
        <v>25</v>
      </c>
      <c r="AP156" s="25">
        <v>0</v>
      </c>
      <c r="AQ156" s="25" t="s">
        <v>8585</v>
      </c>
      <c r="AT156" s="26" t="str">
        <f t="shared" si="5"/>
        <v>[155];Name=Cyndaquil;InternalName=CYNDAQUIL;Type1=FIRE;Type2=;BaseStats=39,52,43,65,60,50;GenderRate=FemaleOneEighth;GrowthRate=Parabolic;BaseEXP=62;EffortPoints=0,0,0,1,0,0;Rareness=45;Happiness=70;Abilities=BLAZE;HiddenAbility=FLASHFIRE;Moves=1,TACKLE,1,LEER,6,SMOKESCREEN,10,EMBER,13,QUICKATTACK,19,FLAMEWHEEL,22,DEFENSECURL,28,FLAMECHARGE,31,SWIFT,37,LAVAPLUME,40,FLAMETHROWER,46,INFERNO,49,ROLLOUT,55,DOUBLEEDGE,58,ERUPTION;EggMoves=COVET,CRUSHCLAW,DOUBLEEDGE,DOUBLEKICK,EXTRASENSORY,FLAMEBURST,FLAREBLITZ,FORESIGHT,FURYSWIPES,HOWL,NATUREPOWER,QUICKATTACK,REVERSAL,THRASH;Compatibility=Field;StepsToHatch=5355;Height=0.5;Weight=7.9;Color=Yellow;Habitat=Grassland;RegionalNumbers=155,0,0,0,0,0,0,0,0,0;Kind=Fire Mouse;Pokedex=It flares flames from its back to protect itself. The fire burns vigorously if the Pokémon is angry. When it is tired, it sputters with incomplete combustion.;FormNames=;WildItemCommon=;WildItemUncommon=;WildItemRare=;BattlerPlayerY=0;BattlerEnemyY=25;BattlerAltitude=0;Evolutions=QUILAVA,Level,14;Incense=</v>
      </c>
    </row>
    <row r="157" spans="1:46" x14ac:dyDescent="0.3">
      <c r="A157" s="25">
        <v>156</v>
      </c>
      <c r="B157" s="25" t="s">
        <v>575</v>
      </c>
      <c r="C157" s="25" t="s">
        <v>4082</v>
      </c>
      <c r="D157" s="25" t="s">
        <v>218</v>
      </c>
      <c r="F157" s="25" t="s">
        <v>4507</v>
      </c>
      <c r="G157" s="25" t="s">
        <v>1411</v>
      </c>
      <c r="H157" s="25" t="s">
        <v>1412</v>
      </c>
      <c r="I157" s="25">
        <v>142</v>
      </c>
      <c r="J157" s="25" t="s">
        <v>5519</v>
      </c>
      <c r="K157" s="25">
        <v>45</v>
      </c>
      <c r="L157" s="25">
        <v>70</v>
      </c>
      <c r="M157" s="25" t="s">
        <v>2136</v>
      </c>
      <c r="N157" s="25" t="s">
        <v>3799</v>
      </c>
      <c r="O157" s="25" t="s">
        <v>5978</v>
      </c>
      <c r="Q157" s="25" t="s">
        <v>2124</v>
      </c>
      <c r="R157" s="25">
        <v>5355</v>
      </c>
      <c r="S157" s="25">
        <v>0.9</v>
      </c>
      <c r="T157" s="25">
        <v>19</v>
      </c>
      <c r="U157" s="25" t="s">
        <v>8860</v>
      </c>
      <c r="V157" s="25" t="s">
        <v>7468</v>
      </c>
      <c r="W157" s="25" t="s">
        <v>9054</v>
      </c>
      <c r="X157" s="25" t="s">
        <v>9715</v>
      </c>
      <c r="Y157" s="25" t="s">
        <v>9715</v>
      </c>
      <c r="Z157" s="25" t="s">
        <v>9715</v>
      </c>
      <c r="AA157" s="25" t="s">
        <v>9715</v>
      </c>
      <c r="AB157" s="25" t="s">
        <v>9715</v>
      </c>
      <c r="AC157" s="25" t="s">
        <v>9715</v>
      </c>
      <c r="AD157" s="25" t="s">
        <v>9715</v>
      </c>
      <c r="AE157" s="25" t="s">
        <v>9715</v>
      </c>
      <c r="AF157" s="25" t="s">
        <v>9715</v>
      </c>
      <c r="AG157" s="26" t="str">
        <f t="shared" si="4"/>
        <v>156,0,0,0,0,0,0,0,0,0</v>
      </c>
      <c r="AH157" s="25" t="s">
        <v>7101</v>
      </c>
      <c r="AI157" s="25" t="s">
        <v>7681</v>
      </c>
      <c r="AN157" s="25">
        <v>0</v>
      </c>
      <c r="AO157" s="25">
        <v>25</v>
      </c>
      <c r="AP157" s="25">
        <v>0</v>
      </c>
      <c r="AQ157" s="25" t="s">
        <v>8586</v>
      </c>
      <c r="AT157" s="26" t="str">
        <f t="shared" si="5"/>
        <v>[156];Name=Quilava;InternalName=QUILAVA;Type1=FIRE;Type2=;BaseStats=58,64,58,80,80,65;GenderRate=FemaleOneEighth;GrowthRate=Parabolic;BaseEXP=142;EffortPoints=0,0,0,1,1,0;Rareness=45;Happiness=70;Abilities=BLAZE;HiddenAbility=FLASHFIRE;Moves=1,TACKLE,1,LEER,1,SMOKESCREEN,6,SMOKESCREEN,10,EMBER,13,QUICKATTACK,20,FLAMEWHEEL,24,DEFENSECURL,31,SWIFT,35,FLAMECHARGE,42,LAVAPLUME,46,FLAMETHROWER,53,INFERNO,57,ROLLOUT,64,DOUBLEEDGE,68,ERUPTION;EggMoves=;Compatibility=Field;StepsToHatch=5355;Height=0.9;Weight=19;Color=Yellow;Habitat=Grassland;RegionalNumbers=156,0,0,0,0,0,0,0,0,0;Kind=Volcano;Pokedex=It intimidates foes with intense gusts of flames and superheated air. Its quick nimbleness lets it dodge attacks even while scorching an enemy.;FormNames=;WildItemCommon=;WildItemUncommon=;WildItemRare=;BattlerPlayerY=0;BattlerEnemyY=25;BattlerAltitude=0;Evolutions=TYPHLOSION,Level,36;Incense=</v>
      </c>
    </row>
    <row r="158" spans="1:46" x14ac:dyDescent="0.3">
      <c r="A158" s="25">
        <v>157</v>
      </c>
      <c r="B158" s="25" t="s">
        <v>576</v>
      </c>
      <c r="C158" s="25" t="s">
        <v>4083</v>
      </c>
      <c r="D158" s="25" t="s">
        <v>218</v>
      </c>
      <c r="F158" s="25" t="s">
        <v>4508</v>
      </c>
      <c r="G158" s="25" t="s">
        <v>1411</v>
      </c>
      <c r="H158" s="25" t="s">
        <v>1412</v>
      </c>
      <c r="I158" s="25">
        <v>240</v>
      </c>
      <c r="J158" s="25" t="s">
        <v>5520</v>
      </c>
      <c r="K158" s="25">
        <v>45</v>
      </c>
      <c r="L158" s="25">
        <v>70</v>
      </c>
      <c r="M158" s="25" t="s">
        <v>2136</v>
      </c>
      <c r="N158" s="25" t="s">
        <v>3799</v>
      </c>
      <c r="O158" s="25" t="s">
        <v>5979</v>
      </c>
      <c r="Q158" s="25" t="s">
        <v>2124</v>
      </c>
      <c r="R158" s="25">
        <v>5355</v>
      </c>
      <c r="S158" s="25">
        <v>1.7</v>
      </c>
      <c r="T158" s="25">
        <v>79.5</v>
      </c>
      <c r="U158" s="25" t="s">
        <v>8860</v>
      </c>
      <c r="V158" s="25" t="s">
        <v>7468</v>
      </c>
      <c r="W158" s="25" t="s">
        <v>9055</v>
      </c>
      <c r="X158" s="25" t="s">
        <v>9715</v>
      </c>
      <c r="Y158" s="25" t="s">
        <v>9715</v>
      </c>
      <c r="Z158" s="25" t="s">
        <v>9715</v>
      </c>
      <c r="AA158" s="25" t="s">
        <v>9715</v>
      </c>
      <c r="AB158" s="25" t="s">
        <v>9715</v>
      </c>
      <c r="AC158" s="25" t="s">
        <v>9715</v>
      </c>
      <c r="AD158" s="25" t="s">
        <v>9715</v>
      </c>
      <c r="AE158" s="25" t="s">
        <v>9715</v>
      </c>
      <c r="AF158" s="25" t="s">
        <v>9715</v>
      </c>
      <c r="AG158" s="26" t="str">
        <f t="shared" si="4"/>
        <v>157,0,0,0,0,0,0,0,0,0</v>
      </c>
      <c r="AH158" s="25" t="s">
        <v>7101</v>
      </c>
      <c r="AI158" s="25" t="s">
        <v>7682</v>
      </c>
      <c r="AN158" s="25">
        <v>0</v>
      </c>
      <c r="AO158" s="25">
        <v>25</v>
      </c>
      <c r="AP158" s="25">
        <v>0</v>
      </c>
      <c r="AT158" s="26" t="str">
        <f t="shared" si="5"/>
        <v>[157];Name=Typhlosion;InternalName=TYPHLOSION;Type1=FIRE;Type2=;BaseStats=78,84,78,100,109,85;GenderRate=FemaleOneEighth;GrowthRate=Parabolic;BaseEXP=240;EffortPoints=0,0,0,0,3,0;Rareness=45;Happiness=70;Abilities=BLAZE;HiddenAbility=FLASHFIRE;Moves=1,ERUPTION,1,DOUBLEEDGE,1,GYROBALL,1,TACKLE,1,LEER,1,SMOKESCREEN,1,EMBER,6,SMOKESCREEN,10,EMBER,13,QUICKATTACK,20,FLAMEWHEEL,24,DEFENSECURL,31,SWIFT,35,FLAMECHARGE,43,LAVAPLUME,48,FLAMETHROWER,56,INFERNO,61,ROLLOUT,69,DOUBLEEDGE,74,ERUPTION;EggMoves=;Compatibility=Field;StepsToHatch=5355;Height=1.7;Weight=79.5;Color=Yellow;Habitat=Grassland;RegionalNumbers=157,0,0,0,0,0,0,0,0,0;Kind=Volcano;Pokedex=It can hide behind a shimmering heat haze that it creates using its intense flames. Typhlosion create blazing explosive blasts that burn everything to cinders.;FormNames=;WildItemCommon=;WildItemUncommon=;WildItemRare=;BattlerPlayerY=0;BattlerEnemyY=25;BattlerAltitude=0;Evolutions=;Incense=</v>
      </c>
    </row>
    <row r="159" spans="1:46" x14ac:dyDescent="0.3">
      <c r="A159" s="25">
        <v>158</v>
      </c>
      <c r="B159" s="25" t="s">
        <v>577</v>
      </c>
      <c r="C159" s="25" t="s">
        <v>4084</v>
      </c>
      <c r="D159" s="25" t="s">
        <v>219</v>
      </c>
      <c r="F159" s="25" t="s">
        <v>4656</v>
      </c>
      <c r="G159" s="25" t="s">
        <v>1411</v>
      </c>
      <c r="H159" s="25" t="s">
        <v>1412</v>
      </c>
      <c r="I159" s="25">
        <v>63</v>
      </c>
      <c r="J159" s="25" t="s">
        <v>2128</v>
      </c>
      <c r="K159" s="25">
        <v>45</v>
      </c>
      <c r="L159" s="25">
        <v>70</v>
      </c>
      <c r="M159" s="25" t="s">
        <v>2137</v>
      </c>
      <c r="N159" s="25" t="s">
        <v>3894</v>
      </c>
      <c r="O159" s="25" t="s">
        <v>6480</v>
      </c>
      <c r="P159" s="25" t="s">
        <v>6481</v>
      </c>
      <c r="Q159" s="25" t="s">
        <v>7006</v>
      </c>
      <c r="R159" s="25">
        <v>5355</v>
      </c>
      <c r="S159" s="25">
        <v>0.6</v>
      </c>
      <c r="T159" s="25">
        <v>9.5</v>
      </c>
      <c r="U159" s="25" t="s">
        <v>2157</v>
      </c>
      <c r="V159" s="25" t="s">
        <v>8865</v>
      </c>
      <c r="W159" s="25" t="s">
        <v>9056</v>
      </c>
      <c r="X159" s="25" t="s">
        <v>9715</v>
      </c>
      <c r="Y159" s="25" t="s">
        <v>9715</v>
      </c>
      <c r="Z159" s="25" t="s">
        <v>9715</v>
      </c>
      <c r="AA159" s="25" t="s">
        <v>9715</v>
      </c>
      <c r="AB159" s="25" t="s">
        <v>9715</v>
      </c>
      <c r="AC159" s="25" t="s">
        <v>9715</v>
      </c>
      <c r="AD159" s="25" t="s">
        <v>9715</v>
      </c>
      <c r="AE159" s="25" t="s">
        <v>9715</v>
      </c>
      <c r="AF159" s="25" t="s">
        <v>9715</v>
      </c>
      <c r="AG159" s="26" t="str">
        <f t="shared" si="4"/>
        <v>158,0,0,0,0,0,0,0,0,0</v>
      </c>
      <c r="AH159" s="25" t="s">
        <v>7102</v>
      </c>
      <c r="AI159" s="25" t="s">
        <v>7683</v>
      </c>
      <c r="AN159" s="25">
        <v>0</v>
      </c>
      <c r="AO159" s="25">
        <v>25</v>
      </c>
      <c r="AP159" s="25">
        <v>0</v>
      </c>
      <c r="AQ159" s="25" t="s">
        <v>8587</v>
      </c>
      <c r="AT159" s="26" t="str">
        <f t="shared" si="5"/>
        <v>[158];Name=Totodile;InternalName=TOTODILE;Type1=WATER;Type2=;BaseStats=50,65,64,43,44,48;GenderRate=FemaleOneEighth;GrowthRate=Parabolic;BaseEXP=63;EffortPoints=0,1,0,0,0,0;Rareness=45;Happiness=70;Abilities=TORRENT;HiddenAbility=SHEERFORCE;Moves=1,SCRATCH,1,LEER,6,WATERGUN,8,RAGE,13,BITE,15,SCARYFACE,20,ICEFANG,22,FLAIL,27,CRUNCH,29,CHIPAWAY,34,SLASH,36,SCREECH,41,THRASH,43,AQUATAIL,48,SUPERPOWER,50,HYDROPUMP;EggMoves=ANCIENTPOWER,AQUAJET,BLOCK,CRUNCH,DRAGONDANCE,FAKETEARS,FLATTER,HYDROPUMP,ICEPUNCH,METALCLAW,MUDSPORT,THRASH,WATERPULSE,WATERSPORT;Compatibility=Monster,Water1;StepsToHatch=5355;Height=0.6;Weight=9.5;Color=Blue;Habitat=WatersEdge;RegionalNumbers=158,0,0,0,0,0,0,0,0,0;Kind=Big Jaw;Pokedex=Despite its small body, Totodile's jaws are very powerful. While it may think it is just playfully nipping, its bite has enough strength to cause serious injury.;FormNames=;WildItemCommon=;WildItemUncommon=;WildItemRare=;BattlerPlayerY=0;BattlerEnemyY=25;BattlerAltitude=0;Evolutions=CROCONAW,Level,18;Incense=</v>
      </c>
    </row>
    <row r="160" spans="1:46" x14ac:dyDescent="0.3">
      <c r="A160" s="25">
        <v>159</v>
      </c>
      <c r="B160" s="25" t="s">
        <v>578</v>
      </c>
      <c r="C160" s="25" t="s">
        <v>4085</v>
      </c>
      <c r="D160" s="25" t="s">
        <v>219</v>
      </c>
      <c r="F160" s="25" t="s">
        <v>4657</v>
      </c>
      <c r="G160" s="25" t="s">
        <v>1411</v>
      </c>
      <c r="H160" s="25" t="s">
        <v>1412</v>
      </c>
      <c r="I160" s="25">
        <v>142</v>
      </c>
      <c r="J160" s="25" t="s">
        <v>5539</v>
      </c>
      <c r="K160" s="25">
        <v>45</v>
      </c>
      <c r="L160" s="25">
        <v>70</v>
      </c>
      <c r="M160" s="25" t="s">
        <v>2137</v>
      </c>
      <c r="N160" s="25" t="s">
        <v>3894</v>
      </c>
      <c r="O160" s="25" t="s">
        <v>5980</v>
      </c>
      <c r="Q160" s="25" t="s">
        <v>7006</v>
      </c>
      <c r="R160" s="25">
        <v>5355</v>
      </c>
      <c r="S160" s="25">
        <v>1.1000000000000001</v>
      </c>
      <c r="T160" s="25">
        <v>25</v>
      </c>
      <c r="U160" s="25" t="s">
        <v>2157</v>
      </c>
      <c r="V160" s="25" t="s">
        <v>8865</v>
      </c>
      <c r="W160" s="25" t="s">
        <v>9057</v>
      </c>
      <c r="X160" s="25" t="s">
        <v>9715</v>
      </c>
      <c r="Y160" s="25" t="s">
        <v>9715</v>
      </c>
      <c r="Z160" s="25" t="s">
        <v>9715</v>
      </c>
      <c r="AA160" s="25" t="s">
        <v>9715</v>
      </c>
      <c r="AB160" s="25" t="s">
        <v>9715</v>
      </c>
      <c r="AC160" s="25" t="s">
        <v>9715</v>
      </c>
      <c r="AD160" s="25" t="s">
        <v>9715</v>
      </c>
      <c r="AE160" s="25" t="s">
        <v>9715</v>
      </c>
      <c r="AF160" s="25" t="s">
        <v>9715</v>
      </c>
      <c r="AG160" s="26" t="str">
        <f t="shared" si="4"/>
        <v>159,0,0,0,0,0,0,0,0,0</v>
      </c>
      <c r="AH160" s="25" t="s">
        <v>7102</v>
      </c>
      <c r="AI160" s="25" t="s">
        <v>7684</v>
      </c>
      <c r="AN160" s="25">
        <v>0</v>
      </c>
      <c r="AO160" s="25">
        <v>25</v>
      </c>
      <c r="AP160" s="25">
        <v>0</v>
      </c>
      <c r="AQ160" s="25" t="s">
        <v>8588</v>
      </c>
      <c r="AT160" s="26" t="str">
        <f t="shared" si="5"/>
        <v>[159];Name=Croconaw;InternalName=CROCONAW;Type1=WATER;Type2=;BaseStats=65,80,80,58,59,63;GenderRate=FemaleOneEighth;GrowthRate=Parabolic;BaseEXP=142;EffortPoints=0,1,1,0,0,0;Rareness=45;Happiness=70;Abilities=TORRENT;HiddenAbility=SHEERFORCE;Moves=1,SCRATCH,1,LEER,1,WATERGUN,6,WATERGUN,8,RAGE,13,BITE,15,SCARYFACE,21,ICEFANG,24,FLAIL,30,CRUNCH,33,CHIPAWAY,39,SLASH,42,SCREECH,48,THRASH,51,AQUATAIL,57,SUPERPOWER,60,HYDROPUMP;EggMoves=;Compatibility=Monster,Water1;StepsToHatch=5355;Height=1.1;Weight=25;Color=Blue;Habitat=WatersEdge;RegionalNumbers=159,0,0,0,0,0,0,0,0,0;Kind=Big Jaw;Pokedex=Once its jaws clamp down on its foe, it will absolutely not let go. Because the tips of its fangs are forked back like fishhooks, they become irremovably embedded.;FormNames=;WildItemCommon=;WildItemUncommon=;WildItemRare=;BattlerPlayerY=0;BattlerEnemyY=25;BattlerAltitude=0;Evolutions=FERALIGATR,Level,30;Incense=</v>
      </c>
    </row>
    <row r="161" spans="1:46" x14ac:dyDescent="0.3">
      <c r="A161" s="25">
        <v>160</v>
      </c>
      <c r="B161" s="25" t="s">
        <v>579</v>
      </c>
      <c r="C161" s="25" t="s">
        <v>4086</v>
      </c>
      <c r="D161" s="25" t="s">
        <v>219</v>
      </c>
      <c r="E161" s="25" t="s">
        <v>233</v>
      </c>
      <c r="F161" s="25" t="s">
        <v>4658</v>
      </c>
      <c r="G161" s="25" t="s">
        <v>1411</v>
      </c>
      <c r="H161" s="25" t="s">
        <v>1412</v>
      </c>
      <c r="I161" s="25">
        <v>239</v>
      </c>
      <c r="J161" s="25" t="s">
        <v>5531</v>
      </c>
      <c r="K161" s="25">
        <v>45</v>
      </c>
      <c r="L161" s="25">
        <v>70</v>
      </c>
      <c r="M161" s="25" t="s">
        <v>2137</v>
      </c>
      <c r="N161" s="25" t="s">
        <v>3894</v>
      </c>
      <c r="O161" s="25" t="s">
        <v>5981</v>
      </c>
      <c r="Q161" s="25" t="s">
        <v>7006</v>
      </c>
      <c r="R161" s="25">
        <v>5355</v>
      </c>
      <c r="S161" s="25">
        <v>2.2999999999999998</v>
      </c>
      <c r="T161" s="25">
        <v>88.8</v>
      </c>
      <c r="U161" s="25" t="s">
        <v>2157</v>
      </c>
      <c r="V161" s="25" t="s">
        <v>8865</v>
      </c>
      <c r="W161" s="25" t="s">
        <v>9058</v>
      </c>
      <c r="X161" s="25" t="s">
        <v>9715</v>
      </c>
      <c r="Y161" s="25" t="s">
        <v>9715</v>
      </c>
      <c r="Z161" s="25" t="s">
        <v>9715</v>
      </c>
      <c r="AA161" s="25" t="s">
        <v>9715</v>
      </c>
      <c r="AB161" s="25" t="s">
        <v>9715</v>
      </c>
      <c r="AC161" s="25" t="s">
        <v>9715</v>
      </c>
      <c r="AD161" s="25" t="s">
        <v>9715</v>
      </c>
      <c r="AE161" s="25" t="s">
        <v>9715</v>
      </c>
      <c r="AF161" s="25" t="s">
        <v>9715</v>
      </c>
      <c r="AG161" s="26" t="str">
        <f t="shared" si="4"/>
        <v>160,0,0,0,0,0,0,0,0,0</v>
      </c>
      <c r="AH161" s="25" t="s">
        <v>7102</v>
      </c>
      <c r="AI161" s="25" t="s">
        <v>7685</v>
      </c>
      <c r="AN161" s="25">
        <v>0</v>
      </c>
      <c r="AO161" s="25">
        <v>25</v>
      </c>
      <c r="AP161" s="25">
        <v>0</v>
      </c>
      <c r="AT161" s="26" t="str">
        <f t="shared" si="5"/>
        <v>[160];Name=Feraligatr;InternalName=FERALIGATR;Type1=WATER;Type2=FERAL;BaseStats=85,105,100,78,79,83;GenderRate=FemaleOneEighth;GrowthRate=Parabolic;BaseEXP=239;EffortPoints=0,2,1,0,0,0;Rareness=45;Happiness=70;Abilities=TORRENT;HiddenAbility=SHEERFORCE;Moves=1,SCRATCH,1,LEER,1,WATERGUN,1,RAGE,6,WATERGUN,8,RAGE,13,BITE,15,SCARYFACE,21,ICEFANG,24,FLAIL,30,AGILITY,32,CRUNCH,37,CHIPAWAY,45,SLASH,50,SCREECH,58,THRASH,63,AQUATAIL,71,SUPERPOWER,76,HYDROPUMP;EggMoves=;Compatibility=Monster,Water1;StepsToHatch=5355;Height=2.3;Weight=88.8;Color=Blue;Habitat=WatersEdge;RegionalNumbers=160,0,0,0,0,0,0,0,0,0;Kind=Big Jaw;Pokedex=It opens its huge mouth to intimidate enemies. In battle, it runs using its thick and powerful hind legs to charge the foe with incredible speed.;FormNames=;WildItemCommon=;WildItemUncommon=;WildItemRare=;BattlerPlayerY=0;BattlerEnemyY=25;BattlerAltitude=0;Evolutions=;Incense=</v>
      </c>
    </row>
    <row r="162" spans="1:46" x14ac:dyDescent="0.3">
      <c r="A162" s="25">
        <v>161</v>
      </c>
      <c r="B162" s="25" t="s">
        <v>580</v>
      </c>
      <c r="C162" s="25" t="s">
        <v>4087</v>
      </c>
      <c r="D162" s="25" t="s">
        <v>216</v>
      </c>
      <c r="F162" s="25" t="s">
        <v>4659</v>
      </c>
      <c r="G162" s="25" t="s">
        <v>5522</v>
      </c>
      <c r="H162" s="25" t="s">
        <v>5523</v>
      </c>
      <c r="I162" s="25">
        <v>43</v>
      </c>
      <c r="J162" s="25" t="s">
        <v>2128</v>
      </c>
      <c r="K162" s="25">
        <v>255</v>
      </c>
      <c r="L162" s="25">
        <v>70</v>
      </c>
      <c r="M162" s="25" t="s">
        <v>5679</v>
      </c>
      <c r="N162" s="25" t="s">
        <v>3860</v>
      </c>
      <c r="O162" s="25" t="s">
        <v>6482</v>
      </c>
      <c r="P162" s="25" t="s">
        <v>6483</v>
      </c>
      <c r="Q162" s="25" t="s">
        <v>2124</v>
      </c>
      <c r="R162" s="25">
        <v>4080</v>
      </c>
      <c r="S162" s="25">
        <v>0.8</v>
      </c>
      <c r="T162" s="25">
        <v>6</v>
      </c>
      <c r="U162" s="25" t="s">
        <v>2158</v>
      </c>
      <c r="V162" s="25" t="s">
        <v>7468</v>
      </c>
      <c r="W162" s="25" t="s">
        <v>9059</v>
      </c>
      <c r="X162" s="25" t="s">
        <v>9715</v>
      </c>
      <c r="Y162" s="25" t="s">
        <v>9715</v>
      </c>
      <c r="Z162" s="25" t="s">
        <v>9715</v>
      </c>
      <c r="AA162" s="25" t="s">
        <v>9715</v>
      </c>
      <c r="AB162" s="25" t="s">
        <v>9715</v>
      </c>
      <c r="AC162" s="25" t="s">
        <v>9715</v>
      </c>
      <c r="AD162" s="25" t="s">
        <v>9715</v>
      </c>
      <c r="AE162" s="25" t="s">
        <v>9715</v>
      </c>
      <c r="AF162" s="25" t="s">
        <v>9715</v>
      </c>
      <c r="AG162" s="26" t="str">
        <f t="shared" si="4"/>
        <v>161,0,0,0,0,0,0,0,0,0</v>
      </c>
      <c r="AH162" s="25" t="s">
        <v>7103</v>
      </c>
      <c r="AI162" s="25" t="s">
        <v>8223</v>
      </c>
      <c r="AL162" s="25" t="s">
        <v>8224</v>
      </c>
      <c r="AN162" s="25">
        <v>0</v>
      </c>
      <c r="AO162" s="25">
        <v>25</v>
      </c>
      <c r="AP162" s="25">
        <v>0</v>
      </c>
      <c r="AQ162" s="25" t="s">
        <v>8589</v>
      </c>
      <c r="AT162" s="26" t="str">
        <f t="shared" si="5"/>
        <v>[161];Name=Sentret;InternalName=SENTRET;Type1=NORMAL;Type2=;BaseStats=35,46,34,20,35,45;GenderRate=Female50Percent;GrowthRate=Medium;BaseEXP=43;EffortPoints=0,1,0,0,0,0;Rareness=255;Happiness=70;Abilities=RUNAWAY,KEENEYE;HiddenAbility=FRISK;Moves=1,SCRATCH,1,FORESIGHT,4,DEFENSECURL,7,QUICKATTACK,13,FURYSWIPES,16,HELPINGHAND,19,FOLLOWME,25,SLAM,28,REST,31,SUCKERPUNCH,36,AMNESIA,39,BATONPASS,42,MEFIRST,47,HYPERVOICE;EggMoves=ASSIST,CAPTIVATE,CHARM,COVET,DOUBLEEDGE,FOCUSENERGY,IRONTAIL,LASTRESORT,NATURALGIFT,PURSUIT,REVERSAL,SLASH,TRICK;Compatibility=Field;StepsToHatch=4080;Height=0.8;Weight=6;Color=Brown;Habitat=Grassland;RegionalNumbers=161,0,0,0,0,0,0,0,0,0;Kind=Scout;Pokedex=They take turns standing guard when it is time to sleep. The sentry awakens the others if it senses danger. If one becomes separated, it turns sleepless with fear.;FormNames=;WildItemCommon=;WildItemUncommon=ORANBERRY;WildItemRare=;BattlerPlayerY=0;BattlerEnemyY=25;BattlerAltitude=0;Evolutions=FURRET,Level,15;Incense=</v>
      </c>
    </row>
    <row r="163" spans="1:46" x14ac:dyDescent="0.3">
      <c r="A163" s="25">
        <v>162</v>
      </c>
      <c r="B163" s="25" t="s">
        <v>581</v>
      </c>
      <c r="C163" s="25" t="s">
        <v>4088</v>
      </c>
      <c r="D163" s="25" t="s">
        <v>216</v>
      </c>
      <c r="F163" s="25" t="s">
        <v>4660</v>
      </c>
      <c r="G163" s="25" t="s">
        <v>5522</v>
      </c>
      <c r="H163" s="25" t="s">
        <v>5523</v>
      </c>
      <c r="I163" s="25">
        <v>145</v>
      </c>
      <c r="J163" s="25" t="s">
        <v>2147</v>
      </c>
      <c r="K163" s="25">
        <v>90</v>
      </c>
      <c r="L163" s="25">
        <v>70</v>
      </c>
      <c r="M163" s="25" t="s">
        <v>5679</v>
      </c>
      <c r="N163" s="25" t="s">
        <v>3860</v>
      </c>
      <c r="O163" s="25" t="s">
        <v>5982</v>
      </c>
      <c r="Q163" s="25" t="s">
        <v>2124</v>
      </c>
      <c r="R163" s="25">
        <v>4080</v>
      </c>
      <c r="S163" s="25">
        <v>1.8</v>
      </c>
      <c r="T163" s="25">
        <v>32.5</v>
      </c>
      <c r="U163" s="25" t="s">
        <v>2158</v>
      </c>
      <c r="V163" s="25" t="s">
        <v>7468</v>
      </c>
      <c r="W163" s="25" t="s">
        <v>9060</v>
      </c>
      <c r="X163" s="25" t="s">
        <v>9715</v>
      </c>
      <c r="Y163" s="25" t="s">
        <v>9715</v>
      </c>
      <c r="Z163" s="25" t="s">
        <v>9715</v>
      </c>
      <c r="AA163" s="25" t="s">
        <v>9715</v>
      </c>
      <c r="AB163" s="25" t="s">
        <v>9715</v>
      </c>
      <c r="AC163" s="25" t="s">
        <v>9715</v>
      </c>
      <c r="AD163" s="25" t="s">
        <v>9715</v>
      </c>
      <c r="AE163" s="25" t="s">
        <v>9715</v>
      </c>
      <c r="AF163" s="25" t="s">
        <v>9715</v>
      </c>
      <c r="AG163" s="26" t="str">
        <f t="shared" si="4"/>
        <v>162,0,0,0,0,0,0,0,0,0</v>
      </c>
      <c r="AH163" s="25" t="s">
        <v>7104</v>
      </c>
      <c r="AI163" s="25" t="s">
        <v>8443</v>
      </c>
      <c r="AK163" s="25" t="s">
        <v>8224</v>
      </c>
      <c r="AL163" s="25" t="s">
        <v>8225</v>
      </c>
      <c r="AN163" s="25">
        <v>0</v>
      </c>
      <c r="AO163" s="25">
        <v>25</v>
      </c>
      <c r="AP163" s="25">
        <v>0</v>
      </c>
      <c r="AT163" s="26" t="str">
        <f t="shared" si="5"/>
        <v>[162];Name=Furret;InternalName=FURRET;Type1=NORMAL;Type2=;BaseStats=85,76,64,90,45,55;GenderRate=Female50Percent;GrowthRate=Medium;BaseEXP=145;EffortPoints=0,0,0,2,0,0;Rareness=90;Happiness=70;Abilities=RUNAWAY,KEENEYE;HiddenAbility=FRISK;Moves=1,SCRATCH,1,FORESIGHT,1,DEFENSECURL,1,QUICKATTACK,4,DEFENSECURL,7,QUICKATTACK,13,FURYSWIPES,17,HELPINGHAND,21,FOLLOWME,28,SLAM,32,REST,36,SUCKERPUNCH,42,AMNESIA,46,BATONPASS,50,MEFIRST,56,HYPERVOICE;EggMoves=;Compatibility=Field;StepsToHatch=4080;Height=1.8;Weight=32.5;Color=Brown;Habitat=Grassland;RegionalNumbers=162,0,0,0,0,0,0,0,0,0;Kind=Long Body;Pokedex=A Furret has a very slim build. When under attack, it can squirm through narrow spaces and get away. In spite of its short limbs, it is very nimble and fleet.;FormNames=;WildItemCommon=ORANBERRY;WildItemUncommon=SITRUSBERRY;WildItemRare=;BattlerPlayerY=0;BattlerEnemyY=25;BattlerAltitude=0;Evolutions=;Incense=</v>
      </c>
    </row>
    <row r="164" spans="1:46" x14ac:dyDescent="0.3">
      <c r="A164" s="25">
        <v>163</v>
      </c>
      <c r="B164" s="25" t="s">
        <v>582</v>
      </c>
      <c r="C164" s="25" t="s">
        <v>4089</v>
      </c>
      <c r="D164" s="25" t="s">
        <v>216</v>
      </c>
      <c r="E164" s="25" t="s">
        <v>225</v>
      </c>
      <c r="F164" s="25" t="s">
        <v>4661</v>
      </c>
      <c r="G164" s="25" t="s">
        <v>5522</v>
      </c>
      <c r="H164" s="25" t="s">
        <v>5523</v>
      </c>
      <c r="I164" s="25">
        <v>52</v>
      </c>
      <c r="J164" s="25" t="s">
        <v>2131</v>
      </c>
      <c r="K164" s="25">
        <v>255</v>
      </c>
      <c r="L164" s="25">
        <v>70</v>
      </c>
      <c r="M164" s="25" t="s">
        <v>5680</v>
      </c>
      <c r="N164" s="25" t="s">
        <v>3795</v>
      </c>
      <c r="O164" s="25" t="s">
        <v>6484</v>
      </c>
      <c r="P164" s="25" t="s">
        <v>6485</v>
      </c>
      <c r="Q164" s="25" t="s">
        <v>1445</v>
      </c>
      <c r="R164" s="25">
        <v>4080</v>
      </c>
      <c r="S164" s="25">
        <v>0.7</v>
      </c>
      <c r="T164" s="25">
        <v>21.2</v>
      </c>
      <c r="U164" s="25" t="s">
        <v>2158</v>
      </c>
      <c r="V164" s="25" t="s">
        <v>7165</v>
      </c>
      <c r="W164" s="25" t="s">
        <v>9061</v>
      </c>
      <c r="X164" s="25" t="s">
        <v>9715</v>
      </c>
      <c r="Y164" s="25" t="s">
        <v>9715</v>
      </c>
      <c r="Z164" s="25" t="s">
        <v>9715</v>
      </c>
      <c r="AA164" s="25" t="s">
        <v>9715</v>
      </c>
      <c r="AB164" s="25" t="s">
        <v>9715</v>
      </c>
      <c r="AC164" s="25" t="s">
        <v>9715</v>
      </c>
      <c r="AD164" s="25" t="s">
        <v>9715</v>
      </c>
      <c r="AE164" s="25" t="s">
        <v>9715</v>
      </c>
      <c r="AF164" s="25" t="s">
        <v>9715</v>
      </c>
      <c r="AG164" s="26" t="str">
        <f t="shared" si="4"/>
        <v>163,0,0,0,0,0,0,0,0,0</v>
      </c>
      <c r="AH164" s="25" t="s">
        <v>7105</v>
      </c>
      <c r="AI164" s="25" t="s">
        <v>7686</v>
      </c>
      <c r="AN164" s="25">
        <v>0</v>
      </c>
      <c r="AO164" s="25">
        <v>25</v>
      </c>
      <c r="AP164" s="25">
        <v>0</v>
      </c>
      <c r="AQ164" s="25" t="s">
        <v>8590</v>
      </c>
      <c r="AT164" s="26" t="str">
        <f t="shared" si="5"/>
        <v>[163];Name=Hoothoot;InternalName=HOOTHOOT;Type1=NORMAL;Type2=FLYING;BaseStats=60,30,30,50,36,56;GenderRate=Female50Percent;GrowthRate=Medium;BaseEXP=52;EffortPoints=1,0,0,0,0,0;Rareness=255;Happiness=70;Abilities=INSOMNIA,KEENEYE;HiddenAbility=TINTEDLENS;Moves=1,TACKLE,1,GROWL,1,FORESIGHT,5,HYPNOSIS,9,PECK,13,UPROAR,17,REFLECT,21,CONFUSION,25,ECHOEDVOICE,29,TAKEDOWN,33,AIRSLASH,37,ZENHEADBUTT,41,SYNCHRONOISE,45,EXTRASENSORY,49,PSYCHOSHIFT,53,ROOST,57,DREAMEATER;EggMoves=AGILITY,DEFOG,FEATHERDANCE,FEINTATTACK,MIRRORMOVE,NIGHTSHADE,SKYATTACK,SUPERSONIC,WHIRLWIND,WINGATTACK;Compatibility=Flying;StepsToHatch=4080;Height=0.7;Weight=21.2;Color=Brown;Habitat=Forest;RegionalNumbers=163,0,0,0,0,0,0,0,0,0;Kind=Owl;Pokedex=It has an internal organ that senses the earth's rotation. Using this special organ, a Hoothoot begins hooting at precisely the same time every day.;FormNames=;WildItemCommon=;WildItemUncommon=;WildItemRare=;BattlerPlayerY=0;BattlerEnemyY=25;BattlerAltitude=0;Evolutions=NOCTOWL,Level,20;Incense=</v>
      </c>
    </row>
    <row r="165" spans="1:46" x14ac:dyDescent="0.3">
      <c r="A165" s="25">
        <v>164</v>
      </c>
      <c r="B165" s="25" t="s">
        <v>583</v>
      </c>
      <c r="C165" s="25" t="s">
        <v>4090</v>
      </c>
      <c r="D165" s="25" t="s">
        <v>216</v>
      </c>
      <c r="E165" s="25" t="s">
        <v>225</v>
      </c>
      <c r="F165" s="25" t="s">
        <v>4662</v>
      </c>
      <c r="G165" s="25" t="s">
        <v>5522</v>
      </c>
      <c r="H165" s="25" t="s">
        <v>5523</v>
      </c>
      <c r="I165" s="25">
        <v>155</v>
      </c>
      <c r="J165" s="25" t="s">
        <v>2132</v>
      </c>
      <c r="K165" s="25">
        <v>90</v>
      </c>
      <c r="L165" s="25">
        <v>70</v>
      </c>
      <c r="M165" s="25" t="s">
        <v>5680</v>
      </c>
      <c r="N165" s="25" t="s">
        <v>3795</v>
      </c>
      <c r="O165" s="25" t="s">
        <v>5983</v>
      </c>
      <c r="Q165" s="25" t="s">
        <v>1445</v>
      </c>
      <c r="R165" s="25">
        <v>4080</v>
      </c>
      <c r="S165" s="25">
        <v>1.6</v>
      </c>
      <c r="T165" s="25">
        <v>40.799999999999997</v>
      </c>
      <c r="U165" s="25" t="s">
        <v>2158</v>
      </c>
      <c r="V165" s="25" t="s">
        <v>7165</v>
      </c>
      <c r="W165" s="25" t="s">
        <v>9062</v>
      </c>
      <c r="X165" s="25" t="s">
        <v>9715</v>
      </c>
      <c r="Y165" s="25" t="s">
        <v>9715</v>
      </c>
      <c r="Z165" s="25" t="s">
        <v>9715</v>
      </c>
      <c r="AA165" s="25" t="s">
        <v>9715</v>
      </c>
      <c r="AB165" s="25" t="s">
        <v>9715</v>
      </c>
      <c r="AC165" s="25" t="s">
        <v>9715</v>
      </c>
      <c r="AD165" s="25" t="s">
        <v>9715</v>
      </c>
      <c r="AE165" s="25" t="s">
        <v>9715</v>
      </c>
      <c r="AF165" s="25" t="s">
        <v>9715</v>
      </c>
      <c r="AG165" s="26" t="str">
        <f t="shared" si="4"/>
        <v>164,0,0,0,0,0,0,0,0,0</v>
      </c>
      <c r="AH165" s="25" t="s">
        <v>7105</v>
      </c>
      <c r="AI165" s="25" t="s">
        <v>7687</v>
      </c>
      <c r="AN165" s="25">
        <v>0</v>
      </c>
      <c r="AO165" s="25">
        <v>25</v>
      </c>
      <c r="AP165" s="25">
        <v>0</v>
      </c>
      <c r="AT165" s="26" t="str">
        <f t="shared" si="5"/>
        <v>[164];Name=Noctowl;InternalName=NOCTOWL;Type1=NORMAL;Type2=FLYING;BaseStats=100,50,50,70,76,96;GenderRate=Female50Percent;GrowthRate=Medium;BaseEXP=155;EffortPoints=2,0,0,0,0,0;Rareness=90;Happiness=70;Abilities=INSOMNIA,KEENEYE;HiddenAbility=TINTEDLENS;Moves=1,DREAMEATER,1,SKYATTACK,1,TACKLE,1,GROWL,1,FORESIGHT,1,HYPNOSIS,5,HYPNOSIS,9,PECK,13,UPROAR,17,REFLECT,22,CONFUSION,27,ECHOEDVOICE,32,TAKEDOWN,37,AIRSLASH,42,ZENHEADBUTT,47,SYNCHRONOISE,52,EXTRASENSORY,57,PSYCHOSHIFT,62,ROOST,67,DREAMEATER;EggMoves=;Compatibility=Flying;StepsToHatch=4080;Height=1.6;Weight=40.8;Color=Brown;Habitat=Forest;RegionalNumbers=164,0,0,0,0,0,0,0,0,0;Kind=Owl;Pokedex=It unfailingly catches prey in darkness. Noctowl owe their success to superior vision that allows them to see in minimal light, and to their supple and silent wings.;FormNames=;WildItemCommon=;WildItemUncommon=;WildItemRare=;BattlerPlayerY=0;BattlerEnemyY=25;BattlerAltitude=0;Evolutions=;Incense=</v>
      </c>
    </row>
    <row r="166" spans="1:46" x14ac:dyDescent="0.3">
      <c r="A166" s="25">
        <v>165</v>
      </c>
      <c r="B166" s="25" t="s">
        <v>584</v>
      </c>
      <c r="C166" s="25" t="s">
        <v>4091</v>
      </c>
      <c r="D166" s="25" t="s">
        <v>209</v>
      </c>
      <c r="E166" s="25" t="s">
        <v>225</v>
      </c>
      <c r="F166" s="25" t="s">
        <v>4663</v>
      </c>
      <c r="G166" s="25" t="s">
        <v>5522</v>
      </c>
      <c r="H166" s="25" t="s">
        <v>5528</v>
      </c>
      <c r="I166" s="25">
        <v>53</v>
      </c>
      <c r="J166" s="25" t="s">
        <v>1414</v>
      </c>
      <c r="K166" s="25">
        <v>255</v>
      </c>
      <c r="L166" s="25">
        <v>70</v>
      </c>
      <c r="M166" s="25" t="s">
        <v>5681</v>
      </c>
      <c r="N166" s="25" t="s">
        <v>5668</v>
      </c>
      <c r="O166" s="25" t="s">
        <v>6486</v>
      </c>
      <c r="P166" s="25" t="s">
        <v>6487</v>
      </c>
      <c r="Q166" s="25" t="s">
        <v>1472</v>
      </c>
      <c r="R166" s="25">
        <v>4080</v>
      </c>
      <c r="S166" s="25">
        <v>1</v>
      </c>
      <c r="T166" s="25">
        <v>10.8</v>
      </c>
      <c r="U166" s="25" t="s">
        <v>2156</v>
      </c>
      <c r="V166" s="25" t="s">
        <v>7165</v>
      </c>
      <c r="W166" s="25" t="s">
        <v>9063</v>
      </c>
      <c r="X166" s="25" t="s">
        <v>9715</v>
      </c>
      <c r="Y166" s="25" t="s">
        <v>9715</v>
      </c>
      <c r="Z166" s="25" t="s">
        <v>9715</v>
      </c>
      <c r="AA166" s="25" t="s">
        <v>9715</v>
      </c>
      <c r="AB166" s="25" t="s">
        <v>9715</v>
      </c>
      <c r="AC166" s="25" t="s">
        <v>9715</v>
      </c>
      <c r="AD166" s="25" t="s">
        <v>9715</v>
      </c>
      <c r="AE166" s="25" t="s">
        <v>9715</v>
      </c>
      <c r="AF166" s="25" t="s">
        <v>9715</v>
      </c>
      <c r="AG166" s="26" t="str">
        <f t="shared" si="4"/>
        <v>165,0,0,0,0,0,0,0,0,0</v>
      </c>
      <c r="AH166" s="25" t="s">
        <v>7106</v>
      </c>
      <c r="AI166" s="25" t="s">
        <v>7688</v>
      </c>
      <c r="AN166" s="25">
        <v>0</v>
      </c>
      <c r="AO166" s="25">
        <v>25</v>
      </c>
      <c r="AP166" s="25">
        <v>0</v>
      </c>
      <c r="AQ166" s="25" t="s">
        <v>8591</v>
      </c>
      <c r="AT166" s="26" t="str">
        <f t="shared" si="5"/>
        <v>[165];Name=Ledyba;InternalName=LEDYBA;Type1=BUG;Type2=FLYING;BaseStats=40,20,30,55,40,80;GenderRate=Female50Percent;GrowthRate=Fast;BaseEXP=53;EffortPoints=0,0,0,0,0,1;Rareness=255;Happiness=70;Abilities=SWARM,EARLYBIRD;HiddenAbility=RATTLED;Moves=1,TACKLE,6,SUPERSONIC,9,COMETPUNCH,14,LIGHTSCREEN,14,REFLECT,14,SAFEGUARD,17,MACHPUNCH,22,BATONPASS,25,SILVERWIND,30,AGILITY,33,SWIFT,38,DOUBLEEDGE,41,BUGBUZZ;EggMoves=BIDE,BUGBITE,BUGBUZZ,DIZZYPUNCH,DRAINPUNCH,ENCORE,FOCUSPUNCH,KNOCKOFF,PSYBEAM,SCREECH,SILVERWIND,TAILWIND;Compatibility=Bug;StepsToHatch=4080;Height=1;Weight=10.8;Color=Red;Habitat=Forest;RegionalNumbers=165,0,0,0,0,0,0,0,0,0;Kind=Five Star;Pokedex=Ledyba communicate using a fluid that they secrete from where the legs join the body. They are said to convey feelings to others by altering the fluid's scent.;FormNames=;WildItemCommon=;WildItemUncommon=;WildItemRare=;BattlerPlayerY=0;BattlerEnemyY=25;BattlerAltitude=0;Evolutions=LEDIAN,Level,18;Incense=</v>
      </c>
    </row>
    <row r="167" spans="1:46" x14ac:dyDescent="0.3">
      <c r="A167" s="25">
        <v>166</v>
      </c>
      <c r="B167" s="25" t="s">
        <v>585</v>
      </c>
      <c r="C167" s="25" t="s">
        <v>4092</v>
      </c>
      <c r="D167" s="25" t="s">
        <v>209</v>
      </c>
      <c r="E167" s="25" t="s">
        <v>225</v>
      </c>
      <c r="F167" s="25" t="s">
        <v>4664</v>
      </c>
      <c r="G167" s="25" t="s">
        <v>5522</v>
      </c>
      <c r="H167" s="25" t="s">
        <v>5528</v>
      </c>
      <c r="I167" s="25">
        <v>137</v>
      </c>
      <c r="J167" s="25" t="s">
        <v>1415</v>
      </c>
      <c r="K167" s="25">
        <v>90</v>
      </c>
      <c r="L167" s="25">
        <v>70</v>
      </c>
      <c r="M167" s="25" t="s">
        <v>5681</v>
      </c>
      <c r="N167" s="25" t="s">
        <v>3817</v>
      </c>
      <c r="O167" s="25" t="s">
        <v>5984</v>
      </c>
      <c r="Q167" s="25" t="s">
        <v>1472</v>
      </c>
      <c r="R167" s="25">
        <v>4080</v>
      </c>
      <c r="S167" s="25">
        <v>1.4</v>
      </c>
      <c r="T167" s="25">
        <v>35.6</v>
      </c>
      <c r="U167" s="25" t="s">
        <v>2156</v>
      </c>
      <c r="V167" s="25" t="s">
        <v>7165</v>
      </c>
      <c r="W167" s="25" t="s">
        <v>9064</v>
      </c>
      <c r="X167" s="25" t="s">
        <v>9715</v>
      </c>
      <c r="Y167" s="25" t="s">
        <v>9715</v>
      </c>
      <c r="Z167" s="25" t="s">
        <v>9715</v>
      </c>
      <c r="AA167" s="25" t="s">
        <v>9715</v>
      </c>
      <c r="AB167" s="25" t="s">
        <v>9715</v>
      </c>
      <c r="AC167" s="25" t="s">
        <v>9715</v>
      </c>
      <c r="AD167" s="25" t="s">
        <v>9715</v>
      </c>
      <c r="AE167" s="25" t="s">
        <v>9715</v>
      </c>
      <c r="AF167" s="25" t="s">
        <v>9715</v>
      </c>
      <c r="AG167" s="26" t="str">
        <f t="shared" si="4"/>
        <v>166,0,0,0,0,0,0,0,0,0</v>
      </c>
      <c r="AH167" s="25" t="s">
        <v>7106</v>
      </c>
      <c r="AI167" s="25" t="s">
        <v>7689</v>
      </c>
      <c r="AN167" s="25">
        <v>0</v>
      </c>
      <c r="AO167" s="25">
        <v>25</v>
      </c>
      <c r="AP167" s="25">
        <v>0</v>
      </c>
      <c r="AT167" s="26" t="str">
        <f t="shared" si="5"/>
        <v>[166];Name=Ledian;InternalName=LEDIAN;Type1=BUG;Type2=FLYING;BaseStats=55,35,50,85,55,110;GenderRate=Female50Percent;GrowthRate=Fast;BaseEXP=137;EffortPoints=0,0,0,0,0,2;Rareness=90;Happiness=70;Abilities=SWARM,EARLYBIRD;HiddenAbility=IRONFIST;Moves=1,TACKLE,1,SUPERSONIC,1,COMETPUNCH,6,SUPERSONIC,9,COMETPUNCH,14,LIGHTSCREEN,14,REFLECT,14,SAFEGUARD,17,MACHPUNCH,24,BATONPASS,29,SILVERWIND,36,AGILITY,41,SWIFT,48,DOUBLEEDGE,53,BUGBUZZ;EggMoves=;Compatibility=Bug;StepsToHatch=4080;Height=1.4;Weight=35.6;Color=Red;Habitat=Forest;RegionalNumbers=166,0,0,0,0,0,0,0,0,0;Kind=Five Star;Pokedex=It is said that in lands with clean air, where the stars fill the sky, there live many Ledian. For good reason, they use the light of the stars as energy.;FormNames=;WildItemCommon=;WildItemUncommon=;WildItemRare=;BattlerPlayerY=0;BattlerEnemyY=25;BattlerAltitude=0;Evolutions=;Incense=</v>
      </c>
    </row>
    <row r="168" spans="1:46" x14ac:dyDescent="0.3">
      <c r="A168" s="25">
        <v>167</v>
      </c>
      <c r="B168" s="25" t="s">
        <v>586</v>
      </c>
      <c r="C168" s="25" t="s">
        <v>4093</v>
      </c>
      <c r="D168" s="25" t="s">
        <v>209</v>
      </c>
      <c r="E168" s="25" t="s">
        <v>223</v>
      </c>
      <c r="F168" s="25" t="s">
        <v>4665</v>
      </c>
      <c r="G168" s="25" t="s">
        <v>5522</v>
      </c>
      <c r="H168" s="25" t="s">
        <v>5528</v>
      </c>
      <c r="I168" s="25">
        <v>50</v>
      </c>
      <c r="J168" s="25" t="s">
        <v>2128</v>
      </c>
      <c r="K168" s="25">
        <v>255</v>
      </c>
      <c r="L168" s="25">
        <v>70</v>
      </c>
      <c r="M168" s="25" t="s">
        <v>5682</v>
      </c>
      <c r="N168" s="25" t="s">
        <v>3823</v>
      </c>
      <c r="O168" s="25" t="s">
        <v>6488</v>
      </c>
      <c r="P168" s="25" t="s">
        <v>6489</v>
      </c>
      <c r="Q168" s="25" t="s">
        <v>1472</v>
      </c>
      <c r="R168" s="25">
        <v>4080</v>
      </c>
      <c r="S168" s="25">
        <v>0.5</v>
      </c>
      <c r="T168" s="25">
        <v>8.5</v>
      </c>
      <c r="U168" s="25" t="s">
        <v>2155</v>
      </c>
      <c r="V168" s="25" t="s">
        <v>7165</v>
      </c>
      <c r="W168" s="25" t="s">
        <v>9065</v>
      </c>
      <c r="X168" s="25" t="s">
        <v>9715</v>
      </c>
      <c r="Y168" s="25" t="s">
        <v>9715</v>
      </c>
      <c r="Z168" s="25" t="s">
        <v>9715</v>
      </c>
      <c r="AA168" s="25" t="s">
        <v>9715</v>
      </c>
      <c r="AB168" s="25" t="s">
        <v>9715</v>
      </c>
      <c r="AC168" s="25" t="s">
        <v>9715</v>
      </c>
      <c r="AD168" s="25" t="s">
        <v>9715</v>
      </c>
      <c r="AE168" s="25" t="s">
        <v>9715</v>
      </c>
      <c r="AF168" s="25" t="s">
        <v>9715</v>
      </c>
      <c r="AG168" s="26" t="str">
        <f t="shared" si="4"/>
        <v>167,0,0,0,0,0,0,0,0,0</v>
      </c>
      <c r="AH168" s="25" t="s">
        <v>7107</v>
      </c>
      <c r="AI168" s="25" t="s">
        <v>7690</v>
      </c>
      <c r="AN168" s="25">
        <v>0</v>
      </c>
      <c r="AO168" s="25">
        <v>25</v>
      </c>
      <c r="AP168" s="25">
        <v>0</v>
      </c>
      <c r="AQ168" s="25" t="s">
        <v>8592</v>
      </c>
      <c r="AT168" s="26" t="str">
        <f t="shared" si="5"/>
        <v>[167];Name=Spinarak;InternalName=SPINARAK;Type1=BUG;Type2=POISON;BaseStats=40,60,40,30,40,40;GenderRate=Female50Percent;GrowthRate=Fast;BaseEXP=50;EffortPoints=0,1,0,0,0,0;Rareness=255;Happiness=70;Abilities=SWARM,INSOMNIA;HiddenAbility=SNIPER;Moves=1,POISONSTING,1,STRINGSHOT,5,SCARYFACE,8,CONSTRICT,12,LEECHLIFE,15,NIGHTSHADE,19,SHADOWSNEAK,22,FURYSWIPES,26,SUCKERPUNCH,29,SPIDERWEB,33,AGILITY,36,PINMISSILE,40,PSYCHIC,43,POISONJAB,47,CROSSPOISON,50,STICKYWEB;EggMoves=BATONPASS,DISABLE,ELECTROWEB,MEGAHORN,NIGHTSLASH,PSYBEAM,PURSUIT,RAGEPOWDER,SIGNALBEAM,SONICBOOM,TOXICSPIKES,TWINEEDLE;Compatibility=Bug;StepsToHatch=4080;Height=0.5;Weight=8.5;Color=Green;Habitat=Forest;RegionalNumbers=167,0,0,0,0,0,0,0,0,0;Kind=String Spit;Pokedex=The web it spins can be considered its second nervous system. It is said that a Spinarak determines its prey by the tiny vibrations it feels through the web.;FormNames=;WildItemCommon=;WildItemUncommon=;WildItemRare=;BattlerPlayerY=0;BattlerEnemyY=25;BattlerAltitude=0;Evolutions=ARIADOS,Level,22;Incense=</v>
      </c>
    </row>
    <row r="169" spans="1:46" x14ac:dyDescent="0.3">
      <c r="A169" s="25">
        <v>168</v>
      </c>
      <c r="B169" s="25" t="s">
        <v>587</v>
      </c>
      <c r="C169" s="25" t="s">
        <v>4094</v>
      </c>
      <c r="D169" s="25" t="s">
        <v>209</v>
      </c>
      <c r="E169" s="25" t="s">
        <v>223</v>
      </c>
      <c r="F169" s="25" t="s">
        <v>4666</v>
      </c>
      <c r="G169" s="25" t="s">
        <v>5522</v>
      </c>
      <c r="H169" s="25" t="s">
        <v>5528</v>
      </c>
      <c r="I169" s="25">
        <v>137</v>
      </c>
      <c r="J169" s="25" t="s">
        <v>2129</v>
      </c>
      <c r="K169" s="25">
        <v>90</v>
      </c>
      <c r="L169" s="25">
        <v>70</v>
      </c>
      <c r="M169" s="25" t="s">
        <v>5682</v>
      </c>
      <c r="N169" s="25" t="s">
        <v>3823</v>
      </c>
      <c r="O169" s="25" t="s">
        <v>5985</v>
      </c>
      <c r="Q169" s="25" t="s">
        <v>1472</v>
      </c>
      <c r="R169" s="25">
        <v>4080</v>
      </c>
      <c r="S169" s="25">
        <v>1.1000000000000001</v>
      </c>
      <c r="T169" s="25">
        <v>33.5</v>
      </c>
      <c r="U169" s="25" t="s">
        <v>2156</v>
      </c>
      <c r="V169" s="25" t="s">
        <v>7165</v>
      </c>
      <c r="W169" s="25" t="s">
        <v>9066</v>
      </c>
      <c r="X169" s="25" t="s">
        <v>9715</v>
      </c>
      <c r="Y169" s="25" t="s">
        <v>9715</v>
      </c>
      <c r="Z169" s="25" t="s">
        <v>9715</v>
      </c>
      <c r="AA169" s="25" t="s">
        <v>9715</v>
      </c>
      <c r="AB169" s="25" t="s">
        <v>9715</v>
      </c>
      <c r="AC169" s="25" t="s">
        <v>9715</v>
      </c>
      <c r="AD169" s="25" t="s">
        <v>9715</v>
      </c>
      <c r="AE169" s="25" t="s">
        <v>9715</v>
      </c>
      <c r="AF169" s="25" t="s">
        <v>9715</v>
      </c>
      <c r="AG169" s="26" t="str">
        <f t="shared" si="4"/>
        <v>168,0,0,0,0,0,0,0,0,0</v>
      </c>
      <c r="AH169" s="25" t="s">
        <v>7108</v>
      </c>
      <c r="AI169" s="25" t="s">
        <v>7691</v>
      </c>
      <c r="AN169" s="25">
        <v>0</v>
      </c>
      <c r="AO169" s="25">
        <v>25</v>
      </c>
      <c r="AP169" s="25">
        <v>0</v>
      </c>
      <c r="AT169" s="26" t="str">
        <f t="shared" si="5"/>
        <v>[168];Name=Ariados;InternalName=ARIADOS;Type1=BUG;Type2=POISON;BaseStats=70,90,70,40,60,60;GenderRate=Female50Percent;GrowthRate=Fast;BaseEXP=137;EffortPoints=0,2,0,0,0,0;Rareness=90;Happiness=70;Abilities=SWARM,INSOMNIA;HiddenAbility=SNIPER;Moves=1,VENOMDRENCH,1,FELLSTINGER,1,BUGBITE,1,POISONSTING,1,STRINGSHOT,1,SCARYFACE,1,CONSTRICT,5,SCARYFACE,8,CONSTRICT,12,LEECHLIFE,15,NIGHTSHADE,19,SHADOWSNEAK,23,FURYSWIPES,28,SUCKERPUNCH,32,SPIDERWEB,37,AGILITY,41,PINMISSILE,46,PSYCHIC,50,POISONJAB,55,CROSSPOISON,58,STICKYWEB;EggMoves=;Compatibility=Bug;StepsToHatch=4080;Height=1.1;Weight=33.5;Color=Red;Habitat=Forest;RegionalNumbers=168,0,0,0,0,0,0,0,0,0;Kind=Long Leg;Pokedex=Its feet are tipped with tiny hooked claws that enable it to scuttle on ceilings and vertical walls. It constricts its foe with thin and strong silk webbing.;FormNames=;WildItemCommon=;WildItemUncommon=;WildItemRare=;BattlerPlayerY=0;BattlerEnemyY=25;BattlerAltitude=0;Evolutions=;Incense=</v>
      </c>
    </row>
    <row r="170" spans="1:46" x14ac:dyDescent="0.3">
      <c r="A170" s="25">
        <v>169</v>
      </c>
      <c r="B170" s="25" t="s">
        <v>588</v>
      </c>
      <c r="C170" s="25" t="s">
        <v>4095</v>
      </c>
      <c r="D170" s="25" t="s">
        <v>223</v>
      </c>
      <c r="E170" s="25" t="s">
        <v>225</v>
      </c>
      <c r="F170" s="25" t="s">
        <v>4667</v>
      </c>
      <c r="G170" s="25" t="s">
        <v>5522</v>
      </c>
      <c r="H170" s="25" t="s">
        <v>5523</v>
      </c>
      <c r="I170" s="25">
        <v>241</v>
      </c>
      <c r="J170" s="25" t="s">
        <v>2148</v>
      </c>
      <c r="K170" s="25">
        <v>90</v>
      </c>
      <c r="L170" s="25">
        <v>70</v>
      </c>
      <c r="M170" s="25" t="s">
        <v>3803</v>
      </c>
      <c r="N170" s="25" t="s">
        <v>3897</v>
      </c>
      <c r="O170" s="25" t="s">
        <v>5986</v>
      </c>
      <c r="Q170" s="25" t="s">
        <v>1445</v>
      </c>
      <c r="R170" s="25">
        <v>4080</v>
      </c>
      <c r="S170" s="25">
        <v>1.8</v>
      </c>
      <c r="T170" s="25">
        <v>75</v>
      </c>
      <c r="U170" s="25" t="s">
        <v>8863</v>
      </c>
      <c r="V170" s="25" t="s">
        <v>7316</v>
      </c>
      <c r="W170" s="25" t="s">
        <v>9067</v>
      </c>
      <c r="X170" s="25" t="s">
        <v>9715</v>
      </c>
      <c r="Y170" s="25" t="s">
        <v>9715</v>
      </c>
      <c r="Z170" s="25" t="s">
        <v>9715</v>
      </c>
      <c r="AA170" s="25" t="s">
        <v>9715</v>
      </c>
      <c r="AB170" s="25" t="s">
        <v>9715</v>
      </c>
      <c r="AC170" s="25" t="s">
        <v>9715</v>
      </c>
      <c r="AD170" s="25" t="s">
        <v>9715</v>
      </c>
      <c r="AE170" s="25" t="s">
        <v>9715</v>
      </c>
      <c r="AF170" s="25" t="s">
        <v>9715</v>
      </c>
      <c r="AG170" s="26" t="str">
        <f t="shared" si="4"/>
        <v>169,0,0,0,0,0,0,0,0,0</v>
      </c>
      <c r="AH170" s="25" t="s">
        <v>7028</v>
      </c>
      <c r="AI170" s="25" t="s">
        <v>7692</v>
      </c>
      <c r="AN170" s="25">
        <v>0</v>
      </c>
      <c r="AO170" s="25">
        <v>25</v>
      </c>
      <c r="AP170" s="25">
        <v>15</v>
      </c>
      <c r="AT170" s="26" t="str">
        <f t="shared" si="5"/>
        <v>[169];Name=Crobat;InternalName=CROBAT;Type1=POISON;Type2=FLYING;BaseStats=85,90,80,130,70,80;GenderRate=Female50Percent;GrowthRate=Medium;BaseEXP=241;EffortPoints=0,0,0,3,0,0;Rareness=90;Happiness=70;Abilities=INNERFOCUS;HiddenAbility=INFILTRATOR;Moves=1,CROSSPOISON,1,SCREECH,1,LEECHLIFE,1,SUPERSONIC,1,ASTONISH,1,BITE,5,SUPERSONIC,7,ASTONISH,11,BITE,13,WINGATTACK,17,CONFUSERAY,19,AIRCUTTER,24,SWIFT,27,POISONFANG,32,MEANLOOK,35,ACROBATICS,40,HAZE,43,VENOSHOCK,48,AIRSLASH,51,QUICKGUARD;EggMoves=;Compatibility=Flying;StepsToHatch=4080;Height=1.8;Weight=75;Color=Purple;Habitat=Cave;RegionalNumbers=169,0,0,0,0,0,0,0,0,0;Kind=Bat;Pokedex=Over the course of evolution, its hind legs turned into wings. By alternately resting its front and rear wings, it can fly all day without having to stop.;FormNames=;WildItemCommon=;WildItemUncommon=;WildItemRare=;BattlerPlayerY=0;BattlerEnemyY=25;BattlerAltitude=15;Evolutions=;Incense=</v>
      </c>
    </row>
    <row r="171" spans="1:46" x14ac:dyDescent="0.3">
      <c r="A171" s="25">
        <v>170</v>
      </c>
      <c r="B171" s="25" t="s">
        <v>589</v>
      </c>
      <c r="C171" s="25" t="s">
        <v>4096</v>
      </c>
      <c r="D171" s="25" t="s">
        <v>219</v>
      </c>
      <c r="E171" s="25" t="s">
        <v>220</v>
      </c>
      <c r="F171" s="25" t="s">
        <v>4668</v>
      </c>
      <c r="G171" s="25" t="s">
        <v>5522</v>
      </c>
      <c r="H171" s="25" t="s">
        <v>5533</v>
      </c>
      <c r="I171" s="25">
        <v>66</v>
      </c>
      <c r="J171" s="25" t="s">
        <v>2131</v>
      </c>
      <c r="K171" s="25">
        <v>190</v>
      </c>
      <c r="L171" s="25">
        <v>70</v>
      </c>
      <c r="M171" s="25" t="s">
        <v>5683</v>
      </c>
      <c r="N171" s="25" t="s">
        <v>3848</v>
      </c>
      <c r="O171" s="25" t="s">
        <v>6490</v>
      </c>
      <c r="P171" s="25" t="s">
        <v>6491</v>
      </c>
      <c r="Q171" s="25" t="s">
        <v>3859</v>
      </c>
      <c r="R171" s="25">
        <v>5355</v>
      </c>
      <c r="S171" s="25">
        <v>0.5</v>
      </c>
      <c r="T171" s="25">
        <v>12</v>
      </c>
      <c r="U171" s="25" t="s">
        <v>2157</v>
      </c>
      <c r="V171" s="25" t="s">
        <v>8866</v>
      </c>
      <c r="W171" s="25" t="s">
        <v>9068</v>
      </c>
      <c r="X171" s="25" t="s">
        <v>9715</v>
      </c>
      <c r="Y171" s="25" t="s">
        <v>9715</v>
      </c>
      <c r="Z171" s="25" t="s">
        <v>9715</v>
      </c>
      <c r="AA171" s="25" t="s">
        <v>9715</v>
      </c>
      <c r="AB171" s="25" t="s">
        <v>9715</v>
      </c>
      <c r="AC171" s="25" t="s">
        <v>9715</v>
      </c>
      <c r="AD171" s="25" t="s">
        <v>9715</v>
      </c>
      <c r="AE171" s="25" t="s">
        <v>9715</v>
      </c>
      <c r="AF171" s="25" t="s">
        <v>9715</v>
      </c>
      <c r="AG171" s="26" t="str">
        <f t="shared" si="4"/>
        <v>170,0,0,0,0,0,0,0,0,0</v>
      </c>
      <c r="AH171" s="25" t="s">
        <v>7109</v>
      </c>
      <c r="AI171" s="25" t="s">
        <v>8226</v>
      </c>
      <c r="AL171" s="25" t="s">
        <v>3880</v>
      </c>
      <c r="AN171" s="25">
        <v>0</v>
      </c>
      <c r="AO171" s="25">
        <v>25</v>
      </c>
      <c r="AP171" s="25">
        <v>10</v>
      </c>
      <c r="AQ171" s="25" t="s">
        <v>8593</v>
      </c>
      <c r="AT171" s="26" t="str">
        <f t="shared" si="5"/>
        <v>[170];Name=Chinchou;InternalName=CHINCHOU;Type1=WATER;Type2=ELECTRIC;BaseStats=75,38,38,67,56,56;GenderRate=Female50Percent;GrowthRate=Slow;BaseEXP=66;EffortPoints=1,0,0,0,0,0;Rareness=190;Happiness=70;Abilities=VOLTABSORB,ILLUMINATE;HiddenAbility=WATERABSORB;Moves=1,BUBBLE,1,SUPERSONIC,6,THUNDERWAVE,9,ELECTROBALL,12,WATERGUN,17,CONFUSERAY,20,BUBBLEBEAM,23,SPARK,28,SIGNALBEAM,31,FLAIL,34,DISCHARGE,39,TAKEDOWN,42,AQUARING,45,HYDROPUMP,47,IONDELUGE,50,CHARGE;EggMoves=AGILITY,AMNESIA,BRINE,FLAIL,MIST,PSYBEAM,SCREECH,SHOCKWAVE,SOAK,WATERPULSE,WHIRLPOOL;Compatibility=Water2;StepsToHatch=5355;Height=0.5;Weight=12;Color=Blue;Habitat=Sea;RegionalNumbers=170,0,0,0,0,0,0,0,0,0;Kind=Angler;Pokedex=When it senses danger, it discharges positive and negative electricity from its two antennae. It lives in depths beyond sunlight's reach.;FormNames=;WildItemCommon=;WildItemUncommon=DEEPSEASCALE;WildItemRare=;BattlerPlayerY=0;BattlerEnemyY=25;BattlerAltitude=10;Evolutions=LANTURN,Level,27;Incense=</v>
      </c>
    </row>
    <row r="172" spans="1:46" x14ac:dyDescent="0.3">
      <c r="A172" s="25">
        <v>171</v>
      </c>
      <c r="B172" s="25" t="s">
        <v>590</v>
      </c>
      <c r="C172" s="25" t="s">
        <v>4097</v>
      </c>
      <c r="D172" s="25" t="s">
        <v>219</v>
      </c>
      <c r="E172" s="25" t="s">
        <v>220</v>
      </c>
      <c r="F172" s="25" t="s">
        <v>4669</v>
      </c>
      <c r="G172" s="25" t="s">
        <v>5522</v>
      </c>
      <c r="H172" s="25" t="s">
        <v>5533</v>
      </c>
      <c r="I172" s="25">
        <v>161</v>
      </c>
      <c r="J172" s="25" t="s">
        <v>2132</v>
      </c>
      <c r="K172" s="25">
        <v>75</v>
      </c>
      <c r="L172" s="25">
        <v>70</v>
      </c>
      <c r="M172" s="25" t="s">
        <v>5683</v>
      </c>
      <c r="N172" s="25" t="s">
        <v>3848</v>
      </c>
      <c r="O172" s="25" t="s">
        <v>5987</v>
      </c>
      <c r="Q172" s="25" t="s">
        <v>3859</v>
      </c>
      <c r="R172" s="25">
        <v>5355</v>
      </c>
      <c r="S172" s="25">
        <v>1.2</v>
      </c>
      <c r="T172" s="25">
        <v>22.5</v>
      </c>
      <c r="U172" s="25" t="s">
        <v>2157</v>
      </c>
      <c r="V172" s="25" t="s">
        <v>8866</v>
      </c>
      <c r="W172" s="25" t="s">
        <v>9069</v>
      </c>
      <c r="X172" s="25" t="s">
        <v>9715</v>
      </c>
      <c r="Y172" s="25" t="s">
        <v>9715</v>
      </c>
      <c r="Z172" s="25" t="s">
        <v>9715</v>
      </c>
      <c r="AA172" s="25" t="s">
        <v>9715</v>
      </c>
      <c r="AB172" s="25" t="s">
        <v>9715</v>
      </c>
      <c r="AC172" s="25" t="s">
        <v>9715</v>
      </c>
      <c r="AD172" s="25" t="s">
        <v>9715</v>
      </c>
      <c r="AE172" s="25" t="s">
        <v>9715</v>
      </c>
      <c r="AF172" s="25" t="s">
        <v>9715</v>
      </c>
      <c r="AG172" s="26" t="str">
        <f t="shared" si="4"/>
        <v>171,0,0,0,0,0,0,0,0,0</v>
      </c>
      <c r="AH172" s="25" t="s">
        <v>7110</v>
      </c>
      <c r="AI172" s="25" t="s">
        <v>8227</v>
      </c>
      <c r="AL172" s="25" t="s">
        <v>3880</v>
      </c>
      <c r="AN172" s="25">
        <v>0</v>
      </c>
      <c r="AO172" s="25">
        <v>25</v>
      </c>
      <c r="AP172" s="25">
        <v>10</v>
      </c>
      <c r="AT172" s="26" t="str">
        <f t="shared" si="5"/>
        <v>[171];Name=Lanturn;InternalName=LANTURN;Type1=WATER;Type2=ELECTRIC;BaseStats=125,58,58,67,76,76;GenderRate=Female50Percent;GrowthRate=Slow;BaseEXP=161;EffortPoints=2,0,0,0,0,0;Rareness=75;Happiness=70;Abilities=VOLTABSORB,ILLUMINATE;HiddenAbility=WATERABSORB;Moves=1,EERIEIMPULSE,1,BUBBLE,1,SUPERSONIC,1,THUNDERWAVE,1,ELECTROBALL,6,THUNDERWAVE,9,ELECTROBALL,12,WATERGUN,17,CONFUSERAY,20,BUBBLEBEAM,23,SPARK,27,STOCKPILE,27,SWALLOW,27,SPITUP,29,SIGNALBEAM,33,FLAIL,37,DISCHARGE,43,TAKEDOWN,47,AQUARING,51,HYDROPUMP,54,IONDELUGE,58,CHARGE;EggMoves=;Compatibility=Water2;StepsToHatch=5355;Height=1.2;Weight=22.5;Color=Blue;Habitat=Sea;RegionalNumbers=171,0,0,0,0,0,0,0,0,0;Kind=Light;Pokedex=The light-emitting orbs on its back are very bright. They are formed from a part of its dorsal fin. This Pokémon illuminates the inky darkness of deep seas.;FormNames=;WildItemCommon=;WildItemUncommon=DEEPSEASCALE;WildItemRare=;BattlerPlayerY=0;BattlerEnemyY=25;BattlerAltitude=10;Evolutions=;Incense=</v>
      </c>
    </row>
    <row r="173" spans="1:46" x14ac:dyDescent="0.3">
      <c r="A173" s="25">
        <v>172</v>
      </c>
      <c r="B173" s="25" t="s">
        <v>591</v>
      </c>
      <c r="C173" s="25" t="s">
        <v>4098</v>
      </c>
      <c r="D173" s="25" t="s">
        <v>220</v>
      </c>
      <c r="F173" s="25" t="s">
        <v>4670</v>
      </c>
      <c r="G173" s="25" t="s">
        <v>5522</v>
      </c>
      <c r="H173" s="25" t="s">
        <v>5523</v>
      </c>
      <c r="I173" s="25">
        <v>41</v>
      </c>
      <c r="J173" s="25" t="s">
        <v>2146</v>
      </c>
      <c r="K173" s="25">
        <v>190</v>
      </c>
      <c r="L173" s="25">
        <v>70</v>
      </c>
      <c r="M173" s="25" t="s">
        <v>3814</v>
      </c>
      <c r="N173" s="25" t="s">
        <v>3815</v>
      </c>
      <c r="O173" s="25" t="s">
        <v>6492</v>
      </c>
      <c r="P173" s="25" t="s">
        <v>6493</v>
      </c>
      <c r="Q173" s="25" t="s">
        <v>7094</v>
      </c>
      <c r="R173" s="25">
        <v>2805</v>
      </c>
      <c r="S173" s="25">
        <v>0.3</v>
      </c>
      <c r="T173" s="25">
        <v>2</v>
      </c>
      <c r="U173" s="25" t="s">
        <v>8860</v>
      </c>
      <c r="V173" s="25" t="s">
        <v>7165</v>
      </c>
      <c r="W173" s="25" t="s">
        <v>9070</v>
      </c>
      <c r="X173" s="25" t="s">
        <v>9715</v>
      </c>
      <c r="Y173" s="25" t="s">
        <v>9715</v>
      </c>
      <c r="Z173" s="25" t="s">
        <v>9715</v>
      </c>
      <c r="AA173" s="25" t="s">
        <v>9715</v>
      </c>
      <c r="AB173" s="25" t="s">
        <v>9715</v>
      </c>
      <c r="AC173" s="25" t="s">
        <v>9715</v>
      </c>
      <c r="AD173" s="25" t="s">
        <v>9715</v>
      </c>
      <c r="AE173" s="25" t="s">
        <v>9715</v>
      </c>
      <c r="AF173" s="25" t="s">
        <v>9715</v>
      </c>
      <c r="AG173" s="26" t="str">
        <f t="shared" si="4"/>
        <v>172,0,0,0,0,0,0,0,0,0</v>
      </c>
      <c r="AH173" s="25" t="s">
        <v>7111</v>
      </c>
      <c r="AI173" s="25" t="s">
        <v>8098</v>
      </c>
      <c r="AJ173" s="25" t="s">
        <v>8493</v>
      </c>
      <c r="AK173" s="25" t="s">
        <v>8224</v>
      </c>
      <c r="AN173" s="25">
        <v>0</v>
      </c>
      <c r="AO173" s="25">
        <v>25</v>
      </c>
      <c r="AP173" s="25">
        <v>0</v>
      </c>
      <c r="AQ173" s="25" t="s">
        <v>8594</v>
      </c>
      <c r="AT173" s="26" t="str">
        <f t="shared" si="5"/>
        <v>[172];Name=Pichu;InternalName=PICHU;Type1=ELECTRIC;Type2=;BaseStats=20,40,15,60,35,35;GenderRate=Female50Percent;GrowthRate=Medium;BaseEXP=41;EffortPoints=0,0,0,1,0,0;Rareness=190;Happiness=70;Abilities=STATIC;HiddenAbility=LIGHTNINGROD;Moves=1,THUNDERSHOCK,1,CHARM,5,TAILWHIP,10,SWEETKISS,13,NASTYPLOT,18,THUNDERWAVE;EggMoves=BESTOW,BIDE,CHARGE,DISARMINGVOICE,DOUBLESLAP,ENCORE,ENDURE,FAKEOUT,FLAIL,LUCKYCHANT,PRESENT,REVERSAL,THUNDERPUNCH,TICKLE,WISH;Compatibility=Undiscovered;StepsToHatch=2805;Height=0.3;Weight=2;Color=Yellow;Habitat=Forest;RegionalNumbers=172,0,0,0,0,0,0,0,0,0;Kind=Tiny Mouse;Pokedex=It is still inept at retaining electricity. When it is startled, it discharges power accidentally. It gets better at holding power as it grows older.;FormNames=,Spiky-Eared;WildItemCommon=ORANBERRY;WildItemUncommon=;WildItemRare=;BattlerPlayerY=0;BattlerEnemyY=25;BattlerAltitude=0;Evolutions=PIKACHU,Happiness,;Incense=</v>
      </c>
    </row>
    <row r="174" spans="1:46" x14ac:dyDescent="0.3">
      <c r="A174" s="25">
        <v>173</v>
      </c>
      <c r="B174" s="25" t="s">
        <v>592</v>
      </c>
      <c r="C174" s="25" t="s">
        <v>4099</v>
      </c>
      <c r="D174" s="25" t="s">
        <v>232</v>
      </c>
      <c r="F174" s="25" t="s">
        <v>4671</v>
      </c>
      <c r="G174" s="25" t="s">
        <v>5527</v>
      </c>
      <c r="H174" s="25" t="s">
        <v>5528</v>
      </c>
      <c r="I174" s="25">
        <v>44</v>
      </c>
      <c r="J174" s="25" t="s">
        <v>1414</v>
      </c>
      <c r="K174" s="25">
        <v>150</v>
      </c>
      <c r="L174" s="25">
        <v>140</v>
      </c>
      <c r="M174" s="25" t="s">
        <v>5620</v>
      </c>
      <c r="N174" s="25" t="s">
        <v>3911</v>
      </c>
      <c r="O174" s="25" t="s">
        <v>6494</v>
      </c>
      <c r="P174" s="25" t="s">
        <v>6495</v>
      </c>
      <c r="Q174" s="25" t="s">
        <v>7094</v>
      </c>
      <c r="R174" s="25">
        <v>2805</v>
      </c>
      <c r="S174" s="25">
        <v>0.3</v>
      </c>
      <c r="T174" s="25">
        <v>3</v>
      </c>
      <c r="U174" s="25" t="s">
        <v>8862</v>
      </c>
      <c r="V174" s="25" t="s">
        <v>8868</v>
      </c>
      <c r="W174" s="25" t="s">
        <v>9071</v>
      </c>
      <c r="X174" s="25" t="s">
        <v>9715</v>
      </c>
      <c r="Y174" s="25" t="s">
        <v>9715</v>
      </c>
      <c r="Z174" s="25" t="s">
        <v>9715</v>
      </c>
      <c r="AA174" s="25" t="s">
        <v>9715</v>
      </c>
      <c r="AB174" s="25" t="s">
        <v>9715</v>
      </c>
      <c r="AC174" s="25" t="s">
        <v>9715</v>
      </c>
      <c r="AD174" s="25" t="s">
        <v>9715</v>
      </c>
      <c r="AE174" s="25" t="s">
        <v>9715</v>
      </c>
      <c r="AF174" s="25" t="s">
        <v>9715</v>
      </c>
      <c r="AG174" s="26" t="str">
        <f t="shared" si="4"/>
        <v>173,0,0,0,0,0,0,0,0,0</v>
      </c>
      <c r="AH174" s="25" t="s">
        <v>7075</v>
      </c>
      <c r="AI174" s="25" t="s">
        <v>8444</v>
      </c>
      <c r="AK174" s="25" t="s">
        <v>8216</v>
      </c>
      <c r="AL174" s="25" t="s">
        <v>3790</v>
      </c>
      <c r="AM174" s="25" t="s">
        <v>8138</v>
      </c>
      <c r="AN174" s="25">
        <v>0</v>
      </c>
      <c r="AO174" s="25">
        <v>25</v>
      </c>
      <c r="AP174" s="25">
        <v>0</v>
      </c>
      <c r="AQ174" s="25" t="s">
        <v>8595</v>
      </c>
      <c r="AT174" s="26" t="str">
        <f t="shared" si="5"/>
        <v>[173];Name=Cleffa;InternalName=CLEFFA;Type1=FAIRY;Type2=;BaseStats=50,25,28,15,45,55;GenderRate=Female75Percent;GrowthRate=Fast;BaseEXP=44;EffortPoints=0,0,0,0,0,1;Rareness=150;Happiness=140;Abilities=CUTECHARM,MAGICGUARD;HiddenAbility=FRIENDGUARD;Moves=1,POUND,1,CHARM,4,ENCORE,7,SING,10,SWEETKISS,13,COPYCAT,16,MAGICALLEAF;EggMoves=AMNESIA,AROMATHERAPY,BELLYDRUM,COVET,FAKETEARS,HEALPULSE,METRONOME,MIMIC,MISTYTERRAIN,PRESENT,SPLASH,STOREDPOWER,TICKLE,WISH;Compatibility=Undiscovered;StepsToHatch=2805;Height=0.3;Weight=3;Color=Pink;Habitat=Mountain;RegionalNumbers=173,0,0,0,0,0,0,0,0,0;Kind=Star Shape;Pokedex=On nights with many shooting stars, Cleffa can be seen dancing in a ring. They dance until daybreak, when they quench their thirst with the morning dew.;FormNames=;WildItemCommon=LEPPABERRY;WildItemUncommon=MOONSTONE;WildItemRare=COMETSHARD;BattlerPlayerY=0;BattlerEnemyY=25;BattlerAltitude=0;Evolutions=CLEFAIRY,Happiness,;Incense=</v>
      </c>
    </row>
    <row r="175" spans="1:46" x14ac:dyDescent="0.3">
      <c r="A175" s="25">
        <v>174</v>
      </c>
      <c r="B175" s="25" t="s">
        <v>593</v>
      </c>
      <c r="C175" s="25" t="s">
        <v>4100</v>
      </c>
      <c r="D175" s="25" t="s">
        <v>216</v>
      </c>
      <c r="E175" s="25" t="s">
        <v>232</v>
      </c>
      <c r="F175" s="25" t="s">
        <v>4672</v>
      </c>
      <c r="G175" s="25" t="s">
        <v>5527</v>
      </c>
      <c r="H175" s="25" t="s">
        <v>5528</v>
      </c>
      <c r="I175" s="25">
        <v>42</v>
      </c>
      <c r="J175" s="25" t="s">
        <v>2131</v>
      </c>
      <c r="K175" s="25">
        <v>170</v>
      </c>
      <c r="L175" s="25">
        <v>70</v>
      </c>
      <c r="M175" s="25" t="s">
        <v>3915</v>
      </c>
      <c r="N175" s="25" t="s">
        <v>3911</v>
      </c>
      <c r="O175" s="25" t="s">
        <v>6496</v>
      </c>
      <c r="P175" s="25" t="s">
        <v>6497</v>
      </c>
      <c r="Q175" s="25" t="s">
        <v>7094</v>
      </c>
      <c r="R175" s="25">
        <v>2805</v>
      </c>
      <c r="S175" s="25">
        <v>0.3</v>
      </c>
      <c r="T175" s="25">
        <v>1</v>
      </c>
      <c r="U175" s="25" t="s">
        <v>8862</v>
      </c>
      <c r="V175" s="25" t="s">
        <v>7468</v>
      </c>
      <c r="W175" s="25" t="s">
        <v>9072</v>
      </c>
      <c r="X175" s="25" t="s">
        <v>9715</v>
      </c>
      <c r="Y175" s="25" t="s">
        <v>9715</v>
      </c>
      <c r="Z175" s="25" t="s">
        <v>9715</v>
      </c>
      <c r="AA175" s="25" t="s">
        <v>9715</v>
      </c>
      <c r="AB175" s="25" t="s">
        <v>9715</v>
      </c>
      <c r="AC175" s="25" t="s">
        <v>9715</v>
      </c>
      <c r="AD175" s="25" t="s">
        <v>9715</v>
      </c>
      <c r="AE175" s="25" t="s">
        <v>9715</v>
      </c>
      <c r="AF175" s="25" t="s">
        <v>9715</v>
      </c>
      <c r="AG175" s="26" t="str">
        <f t="shared" si="4"/>
        <v>174,0,0,0,0,0,0,0,0,0</v>
      </c>
      <c r="AH175" s="25" t="s">
        <v>7027</v>
      </c>
      <c r="AI175" s="25" t="s">
        <v>7693</v>
      </c>
      <c r="AN175" s="25">
        <v>0</v>
      </c>
      <c r="AO175" s="25">
        <v>25</v>
      </c>
      <c r="AP175" s="25">
        <v>0</v>
      </c>
      <c r="AQ175" s="25" t="s">
        <v>8596</v>
      </c>
      <c r="AT175" s="26" t="str">
        <f t="shared" si="5"/>
        <v>[174];Name=Igglybuff;InternalName=IGGLYBUFF;Type1=NORMAL;Type2=FAIRY;BaseStats=90,30,15,15,40,20;GenderRate=Female75Percent;GrowthRate=Fast;BaseEXP=42;EffortPoints=1,0,0,0,0,0;Rareness=170;Happiness=70;Abilities=CUTECHARM;HiddenAbility=FRIENDGUARD;Moves=1,SING,1,CHARM,3,DEFENSECURL,5,POUND,9,SWEETKISS,11,COPYCAT;EggMoves=CAPTIVATE,COVET,FAKETEARS,FEINTATTACK,GRAVITY,HEALPULSE,LASTRESORT,MISTYTERRAIN,PERISHSONG,PRESENT,PUNISHMENT,SLEEPTALK,WISH;Compatibility=Undiscovered;StepsToHatch=2805;Height=0.3;Weight=1;Color=Pink;Habitat=Grassland;RegionalNumbers=174,0,0,0,0,0,0,0,0,0;Kind=Balloon;Pokedex=Its soft and pliable body is very bouncy. When it sings continuously with all its might, its body steadily turns a deepening pink color.;FormNames=;WildItemCommon=;WildItemUncommon=;WildItemRare=;BattlerPlayerY=0;BattlerEnemyY=25;BattlerAltitude=0;Evolutions=JIGGLYPUFF,Happiness,;Incense=</v>
      </c>
    </row>
    <row r="176" spans="1:46" x14ac:dyDescent="0.3">
      <c r="A176" s="25">
        <v>175</v>
      </c>
      <c r="B176" s="25" t="s">
        <v>594</v>
      </c>
      <c r="C176" s="25" t="s">
        <v>4101</v>
      </c>
      <c r="D176" s="25" t="s">
        <v>232</v>
      </c>
      <c r="F176" s="25" t="s">
        <v>4673</v>
      </c>
      <c r="G176" s="25" t="s">
        <v>1411</v>
      </c>
      <c r="H176" s="25" t="s">
        <v>5528</v>
      </c>
      <c r="I176" s="25">
        <v>49</v>
      </c>
      <c r="J176" s="25" t="s">
        <v>1414</v>
      </c>
      <c r="K176" s="25">
        <v>190</v>
      </c>
      <c r="L176" s="25">
        <v>70</v>
      </c>
      <c r="M176" s="25" t="s">
        <v>5684</v>
      </c>
      <c r="N176" s="25" t="s">
        <v>3849</v>
      </c>
      <c r="O176" s="25" t="s">
        <v>6498</v>
      </c>
      <c r="P176" s="25" t="s">
        <v>6499</v>
      </c>
      <c r="Q176" s="25" t="s">
        <v>7094</v>
      </c>
      <c r="R176" s="25">
        <v>2805</v>
      </c>
      <c r="S176" s="25">
        <v>0.3</v>
      </c>
      <c r="T176" s="25">
        <v>1.5</v>
      </c>
      <c r="U176" s="25" t="s">
        <v>8861</v>
      </c>
      <c r="V176" s="25" t="s">
        <v>7165</v>
      </c>
      <c r="W176" s="25" t="s">
        <v>9073</v>
      </c>
      <c r="X176" s="25" t="s">
        <v>9715</v>
      </c>
      <c r="Y176" s="25" t="s">
        <v>9715</v>
      </c>
      <c r="Z176" s="25" t="s">
        <v>9715</v>
      </c>
      <c r="AA176" s="25" t="s">
        <v>9715</v>
      </c>
      <c r="AB176" s="25" t="s">
        <v>9715</v>
      </c>
      <c r="AC176" s="25" t="s">
        <v>9715</v>
      </c>
      <c r="AD176" s="25" t="s">
        <v>9715</v>
      </c>
      <c r="AE176" s="25" t="s">
        <v>9715</v>
      </c>
      <c r="AF176" s="25" t="s">
        <v>9715</v>
      </c>
      <c r="AG176" s="26" t="str">
        <f t="shared" si="4"/>
        <v>175,0,0,0,0,0,0,0,0,0</v>
      </c>
      <c r="AH176" s="25" t="s">
        <v>7112</v>
      </c>
      <c r="AI176" s="25" t="s">
        <v>7694</v>
      </c>
      <c r="AN176" s="25">
        <v>0</v>
      </c>
      <c r="AO176" s="25">
        <v>25</v>
      </c>
      <c r="AP176" s="25">
        <v>0</v>
      </c>
      <c r="AQ176" s="25" t="s">
        <v>8597</v>
      </c>
      <c r="AT176" s="26" t="str">
        <f t="shared" si="5"/>
        <v>[175];Name=Togepi;InternalName=TOGEPI;Type1=FAIRY;Type2=;BaseStats=35,20,65,20,40,65;GenderRate=FemaleOneEighth;GrowthRate=Fast;BaseEXP=49;EffortPoints=0,0,0,0,0,1;Rareness=190;Happiness=70;Abilities=HUSTLE,SERENEGRACE;HiddenAbility=SUPERLUCK;Moves=1,GROWL,1,CHARM,5,METRONOME,9,SWEETKISS,13,YAWN,17,ENCORE,21,FOLLOWME,25,BESTOW,29,WISH,33,ANCIENTPOWER,37,SAFEGUARD,41,BATONPASS,45,DOUBLEEDGE,49,LASTRESORT,53,AFTERYOU;EggMoves=EXTRASENSORY,FORESIGHT,FUTURESIGHT,LUCKYCHANT,MIRRORMOVE,MORNINGSUN,NASTYPLOT,PECK,PRESENT,PSYCHOSHIFT,SECRETPOWER,STOREDPOWER;Compatibility=Undiscovered;StepsToHatch=2805;Height=0.3;Weight=1.5;Color=White;Habitat=Forest;RegionalNumbers=175,0,0,0,0,0,0,0,0,0;Kind=Spike Ball;Pokedex=As its energy, it uses the feelings of compassion and pleasure exuded by people and Pokémon. It stores up happy feelings in its shell, then shares them out.;FormNames=;WildItemCommon=;WildItemUncommon=;WildItemRare=;BattlerPlayerY=0;BattlerEnemyY=25;BattlerAltitude=0;Evolutions=TOGETIC,Happiness,;Incense=</v>
      </c>
    </row>
    <row r="177" spans="1:46" x14ac:dyDescent="0.3">
      <c r="A177" s="25">
        <v>176</v>
      </c>
      <c r="B177" s="25" t="s">
        <v>595</v>
      </c>
      <c r="C177" s="25" t="s">
        <v>4102</v>
      </c>
      <c r="D177" s="25" t="s">
        <v>232</v>
      </c>
      <c r="E177" s="25" t="s">
        <v>225</v>
      </c>
      <c r="F177" s="25" t="s">
        <v>4674</v>
      </c>
      <c r="G177" s="25" t="s">
        <v>1411</v>
      </c>
      <c r="H177" s="25" t="s">
        <v>5528</v>
      </c>
      <c r="I177" s="25">
        <v>142</v>
      </c>
      <c r="J177" s="25" t="s">
        <v>1415</v>
      </c>
      <c r="K177" s="25">
        <v>75</v>
      </c>
      <c r="L177" s="25">
        <v>70</v>
      </c>
      <c r="M177" s="25" t="s">
        <v>5684</v>
      </c>
      <c r="N177" s="25" t="s">
        <v>3849</v>
      </c>
      <c r="O177" s="25" t="s">
        <v>5988</v>
      </c>
      <c r="Q177" s="25" t="s">
        <v>7113</v>
      </c>
      <c r="R177" s="25">
        <v>2805</v>
      </c>
      <c r="S177" s="25">
        <v>0.6</v>
      </c>
      <c r="T177" s="25">
        <v>3.2</v>
      </c>
      <c r="U177" s="25" t="s">
        <v>8861</v>
      </c>
      <c r="V177" s="25" t="s">
        <v>7165</v>
      </c>
      <c r="W177" s="25" t="s">
        <v>9074</v>
      </c>
      <c r="X177" s="25" t="s">
        <v>9715</v>
      </c>
      <c r="Y177" s="25" t="s">
        <v>9715</v>
      </c>
      <c r="Z177" s="25" t="s">
        <v>9715</v>
      </c>
      <c r="AA177" s="25" t="s">
        <v>9715</v>
      </c>
      <c r="AB177" s="25" t="s">
        <v>9715</v>
      </c>
      <c r="AC177" s="25" t="s">
        <v>9715</v>
      </c>
      <c r="AD177" s="25" t="s">
        <v>9715</v>
      </c>
      <c r="AE177" s="25" t="s">
        <v>9715</v>
      </c>
      <c r="AF177" s="25" t="s">
        <v>9715</v>
      </c>
      <c r="AG177" s="26" t="str">
        <f t="shared" si="4"/>
        <v>176,0,0,0,0,0,0,0,0,0</v>
      </c>
      <c r="AH177" s="25" t="s">
        <v>253</v>
      </c>
      <c r="AI177" s="25" t="s">
        <v>7695</v>
      </c>
      <c r="AN177" s="25">
        <v>0</v>
      </c>
      <c r="AO177" s="25">
        <v>25</v>
      </c>
      <c r="AP177" s="25">
        <v>13</v>
      </c>
      <c r="AQ177" s="25" t="s">
        <v>8598</v>
      </c>
      <c r="AT177" s="26" t="str">
        <f t="shared" si="5"/>
        <v>[176];Name=Togetic;InternalName=TOGETIC;Type1=FAIRY;Type2=FLYING;BaseStats=55,40,85,40,80,105;GenderRate=FemaleOneEighth;GrowthRate=Fast;BaseEXP=142;EffortPoints=0,0,0,0,0,2;Rareness=75;Happiness=70;Abilities=HUSTLE,SERENEGRACE;HiddenAbility=SUPERLUCK;Moves=1,MAGICALLEAF,1,GROWL,1,CHARM,1,METRONOME,1,SWEETKISS,5,METRONOME,9,SWEETKISS,13,YAWN,14,FAIRYWIND,17,ENCORE,21,FOLLOWME,25,BESTOW,29,WISH,33,ANCIENTPOWER,37,SAFEGUARD,41,BATONPASS,45,DOUBLEEDGE,49,LASTRESORT,53,AFTERYOU;EggMoves=;Compatibility=Flying,Fairy;StepsToHatch=2805;Height=0.6;Weight=3.2;Color=White;Habitat=Forest;RegionalNumbers=176,0,0,0,0,0,0,0,0,0;Kind=Happiness;Pokedex=It is said to be a Pokémon that brings good fortune. When it spots someone who is pure of heart, a Togetic appears and shares its happiness with that person.;FormNames=;WildItemCommon=;WildItemUncommon=;WildItemRare=;BattlerPlayerY=0;BattlerEnemyY=25;BattlerAltitude=13;Evolutions=TOGEKISS,Item,SHINYSTONE;Incense=</v>
      </c>
    </row>
    <row r="178" spans="1:46" x14ac:dyDescent="0.3">
      <c r="A178" s="25">
        <v>177</v>
      </c>
      <c r="B178" s="25" t="s">
        <v>596</v>
      </c>
      <c r="C178" s="25" t="s">
        <v>4103</v>
      </c>
      <c r="D178" s="25" t="s">
        <v>226</v>
      </c>
      <c r="E178" s="25" t="s">
        <v>225</v>
      </c>
      <c r="F178" s="25" t="s">
        <v>4675</v>
      </c>
      <c r="G178" s="25" t="s">
        <v>5522</v>
      </c>
      <c r="H178" s="25" t="s">
        <v>5523</v>
      </c>
      <c r="I178" s="25">
        <v>64</v>
      </c>
      <c r="J178" s="25" t="s">
        <v>5516</v>
      </c>
      <c r="K178" s="25">
        <v>190</v>
      </c>
      <c r="L178" s="25">
        <v>70</v>
      </c>
      <c r="M178" s="25" t="s">
        <v>5685</v>
      </c>
      <c r="N178" s="25" t="s">
        <v>5598</v>
      </c>
      <c r="O178" s="25" t="s">
        <v>6500</v>
      </c>
      <c r="P178" s="25" t="s">
        <v>6501</v>
      </c>
      <c r="Q178" s="25" t="s">
        <v>1445</v>
      </c>
      <c r="R178" s="25">
        <v>5355</v>
      </c>
      <c r="S178" s="25">
        <v>0.2</v>
      </c>
      <c r="T178" s="25">
        <v>2</v>
      </c>
      <c r="U178" s="25" t="s">
        <v>2155</v>
      </c>
      <c r="V178" s="25" t="s">
        <v>7165</v>
      </c>
      <c r="W178" s="25" t="s">
        <v>9075</v>
      </c>
      <c r="X178" s="25" t="s">
        <v>9715</v>
      </c>
      <c r="Y178" s="25" t="s">
        <v>9715</v>
      </c>
      <c r="Z178" s="25" t="s">
        <v>9715</v>
      </c>
      <c r="AA178" s="25" t="s">
        <v>9715</v>
      </c>
      <c r="AB178" s="25" t="s">
        <v>9715</v>
      </c>
      <c r="AC178" s="25" t="s">
        <v>9715</v>
      </c>
      <c r="AD178" s="25" t="s">
        <v>9715</v>
      </c>
      <c r="AE178" s="25" t="s">
        <v>9715</v>
      </c>
      <c r="AF178" s="25" t="s">
        <v>9715</v>
      </c>
      <c r="AG178" s="26" t="str">
        <f t="shared" si="4"/>
        <v>177,0,0,0,0,0,0,0,0,0</v>
      </c>
      <c r="AH178" s="25" t="s">
        <v>7015</v>
      </c>
      <c r="AI178" s="25" t="s">
        <v>7696</v>
      </c>
      <c r="AN178" s="25">
        <v>0</v>
      </c>
      <c r="AO178" s="25">
        <v>25</v>
      </c>
      <c r="AP178" s="25">
        <v>0</v>
      </c>
      <c r="AQ178" s="25" t="s">
        <v>8599</v>
      </c>
      <c r="AT178" s="26" t="str">
        <f t="shared" si="5"/>
        <v>[177];Name=Natu;InternalName=NATU;Type1=PSYCHIC;Type2=FLYING;BaseStats=40,50,45,70,70,45;GenderRate=Female50Percent;GrowthRate=Medium;BaseEXP=64;EffortPoints=0,0,0,0,1,0;Rareness=190;Happiness=70;Abilities=SYNCHRONIZE,EARLYBIRD;HiddenAbility=MAGICBOUNCE;Moves=1,PECK,1,LEER,6,NIGHTSHADE,9,TELEPORT,12,LUCKYCHANT,17,STOREDPOWER,20,OMINOUSWIND,23,CONFUSERAY,28,WISH,33,PSYCHIC,36,MIRACLEEYE,39,PSYCHOSHIFT,44,FUTURESIGHT,47,POWERSWAP,47,GUARDSWAP,50,MEFIRST;EggMoves=ALLYSWITCH,DRILLPECK,FEATHERDANCE,FEINTATTACK,HAZE,QUICKATTACK,REFRESH,ROOST,SIMPLEBEAM,SKILLSWAP,STEELWING,SUCKERPUNCH,SYNCHRONOISE,ZENHEADBUTT;Compatibility=Flying;StepsToHatch=5355;Height=0.2;Weight=2;Color=Green;Habitat=Forest;RegionalNumbers=177,0,0,0,0,0,0,0,0,0;Kind=Tiny Bird;Pokedex=It runs up short trees that grow on the savanna to peck at new shoots. A Natu's eyes look as if they are always observing something.;FormNames=;WildItemCommon=;WildItemUncommon=;WildItemRare=;BattlerPlayerY=0;BattlerEnemyY=25;BattlerAltitude=0;Evolutions=XATU,Level,25;Incense=</v>
      </c>
    </row>
    <row r="179" spans="1:46" x14ac:dyDescent="0.3">
      <c r="A179" s="25">
        <v>178</v>
      </c>
      <c r="B179" s="25" t="s">
        <v>597</v>
      </c>
      <c r="C179" s="25" t="s">
        <v>4104</v>
      </c>
      <c r="D179" s="25" t="s">
        <v>226</v>
      </c>
      <c r="E179" s="25" t="s">
        <v>225</v>
      </c>
      <c r="F179" s="25" t="s">
        <v>4676</v>
      </c>
      <c r="G179" s="25" t="s">
        <v>5522</v>
      </c>
      <c r="H179" s="25" t="s">
        <v>5523</v>
      </c>
      <c r="I179" s="25">
        <v>165</v>
      </c>
      <c r="J179" s="25" t="s">
        <v>5519</v>
      </c>
      <c r="K179" s="25">
        <v>75</v>
      </c>
      <c r="L179" s="25">
        <v>70</v>
      </c>
      <c r="M179" s="25" t="s">
        <v>5685</v>
      </c>
      <c r="N179" s="25" t="s">
        <v>5598</v>
      </c>
      <c r="O179" s="25" t="s">
        <v>5989</v>
      </c>
      <c r="Q179" s="25" t="s">
        <v>1445</v>
      </c>
      <c r="R179" s="25">
        <v>5355</v>
      </c>
      <c r="S179" s="25">
        <v>1.5</v>
      </c>
      <c r="T179" s="25">
        <v>15</v>
      </c>
      <c r="U179" s="25" t="s">
        <v>2155</v>
      </c>
      <c r="V179" s="25" t="s">
        <v>7165</v>
      </c>
      <c r="W179" s="25" t="s">
        <v>9076</v>
      </c>
      <c r="X179" s="25" t="s">
        <v>9715</v>
      </c>
      <c r="Y179" s="25" t="s">
        <v>9715</v>
      </c>
      <c r="Z179" s="25" t="s">
        <v>9715</v>
      </c>
      <c r="AA179" s="25" t="s">
        <v>9715</v>
      </c>
      <c r="AB179" s="25" t="s">
        <v>9715</v>
      </c>
      <c r="AC179" s="25" t="s">
        <v>9715</v>
      </c>
      <c r="AD179" s="25" t="s">
        <v>9715</v>
      </c>
      <c r="AE179" s="25" t="s">
        <v>9715</v>
      </c>
      <c r="AF179" s="25" t="s">
        <v>9715</v>
      </c>
      <c r="AG179" s="26" t="str">
        <f t="shared" si="4"/>
        <v>178,0,0,0,0,0,0,0,0,0</v>
      </c>
      <c r="AH179" s="25" t="s">
        <v>7114</v>
      </c>
      <c r="AI179" s="25" t="s">
        <v>7697</v>
      </c>
      <c r="AN179" s="25">
        <v>0</v>
      </c>
      <c r="AO179" s="25">
        <v>25</v>
      </c>
      <c r="AP179" s="25">
        <v>0</v>
      </c>
      <c r="AT179" s="26" t="str">
        <f t="shared" si="5"/>
        <v>[178];Name=Xatu;InternalName=XATU;Type1=PSYCHIC;Type2=FLYING;BaseStats=65,75,70,95,95,70;GenderRate=Female50Percent;GrowthRate=Medium;BaseEXP=165;EffortPoints=0,0,0,1,1,0;Rareness=75;Happiness=70;Abilities=SYNCHRONIZE,EARLYBIRD;HiddenAbility=MAGICBOUNCE;Moves=1,TAILWIND,1,PECK,1,LEER,1,NIGHTSHADE,1,TELEPORT,6,NIGHTSHADE,9,TELEPORT,12,LUCKYCHANT,17,STOREDPOWER,20,OMINOUSWIND,23,CONFUSERAY,25,AIRSLASH,29,WISH,35,PSYCHIC,39,MIRACLEEYE,43,PSYCHOSHIFT,49,FUTURESIGHT,53,POWERSWAP,53,GUARDSWAP,57,MEFIRST;EggMoves=;Compatibility=Flying;StepsToHatch=5355;Height=1.5;Weight=15;Color=Green;Habitat=Forest;RegionalNumbers=178,0,0,0,0,0,0,0,0,0;Kind=Mystic;Pokedex=It has the enigmatic power of foreseeing the future. Some people in different lands have long believed that Xatu are emissaries from another world.;FormNames=;WildItemCommon=;WildItemUncommon=;WildItemRare=;BattlerPlayerY=0;BattlerEnemyY=25;BattlerAltitude=0;Evolutions=;Incense=</v>
      </c>
    </row>
    <row r="180" spans="1:46" x14ac:dyDescent="0.3">
      <c r="A180" s="25">
        <v>179</v>
      </c>
      <c r="B180" s="25" t="s">
        <v>598</v>
      </c>
      <c r="C180" s="25" t="s">
        <v>4105</v>
      </c>
      <c r="D180" s="25" t="s">
        <v>220</v>
      </c>
      <c r="F180" s="25" t="s">
        <v>4677</v>
      </c>
      <c r="G180" s="25" t="s">
        <v>5522</v>
      </c>
      <c r="H180" s="25" t="s">
        <v>1412</v>
      </c>
      <c r="I180" s="25">
        <v>56</v>
      </c>
      <c r="J180" s="25" t="s">
        <v>5516</v>
      </c>
      <c r="K180" s="25">
        <v>235</v>
      </c>
      <c r="L180" s="25">
        <v>70</v>
      </c>
      <c r="M180" s="25" t="s">
        <v>3814</v>
      </c>
      <c r="N180" s="25" t="s">
        <v>5561</v>
      </c>
      <c r="O180" s="25" t="s">
        <v>6502</v>
      </c>
      <c r="P180" s="25" t="s">
        <v>6503</v>
      </c>
      <c r="Q180" s="25" t="s">
        <v>7023</v>
      </c>
      <c r="R180" s="25">
        <v>5355</v>
      </c>
      <c r="S180" s="25">
        <v>0.6</v>
      </c>
      <c r="T180" s="25">
        <v>7.8</v>
      </c>
      <c r="U180" s="25" t="s">
        <v>8861</v>
      </c>
      <c r="V180" s="25" t="s">
        <v>7468</v>
      </c>
      <c r="W180" s="25" t="s">
        <v>9077</v>
      </c>
      <c r="X180" s="25" t="s">
        <v>9715</v>
      </c>
      <c r="Y180" s="25" t="s">
        <v>9715</v>
      </c>
      <c r="Z180" s="25" t="s">
        <v>9715</v>
      </c>
      <c r="AA180" s="25" t="s">
        <v>9715</v>
      </c>
      <c r="AB180" s="25" t="s">
        <v>9715</v>
      </c>
      <c r="AC180" s="25" t="s">
        <v>9715</v>
      </c>
      <c r="AD180" s="25" t="s">
        <v>9715</v>
      </c>
      <c r="AE180" s="25" t="s">
        <v>9715</v>
      </c>
      <c r="AF180" s="25" t="s">
        <v>9715</v>
      </c>
      <c r="AG180" s="26" t="str">
        <f t="shared" si="4"/>
        <v>179,0,0,0,0,0,0,0,0,0</v>
      </c>
      <c r="AH180" s="25" t="s">
        <v>7115</v>
      </c>
      <c r="AI180" s="25" t="s">
        <v>7698</v>
      </c>
      <c r="AN180" s="25">
        <v>0</v>
      </c>
      <c r="AO180" s="25">
        <v>25</v>
      </c>
      <c r="AP180" s="25">
        <v>0</v>
      </c>
      <c r="AQ180" s="25" t="s">
        <v>8600</v>
      </c>
      <c r="AT180" s="26" t="str">
        <f t="shared" si="5"/>
        <v>[179];Name=Mareep;InternalName=MAREEP;Type1=ELECTRIC;Type2=;BaseStats=55,40,40,35,65,45;GenderRate=Female50Percent;GrowthRate=Parabolic;BaseEXP=56;EffortPoints=0,0,0,0,1,0;Rareness=235;Happiness=70;Abilities=STATIC;HiddenAbility=PLUS;Moves=1,TACKLE,1,GROWL,4,THUNDERWAVE,8,THUNDERSHOCK,11,COTTONSPORE,15,CHARGE,18,TAKEDOWN,22,ELECTROBALL,25,CONFUSERAY,29,POWERGEM,32,DISCHARGE,36,COTTONGUARD,39,SIGNALBEAM,43,LIGHTSCREEN,46,THUNDER;EggMoves=AFTERYOU,AGILITY,BODYSLAM,CHARGE,EERIEIMPULSE,ELECTRICTERRAIN,FLATTER,IRONTAIL,ODORSLEUTH,SANDATTACK,SCREECH,TAKEDOWN;Compatibility=Monster,Field;StepsToHatch=5355;Height=0.6;Weight=7.8;Color=White;Habitat=Grassland;RegionalNumbers=179,0,0,0,0,0,0,0,0,0;Kind=Wool;Pokedex=Its fluffy wool rubs together and builds a static charge. The more energy is charged, the more brightly the lightbulb at the tip of its tail glows.;FormNames=;WildItemCommon=;WildItemUncommon=;WildItemRare=;BattlerPlayerY=0;BattlerEnemyY=25;BattlerAltitude=0;Evolutions=FLAAFFY,Level,15;Incense=</v>
      </c>
    </row>
    <row r="181" spans="1:46" x14ac:dyDescent="0.3">
      <c r="A181" s="25">
        <v>180</v>
      </c>
      <c r="B181" s="25" t="s">
        <v>599</v>
      </c>
      <c r="C181" s="25" t="s">
        <v>4106</v>
      </c>
      <c r="D181" s="25" t="s">
        <v>220</v>
      </c>
      <c r="F181" s="25" t="s">
        <v>4678</v>
      </c>
      <c r="G181" s="25" t="s">
        <v>5522</v>
      </c>
      <c r="H181" s="25" t="s">
        <v>1412</v>
      </c>
      <c r="I181" s="25">
        <v>128</v>
      </c>
      <c r="J181" s="25" t="s">
        <v>5530</v>
      </c>
      <c r="K181" s="25">
        <v>120</v>
      </c>
      <c r="L181" s="25">
        <v>70</v>
      </c>
      <c r="M181" s="25" t="s">
        <v>3814</v>
      </c>
      <c r="N181" s="25" t="s">
        <v>5561</v>
      </c>
      <c r="O181" s="25" t="s">
        <v>5990</v>
      </c>
      <c r="Q181" s="25" t="s">
        <v>7023</v>
      </c>
      <c r="R181" s="25">
        <v>5355</v>
      </c>
      <c r="S181" s="25">
        <v>0.8</v>
      </c>
      <c r="T181" s="25">
        <v>13.3</v>
      </c>
      <c r="U181" s="25" t="s">
        <v>8862</v>
      </c>
      <c r="V181" s="25" t="s">
        <v>7468</v>
      </c>
      <c r="W181" s="25" t="s">
        <v>9078</v>
      </c>
      <c r="X181" s="25" t="s">
        <v>9715</v>
      </c>
      <c r="Y181" s="25" t="s">
        <v>9715</v>
      </c>
      <c r="Z181" s="25" t="s">
        <v>9715</v>
      </c>
      <c r="AA181" s="25" t="s">
        <v>9715</v>
      </c>
      <c r="AB181" s="25" t="s">
        <v>9715</v>
      </c>
      <c r="AC181" s="25" t="s">
        <v>9715</v>
      </c>
      <c r="AD181" s="25" t="s">
        <v>9715</v>
      </c>
      <c r="AE181" s="25" t="s">
        <v>9715</v>
      </c>
      <c r="AF181" s="25" t="s">
        <v>9715</v>
      </c>
      <c r="AG181" s="26" t="str">
        <f t="shared" si="4"/>
        <v>180,0,0,0,0,0,0,0,0,0</v>
      </c>
      <c r="AH181" s="25" t="s">
        <v>7115</v>
      </c>
      <c r="AI181" s="25" t="s">
        <v>7699</v>
      </c>
      <c r="AN181" s="25">
        <v>0</v>
      </c>
      <c r="AO181" s="25">
        <v>25</v>
      </c>
      <c r="AP181" s="25">
        <v>0</v>
      </c>
      <c r="AQ181" s="25" t="s">
        <v>8601</v>
      </c>
      <c r="AT181" s="26" t="str">
        <f t="shared" si="5"/>
        <v>[180];Name=Flaaffy;InternalName=FLAAFFY;Type1=ELECTRIC;Type2=;BaseStats=70,55,55,45,80,60;GenderRate=Female50Percent;GrowthRate=Parabolic;BaseEXP=128;EffortPoints=0,0,0,0,2,0;Rareness=120;Happiness=70;Abilities=STATIC;HiddenAbility=PLUS;Moves=1,TACKLE,1,GROWL,1,THUNDERWAVE,1,THUNDERSHOCK,4,THUNDERWAVE,8,THUNDERSHOCK,11,COTTONSPORE,16,CHARGE,20,TAKEDOWN,25,ELECTROBALL,29,CONFUSERAY,34,POWERGEM,38,DISCHARGE,43,COTTONGUARD,47,SIGNALBEAM,52,LIGHTSCREEN,56,THUNDER;EggMoves=;Compatibility=Monster,Field;StepsToHatch=5355;Height=0.8;Weight=13.3;Color=Pink;Habitat=Grassland;RegionalNumbers=180,0,0,0,0,0,0,0,0,0;Kind=Wool;Pokedex=Its fleece quality changes to generate strong static electricity with a small amount of wool. The bare, slick parts of its hide are shielded against electricity.;FormNames=;WildItemCommon=;WildItemUncommon=;WildItemRare=;BattlerPlayerY=0;BattlerEnemyY=25;BattlerAltitude=0;Evolutions=AMPHAROS,Level,30;Incense=</v>
      </c>
    </row>
    <row r="182" spans="1:46" x14ac:dyDescent="0.3">
      <c r="A182" s="25">
        <v>181</v>
      </c>
      <c r="B182" s="25" t="s">
        <v>600</v>
      </c>
      <c r="C182" s="25" t="s">
        <v>4107</v>
      </c>
      <c r="D182" s="25" t="s">
        <v>220</v>
      </c>
      <c r="F182" s="25" t="s">
        <v>4679</v>
      </c>
      <c r="G182" s="25" t="s">
        <v>5522</v>
      </c>
      <c r="H182" s="25" t="s">
        <v>1412</v>
      </c>
      <c r="I182" s="25">
        <v>225</v>
      </c>
      <c r="J182" s="25" t="s">
        <v>5520</v>
      </c>
      <c r="K182" s="25">
        <v>45</v>
      </c>
      <c r="L182" s="25">
        <v>70</v>
      </c>
      <c r="M182" s="25" t="s">
        <v>3814</v>
      </c>
      <c r="N182" s="25" t="s">
        <v>5561</v>
      </c>
      <c r="O182" s="25" t="s">
        <v>5991</v>
      </c>
      <c r="Q182" s="25" t="s">
        <v>7023</v>
      </c>
      <c r="R182" s="25">
        <v>5355</v>
      </c>
      <c r="S182" s="25">
        <v>1.4</v>
      </c>
      <c r="T182" s="25">
        <v>61.5</v>
      </c>
      <c r="U182" s="25" t="s">
        <v>8860</v>
      </c>
      <c r="V182" s="25" t="s">
        <v>7468</v>
      </c>
      <c r="W182" s="25" t="s">
        <v>9079</v>
      </c>
      <c r="X182" s="25" t="s">
        <v>9715</v>
      </c>
      <c r="Y182" s="25" t="s">
        <v>9715</v>
      </c>
      <c r="Z182" s="25" t="s">
        <v>9715</v>
      </c>
      <c r="AA182" s="25" t="s">
        <v>9715</v>
      </c>
      <c r="AB182" s="25" t="s">
        <v>9715</v>
      </c>
      <c r="AC182" s="25" t="s">
        <v>9715</v>
      </c>
      <c r="AD182" s="25" t="s">
        <v>9715</v>
      </c>
      <c r="AE182" s="25" t="s">
        <v>9715</v>
      </c>
      <c r="AF182" s="25" t="s">
        <v>9715</v>
      </c>
      <c r="AG182" s="26" t="str">
        <f t="shared" si="4"/>
        <v>181,0,0,0,0,0,0,0,0,0</v>
      </c>
      <c r="AH182" s="25" t="s">
        <v>7110</v>
      </c>
      <c r="AI182" s="25" t="s">
        <v>7700</v>
      </c>
      <c r="AN182" s="25">
        <v>0</v>
      </c>
      <c r="AO182" s="25">
        <v>25</v>
      </c>
      <c r="AP182" s="25">
        <v>0</v>
      </c>
      <c r="AT182" s="26" t="str">
        <f t="shared" si="5"/>
        <v>[181];Name=Ampharos;InternalName=AMPHAROS;Type1=ELECTRIC;Type2=;BaseStats=90,75,85,55,115,90;GenderRate=Female50Percent;GrowthRate=Parabolic;BaseEXP=225;EffortPoints=0,0,0,0,3,0;Rareness=45;Happiness=70;Abilities=STATIC;HiddenAbility=PLUS;Moves=1,ZAPCANNON,1,MAGNETICFLUX,1,IONDELUGE,1,DRAGONPULSE,1,FIREPUNCH,1,TACKLE,1,GROWL,1,THUNDERWAVE,1,THUNDERSHOCK,4,THUNDERWAVE,8,THUNDERSHOCK,11,COTTONSPORE,16,CHARGE,20,TAKEDOWN,25,ELECTROBALL,29,CONFUSERAY,30,THUNDERPUNCH,35,POWERGEM,40,DISCHARGE,46,COTTONGUARD,51,SIGNALBEAM,57,LIGHTSCREEN,62,THUNDER,65,DRAGONPULSE;EggMoves=;Compatibility=Monster,Field;StepsToHatch=5355;Height=1.4;Weight=61.5;Color=Yellow;Habitat=Grassland;RegionalNumbers=181,0,0,0,0,0,0,0,0,0;Kind=Light;Pokedex=It gives off so much light that it can be seen even from space. People in the old days used its light to send signals back and forth with others far away.;FormNames=;WildItemCommon=;WildItemUncommon=;WildItemRare=;BattlerPlayerY=0;BattlerEnemyY=25;BattlerAltitude=0;Evolutions=;Incense=</v>
      </c>
    </row>
    <row r="183" spans="1:46" x14ac:dyDescent="0.3">
      <c r="A183" s="25">
        <v>182</v>
      </c>
      <c r="B183" s="25" t="s">
        <v>602</v>
      </c>
      <c r="C183" s="25" t="s">
        <v>3792</v>
      </c>
      <c r="D183" s="25" t="s">
        <v>221</v>
      </c>
      <c r="F183" s="25" t="s">
        <v>4680</v>
      </c>
      <c r="G183" s="25" t="s">
        <v>5522</v>
      </c>
      <c r="H183" s="25" t="s">
        <v>1412</v>
      </c>
      <c r="I183" s="25">
        <v>216</v>
      </c>
      <c r="J183" s="25" t="s">
        <v>2113</v>
      </c>
      <c r="K183" s="25">
        <v>45</v>
      </c>
      <c r="L183" s="25">
        <v>70</v>
      </c>
      <c r="M183" s="25" t="s">
        <v>3896</v>
      </c>
      <c r="N183" s="25" t="s">
        <v>3904</v>
      </c>
      <c r="O183" s="25" t="s">
        <v>5992</v>
      </c>
      <c r="Q183" s="25" t="s">
        <v>283</v>
      </c>
      <c r="R183" s="25">
        <v>5355</v>
      </c>
      <c r="S183" s="25">
        <v>0.4</v>
      </c>
      <c r="T183" s="25">
        <v>5.8</v>
      </c>
      <c r="U183" s="25" t="s">
        <v>2155</v>
      </c>
      <c r="V183" s="25" t="s">
        <v>7468</v>
      </c>
      <c r="W183" s="25" t="s">
        <v>9080</v>
      </c>
      <c r="X183" s="25" t="s">
        <v>9715</v>
      </c>
      <c r="Y183" s="25" t="s">
        <v>9715</v>
      </c>
      <c r="Z183" s="25" t="s">
        <v>9715</v>
      </c>
      <c r="AA183" s="25" t="s">
        <v>9715</v>
      </c>
      <c r="AB183" s="25" t="s">
        <v>9715</v>
      </c>
      <c r="AC183" s="25" t="s">
        <v>9715</v>
      </c>
      <c r="AD183" s="25" t="s">
        <v>9715</v>
      </c>
      <c r="AE183" s="25" t="s">
        <v>9715</v>
      </c>
      <c r="AF183" s="25" t="s">
        <v>9715</v>
      </c>
      <c r="AG183" s="26" t="str">
        <f t="shared" si="4"/>
        <v>182,0,0,0,0,0,0,0,0,0</v>
      </c>
      <c r="AH183" s="25" t="s">
        <v>7030</v>
      </c>
      <c r="AI183" s="25" t="s">
        <v>7701</v>
      </c>
      <c r="AN183" s="25">
        <v>0</v>
      </c>
      <c r="AO183" s="25">
        <v>25</v>
      </c>
      <c r="AP183" s="25">
        <v>0</v>
      </c>
      <c r="AT183" s="26" t="str">
        <f t="shared" si="5"/>
        <v>[182];Name=Bellossom;InternalName=BELLOSSOM;Type1=GRASS;Type2=;BaseStats=75,80,95,50,90,100;GenderRate=Female50Percent;GrowthRate=Parabolic;BaseEXP=216;EffortPoints=0,0,0,0,0,3;Rareness=45;Happiness=70;Abilities=CHLOROPHYLL;HiddenAbility=HEALER;Moves=1,LEAFSTORM,1,LEAFBLADE,1,MEGADRAIN,1,SWEETSCENT,1,STUNSPORE,1,SUNNYDAY,24,MAGICALLEAF,49,PETALBLIZZARD,64,LEAFSTORM;EggMoves=;Compatibility=Grass;StepsToHatch=5355;Height=0.4;Weight=5.8;Color=Green;Habitat=Grassland;RegionalNumbers=182,0,0,0,0,0,0,0,0,0;Kind=Flower;Pokedex=Its flower petals deepen in color through exposure to sunlight. When cloudy weather persists, it does a dance that is thought to be a ritual for summoning the sun.;FormNames=;WildItemCommon=;WildItemUncommon=;WildItemRare=;BattlerPlayerY=0;BattlerEnemyY=25;BattlerAltitude=0;Evolutions=;Incense=</v>
      </c>
    </row>
    <row r="184" spans="1:46" x14ac:dyDescent="0.3">
      <c r="A184" s="25">
        <v>183</v>
      </c>
      <c r="B184" s="25" t="s">
        <v>603</v>
      </c>
      <c r="C184" s="25" t="s">
        <v>4108</v>
      </c>
      <c r="D184" s="25" t="s">
        <v>219</v>
      </c>
      <c r="E184" s="25" t="s">
        <v>232</v>
      </c>
      <c r="F184" s="25" t="s">
        <v>4681</v>
      </c>
      <c r="G184" s="25" t="s">
        <v>5522</v>
      </c>
      <c r="H184" s="25" t="s">
        <v>5528</v>
      </c>
      <c r="I184" s="25">
        <v>88</v>
      </c>
      <c r="J184" s="25" t="s">
        <v>2132</v>
      </c>
      <c r="K184" s="25">
        <v>190</v>
      </c>
      <c r="L184" s="25">
        <v>70</v>
      </c>
      <c r="M184" s="25" t="s">
        <v>5686</v>
      </c>
      <c r="N184" s="25" t="s">
        <v>3901</v>
      </c>
      <c r="O184" s="25" t="s">
        <v>6504</v>
      </c>
      <c r="P184" s="25" t="s">
        <v>6505</v>
      </c>
      <c r="Q184" s="25" t="s">
        <v>7116</v>
      </c>
      <c r="R184" s="25">
        <v>2805</v>
      </c>
      <c r="S184" s="25">
        <v>0.4</v>
      </c>
      <c r="T184" s="25">
        <v>8.5</v>
      </c>
      <c r="U184" s="25" t="s">
        <v>2157</v>
      </c>
      <c r="V184" s="25" t="s">
        <v>8865</v>
      </c>
      <c r="W184" s="25" t="s">
        <v>9081</v>
      </c>
      <c r="X184" s="25" t="s">
        <v>9715</v>
      </c>
      <c r="Y184" s="25" t="s">
        <v>9715</v>
      </c>
      <c r="Z184" s="25" t="s">
        <v>9715</v>
      </c>
      <c r="AA184" s="25" t="s">
        <v>9715</v>
      </c>
      <c r="AB184" s="25" t="s">
        <v>9715</v>
      </c>
      <c r="AC184" s="25" t="s">
        <v>9715</v>
      </c>
      <c r="AD184" s="25" t="s">
        <v>9715</v>
      </c>
      <c r="AE184" s="25" t="s">
        <v>9715</v>
      </c>
      <c r="AF184" s="25" t="s">
        <v>9715</v>
      </c>
      <c r="AG184" s="26" t="str">
        <f t="shared" si="4"/>
        <v>183,0,0,0,0,0,0,0,0,0</v>
      </c>
      <c r="AH184" s="25" t="s">
        <v>7117</v>
      </c>
      <c r="AI184" s="25" t="s">
        <v>7702</v>
      </c>
      <c r="AN184" s="25">
        <v>0</v>
      </c>
      <c r="AO184" s="25">
        <v>25</v>
      </c>
      <c r="AP184" s="25">
        <v>0</v>
      </c>
      <c r="AQ184" s="25" t="s">
        <v>8602</v>
      </c>
      <c r="AT184" s="26" t="str">
        <f t="shared" si="5"/>
        <v>[183];Name=Marill;InternalName=MARILL;Type1=WATER;Type2=FAIRY;BaseStats=70,20,50,40,20,50;GenderRate=Female50Percent;GrowthRate=Fast;BaseEXP=88;EffortPoints=2,0,0,0,0,0;Rareness=190;Happiness=70;Abilities=THICKFAT,HUGEPOWER;HiddenAbility=SAPSIPPER;Moves=1,TACKLE,1,WATERGUN,2,TAILWHIP,5,WATERSPORT,7,BUBBLE,10,DEFENSECURL,10,ROLLOUT,13,BUBBLEBEAM,16,HELPINGHAND,20,AQUATAIL,23,PLAYROUGH,28,AQUARING,31,RAINDANCE,37,DOUBLEEDGE,40,SUPERPOWER,47,HYDROPUMP;EggMoves=AMNESIA,AQUAJET,BELLYDRUM,BODYSLAM,CAMOUFLAGE,FUTURESIGHT,MUDDYWATER,PERISHSONG,PRESENT,REFRESH,SUPERPOWER,SUPERSONIC,WATERSPORT;Compatibility=Water1,Fairy;StepsToHatch=2805;Height=0.4;Weight=8.5;Color=Blue;Habitat=WatersEdge;RegionalNumbers=183,0,0,0,0,0,0,0,0,0;Kind=Aqua Mouse;Pokedex=Its body is covered with water-repellent fur. Because of the fur, it can swim through water at high speed without being slowed by the water's resistance.;FormNames=;WildItemCommon=;WildItemUncommon=;WildItemRare=;BattlerPlayerY=0;BattlerEnemyY=25;BattlerAltitude=0;Evolutions=AZUMARILL,Level,18;Incense=</v>
      </c>
    </row>
    <row r="185" spans="1:46" x14ac:dyDescent="0.3">
      <c r="A185" s="25">
        <v>184</v>
      </c>
      <c r="B185" s="25" t="s">
        <v>604</v>
      </c>
      <c r="C185" s="25" t="s">
        <v>4109</v>
      </c>
      <c r="D185" s="25" t="s">
        <v>219</v>
      </c>
      <c r="E185" s="25" t="s">
        <v>232</v>
      </c>
      <c r="F185" s="25" t="s">
        <v>4682</v>
      </c>
      <c r="G185" s="25" t="s">
        <v>5522</v>
      </c>
      <c r="H185" s="25" t="s">
        <v>5528</v>
      </c>
      <c r="I185" s="25">
        <v>185</v>
      </c>
      <c r="J185" s="25" t="s">
        <v>2133</v>
      </c>
      <c r="K185" s="25">
        <v>75</v>
      </c>
      <c r="L185" s="25">
        <v>70</v>
      </c>
      <c r="M185" s="25" t="s">
        <v>5686</v>
      </c>
      <c r="N185" s="25" t="s">
        <v>3901</v>
      </c>
      <c r="O185" s="25" t="s">
        <v>5993</v>
      </c>
      <c r="Q185" s="25" t="s">
        <v>7116</v>
      </c>
      <c r="R185" s="25">
        <v>2805</v>
      </c>
      <c r="S185" s="25">
        <v>0.8</v>
      </c>
      <c r="T185" s="25">
        <v>28.5</v>
      </c>
      <c r="U185" s="25" t="s">
        <v>2157</v>
      </c>
      <c r="V185" s="25" t="s">
        <v>8865</v>
      </c>
      <c r="W185" s="25" t="s">
        <v>9082</v>
      </c>
      <c r="X185" s="25" t="s">
        <v>9715</v>
      </c>
      <c r="Y185" s="25" t="s">
        <v>9715</v>
      </c>
      <c r="Z185" s="25" t="s">
        <v>9715</v>
      </c>
      <c r="AA185" s="25" t="s">
        <v>9715</v>
      </c>
      <c r="AB185" s="25" t="s">
        <v>9715</v>
      </c>
      <c r="AC185" s="25" t="s">
        <v>9715</v>
      </c>
      <c r="AD185" s="25" t="s">
        <v>9715</v>
      </c>
      <c r="AE185" s="25" t="s">
        <v>9715</v>
      </c>
      <c r="AF185" s="25" t="s">
        <v>9715</v>
      </c>
      <c r="AG185" s="26" t="str">
        <f t="shared" si="4"/>
        <v>184,0,0,0,0,0,0,0,0,0</v>
      </c>
      <c r="AH185" s="25" t="s">
        <v>7118</v>
      </c>
      <c r="AI185" s="25" t="s">
        <v>7703</v>
      </c>
      <c r="AN185" s="25">
        <v>0</v>
      </c>
      <c r="AO185" s="25">
        <v>25</v>
      </c>
      <c r="AP185" s="25">
        <v>0</v>
      </c>
      <c r="AT185" s="26" t="str">
        <f t="shared" si="5"/>
        <v>[184];Name=Azumarill;InternalName=AZUMARILL;Type1=WATER;Type2=FAIRY;BaseStats=100,50,80,50,60,80;GenderRate=Female50Percent;GrowthRate=Fast;BaseEXP=185;EffortPoints=3,0,0,0,0,0;Rareness=75;Happiness=70;Abilities=THICKFAT,HUGEPOWER;HiddenAbility=SAPSIPPER;Moves=1,TACKLE,1,WATERGUN,1,TAILWHIP,1,WATERSPORT,2,TAILWHIP,5,WATERSPORT,7,BUBBLE,10,DEFENSECURL,10,ROLLOUT,13,BUBBLEBEAM,16,HELPINGHAND,21,AQUATAIL,25,PLAYROUGH,31,AQUARING,35,RAINDANCE,42,DOUBLEEDGE,46,SUPERPOWER,55,HYDROPUMP;EggMoves=;Compatibility=Water1,Fairy;StepsToHatch=2805;Height=0.8;Weight=28.5;Color=Blue;Habitat=WatersEdge;RegionalNumbers=184,0,0,0,0,0,0,0,0,0;Kind=Aqua Rabbit;Pokedex=It lives in water virtually all day long. Its body color and pattern act as camouflage that makes it tough for enemies to spot in water.;FormNames=;WildItemCommon=;WildItemUncommon=;WildItemRare=;BattlerPlayerY=0;BattlerEnemyY=25;BattlerAltitude=0;Evolutions=;Incense=</v>
      </c>
    </row>
    <row r="186" spans="1:46" x14ac:dyDescent="0.3">
      <c r="A186" s="25">
        <v>185</v>
      </c>
      <c r="B186" s="25" t="s">
        <v>605</v>
      </c>
      <c r="C186" s="25" t="s">
        <v>4110</v>
      </c>
      <c r="D186" s="25" t="s">
        <v>227</v>
      </c>
      <c r="F186" s="25" t="s">
        <v>4683</v>
      </c>
      <c r="G186" s="25" t="s">
        <v>5522</v>
      </c>
      <c r="H186" s="25" t="s">
        <v>5523</v>
      </c>
      <c r="I186" s="25">
        <v>144</v>
      </c>
      <c r="J186" s="25" t="s">
        <v>2144</v>
      </c>
      <c r="K186" s="25">
        <v>65</v>
      </c>
      <c r="L186" s="25">
        <v>70</v>
      </c>
      <c r="M186" s="25" t="s">
        <v>5687</v>
      </c>
      <c r="N186" s="25" t="s">
        <v>5668</v>
      </c>
      <c r="O186" s="25" t="s">
        <v>6506</v>
      </c>
      <c r="P186" s="25" t="s">
        <v>6507</v>
      </c>
      <c r="Q186" s="25" t="s">
        <v>2122</v>
      </c>
      <c r="R186" s="25">
        <v>5355</v>
      </c>
      <c r="S186" s="25">
        <v>1.2</v>
      </c>
      <c r="T186" s="25">
        <v>38</v>
      </c>
      <c r="U186" s="25" t="s">
        <v>2158</v>
      </c>
      <c r="V186" s="25" t="s">
        <v>7165</v>
      </c>
      <c r="W186" s="25" t="s">
        <v>9083</v>
      </c>
      <c r="X186" s="25" t="s">
        <v>9715</v>
      </c>
      <c r="Y186" s="25" t="s">
        <v>9715</v>
      </c>
      <c r="Z186" s="25" t="s">
        <v>9715</v>
      </c>
      <c r="AA186" s="25" t="s">
        <v>9715</v>
      </c>
      <c r="AB186" s="25" t="s">
        <v>9715</v>
      </c>
      <c r="AC186" s="25" t="s">
        <v>9715</v>
      </c>
      <c r="AD186" s="25" t="s">
        <v>9715</v>
      </c>
      <c r="AE186" s="25" t="s">
        <v>9715</v>
      </c>
      <c r="AF186" s="25" t="s">
        <v>9715</v>
      </c>
      <c r="AG186" s="26" t="str">
        <f t="shared" si="4"/>
        <v>185,0,0,0,0,0,0,0,0,0</v>
      </c>
      <c r="AH186" s="25" t="s">
        <v>7119</v>
      </c>
      <c r="AI186" s="25" t="s">
        <v>7704</v>
      </c>
      <c r="AN186" s="25">
        <v>0</v>
      </c>
      <c r="AO186" s="25">
        <v>25</v>
      </c>
      <c r="AP186" s="25">
        <v>0</v>
      </c>
      <c r="AT186" s="26" t="str">
        <f t="shared" si="5"/>
        <v>[185];Name=Sudowoodo;InternalName=SUDOWOODO;Type1=ROCK;Type2=;BaseStats=70,100,115,30,30,65;GenderRate=Female50Percent;GrowthRate=Medium;BaseEXP=144;EffortPoints=0,0,2,0,0,0;Rareness=65;Happiness=70;Abilities=STURDY,ROCKHEAD;HiddenAbility=RATTLED;Moves=1,WOODHAMMER,1,COPYCAT,1,FLAIL,1,LOWKICK,1,ROCKTHROW,5,FLAIL,8,LOWKICK,12,ROCKTHROW,15,MIMIC,15,SLAM,19,FEINTATTACK,22,ROCKTOMB,26,BLOCK,29,ROCKSLIDE,36,SUCKERPUNCH,40,DOUBLEEDGE,43,STONEEDGE,47,HAMMERARM;EggMoves=CURSE,DEFENSECURL,ENDURE,HARDEN,HEADBUTT,ROLLOUT,SANDTOMB,SELFDESTRUCT,STEALTHROCK;Compatibility=Mineral;StepsToHatch=5355;Height=1.2;Weight=38;Color=Brown;Habitat=Forest;RegionalNumbers=185,0,0,0,0,0,0,0,0,0;Kind=Imitation;Pokedex=It mimics a tree to avoid being attacked by enemies. But since its forelegs remain green throughout the year, it is easily identified as a fake in the winter.;FormNames=;WildItemCommon=;WildItemUncommon=;WildItemRare=;BattlerPlayerY=0;BattlerEnemyY=25;BattlerAltitude=0;Evolutions=;Incense=</v>
      </c>
    </row>
    <row r="187" spans="1:46" x14ac:dyDescent="0.3">
      <c r="A187" s="25">
        <v>186</v>
      </c>
      <c r="B187" s="25" t="s">
        <v>606</v>
      </c>
      <c r="C187" s="25" t="s">
        <v>3801</v>
      </c>
      <c r="D187" s="25" t="s">
        <v>219</v>
      </c>
      <c r="F187" s="25" t="s">
        <v>4684</v>
      </c>
      <c r="G187" s="25" t="s">
        <v>5522</v>
      </c>
      <c r="H187" s="25" t="s">
        <v>1412</v>
      </c>
      <c r="I187" s="25">
        <v>225</v>
      </c>
      <c r="J187" s="25" t="s">
        <v>2113</v>
      </c>
      <c r="K187" s="25">
        <v>45</v>
      </c>
      <c r="L187" s="25">
        <v>70</v>
      </c>
      <c r="M187" s="25" t="s">
        <v>5633</v>
      </c>
      <c r="N187" s="25" t="s">
        <v>5564</v>
      </c>
      <c r="O187" s="25" t="s">
        <v>5994</v>
      </c>
      <c r="Q187" s="25" t="s">
        <v>3785</v>
      </c>
      <c r="R187" s="25">
        <v>5355</v>
      </c>
      <c r="S187" s="25">
        <v>1.1000000000000001</v>
      </c>
      <c r="T187" s="25">
        <v>33.9</v>
      </c>
      <c r="U187" s="25" t="s">
        <v>2155</v>
      </c>
      <c r="V187" s="25" t="s">
        <v>8865</v>
      </c>
      <c r="W187" s="25" t="s">
        <v>9084</v>
      </c>
      <c r="X187" s="25" t="s">
        <v>9715</v>
      </c>
      <c r="Y187" s="25" t="s">
        <v>9715</v>
      </c>
      <c r="Z187" s="25" t="s">
        <v>9715</v>
      </c>
      <c r="AA187" s="25" t="s">
        <v>9715</v>
      </c>
      <c r="AB187" s="25" t="s">
        <v>9715</v>
      </c>
      <c r="AC187" s="25" t="s">
        <v>9715</v>
      </c>
      <c r="AD187" s="25" t="s">
        <v>9715</v>
      </c>
      <c r="AE187" s="25" t="s">
        <v>9715</v>
      </c>
      <c r="AF187" s="25" t="s">
        <v>9715</v>
      </c>
      <c r="AG187" s="26" t="str">
        <f t="shared" si="4"/>
        <v>186,0,0,0,0,0,0,0,0,0</v>
      </c>
      <c r="AH187" s="25" t="s">
        <v>7120</v>
      </c>
      <c r="AI187" s="25" t="s">
        <v>8228</v>
      </c>
      <c r="AL187" s="25" t="s">
        <v>3802</v>
      </c>
      <c r="AN187" s="25">
        <v>0</v>
      </c>
      <c r="AO187" s="25">
        <v>25</v>
      </c>
      <c r="AP187" s="25">
        <v>5</v>
      </c>
      <c r="AT187" s="26" t="str">
        <f t="shared" si="5"/>
        <v>[186];Name=Politoed;InternalName=POLITOED;Type1=WATER;Type2=;BaseStats=90,75,75,70,90,100;GenderRate=Female50Percent;GrowthRate=Parabolic;BaseEXP=225;EffortPoints=0,0,0,0,0,3;Rareness=45;Happiness=70;Abilities=WATERABSORB,DAMP;HiddenAbility=DRIZZLE;Moves=1,BUBBLEBEAM,1,HYPNOSIS,1,DOUBLESLAP,1,PERISHSONG,27,SWAGGER,37,BOUNCE,48,HYPERVOICE;EggMoves=;Compatibility=Water1;StepsToHatch=5355;Height=1.1;Weight=33.9;Color=Green;Habitat=WatersEdge;RegionalNumbers=186,0,0,0,0,0,0,0,0,0;Kind=Frog;Pokedex=The curled hair on its head proves its status as a king. It is said that the longer and curlier the hair, the more respect it earns from its peers.;FormNames=;WildItemCommon=;WildItemUncommon=KINGSROCK;WildItemRare=;BattlerPlayerY=0;BattlerEnemyY=25;BattlerAltitude=5;Evolutions=;Incense=</v>
      </c>
    </row>
    <row r="188" spans="1:46" x14ac:dyDescent="0.3">
      <c r="A188" s="25">
        <v>187</v>
      </c>
      <c r="B188" s="25" t="s">
        <v>607</v>
      </c>
      <c r="C188" s="25" t="s">
        <v>4111</v>
      </c>
      <c r="D188" s="25" t="s">
        <v>221</v>
      </c>
      <c r="E188" s="25" t="s">
        <v>225</v>
      </c>
      <c r="F188" s="25" t="s">
        <v>4685</v>
      </c>
      <c r="G188" s="25" t="s">
        <v>5522</v>
      </c>
      <c r="H188" s="25" t="s">
        <v>1412</v>
      </c>
      <c r="I188" s="25">
        <v>50</v>
      </c>
      <c r="J188" s="25" t="s">
        <v>1414</v>
      </c>
      <c r="K188" s="25">
        <v>255</v>
      </c>
      <c r="L188" s="25">
        <v>70</v>
      </c>
      <c r="M188" s="25" t="s">
        <v>5657</v>
      </c>
      <c r="N188" s="25" t="s">
        <v>3897</v>
      </c>
      <c r="O188" s="25" t="s">
        <v>6508</v>
      </c>
      <c r="P188" s="25" t="s">
        <v>6509</v>
      </c>
      <c r="Q188" s="25" t="s">
        <v>7121</v>
      </c>
      <c r="R188" s="25">
        <v>5355</v>
      </c>
      <c r="S188" s="25">
        <v>0.4</v>
      </c>
      <c r="T188" s="25">
        <v>0.5</v>
      </c>
      <c r="U188" s="25" t="s">
        <v>8862</v>
      </c>
      <c r="V188" s="25" t="s">
        <v>7468</v>
      </c>
      <c r="W188" s="25" t="s">
        <v>9085</v>
      </c>
      <c r="X188" s="25" t="s">
        <v>9715</v>
      </c>
      <c r="Y188" s="25" t="s">
        <v>9715</v>
      </c>
      <c r="Z188" s="25" t="s">
        <v>9715</v>
      </c>
      <c r="AA188" s="25" t="s">
        <v>9715</v>
      </c>
      <c r="AB188" s="25" t="s">
        <v>9715</v>
      </c>
      <c r="AC188" s="25" t="s">
        <v>9715</v>
      </c>
      <c r="AD188" s="25" t="s">
        <v>9715</v>
      </c>
      <c r="AE188" s="25" t="s">
        <v>9715</v>
      </c>
      <c r="AF188" s="25" t="s">
        <v>9715</v>
      </c>
      <c r="AG188" s="26" t="str">
        <f t="shared" si="4"/>
        <v>187,0,0,0,0,0,0,0,0,0</v>
      </c>
      <c r="AH188" s="25" t="s">
        <v>7122</v>
      </c>
      <c r="AI188" s="25" t="s">
        <v>7705</v>
      </c>
      <c r="AN188" s="25">
        <v>0</v>
      </c>
      <c r="AO188" s="25">
        <v>25</v>
      </c>
      <c r="AP188" s="25">
        <v>15</v>
      </c>
      <c r="AQ188" s="25" t="s">
        <v>8603</v>
      </c>
      <c r="AT188" s="26" t="str">
        <f t="shared" si="5"/>
        <v>[187];Name=Hoppip;InternalName=HOPPIP;Type1=GRASS;Type2=FLYING;BaseStats=35,35,40,50,35,55;GenderRate=Female50Percent;GrowthRate=Parabolic;BaseEXP=50;EffortPoints=0,0,0,0,0,1;Rareness=255;Happiness=70;Abilities=CHLOROPHYLL,LEAFGUARD;HiddenAbility=INFILTRATOR;Moves=1,SPLASH,4,SYNTHESIS,6,TAILWHIP,8,TACKLE,10,FAIRYWIND,12,POISONPOWDER,14,STUNSPORE,16,SLEEPPOWDER,19,BULLETSEED,22,LEECHSEED,25,MEGADRAIN,28,ACROBATICS,31,RAGEPOWDER,34,COTTONSPORE,37,UTURN,40,WORRYSEED,43,GIGADRAIN,46,BOUNCE,49,MEMENTO;EggMoves=AMNESIA,AROMATHERAPY,CONFUSION,COTTONGUARD,DOUBLEEDGE,ENCORE,ENDURE,GRASSYTERRAIN,HELPINGHAND,SEEDBOMB,WORRYSEED;Compatibility=Fairy,Grass;StepsToHatch=5355;Height=0.4;Weight=0.5;Color=Pink;Habitat=Grassland;RegionalNumbers=187,0,0,0,0,0,0,0,0,0;Kind=Cottonweed;Pokedex=This Pokémon drifts and floats with the wind. If it senses the approach of strong winds, a Hoppip links leaves with others to prepare against being blown away.;FormNames=;WildItemCommon=;WildItemUncommon=;WildItemRare=;BattlerPlayerY=0;BattlerEnemyY=25;BattlerAltitude=15;Evolutions=SKIPLOOM,Level,18;Incense=</v>
      </c>
    </row>
    <row r="189" spans="1:46" x14ac:dyDescent="0.3">
      <c r="A189" s="25">
        <v>188</v>
      </c>
      <c r="B189" s="25" t="s">
        <v>608</v>
      </c>
      <c r="C189" s="25" t="s">
        <v>4112</v>
      </c>
      <c r="D189" s="25" t="s">
        <v>221</v>
      </c>
      <c r="E189" s="25" t="s">
        <v>225</v>
      </c>
      <c r="F189" s="25" t="s">
        <v>4686</v>
      </c>
      <c r="G189" s="25" t="s">
        <v>5522</v>
      </c>
      <c r="H189" s="25" t="s">
        <v>1412</v>
      </c>
      <c r="I189" s="25">
        <v>119</v>
      </c>
      <c r="J189" s="25" t="s">
        <v>2147</v>
      </c>
      <c r="K189" s="25">
        <v>120</v>
      </c>
      <c r="L189" s="25">
        <v>70</v>
      </c>
      <c r="M189" s="25" t="s">
        <v>5657</v>
      </c>
      <c r="N189" s="25" t="s">
        <v>3897</v>
      </c>
      <c r="O189" s="25" t="s">
        <v>5995</v>
      </c>
      <c r="Q189" s="25" t="s">
        <v>7121</v>
      </c>
      <c r="R189" s="25">
        <v>5355</v>
      </c>
      <c r="S189" s="25">
        <v>0.6</v>
      </c>
      <c r="T189" s="25">
        <v>1</v>
      </c>
      <c r="U189" s="25" t="s">
        <v>2155</v>
      </c>
      <c r="V189" s="25" t="s">
        <v>7468</v>
      </c>
      <c r="W189" s="25" t="s">
        <v>9086</v>
      </c>
      <c r="X189" s="25" t="s">
        <v>9715</v>
      </c>
      <c r="Y189" s="25" t="s">
        <v>9715</v>
      </c>
      <c r="Z189" s="25" t="s">
        <v>9715</v>
      </c>
      <c r="AA189" s="25" t="s">
        <v>9715</v>
      </c>
      <c r="AB189" s="25" t="s">
        <v>9715</v>
      </c>
      <c r="AC189" s="25" t="s">
        <v>9715</v>
      </c>
      <c r="AD189" s="25" t="s">
        <v>9715</v>
      </c>
      <c r="AE189" s="25" t="s">
        <v>9715</v>
      </c>
      <c r="AF189" s="25" t="s">
        <v>9715</v>
      </c>
      <c r="AG189" s="26" t="str">
        <f t="shared" si="4"/>
        <v>188,0,0,0,0,0,0,0,0,0</v>
      </c>
      <c r="AH189" s="25" t="s">
        <v>7122</v>
      </c>
      <c r="AI189" s="25" t="s">
        <v>7706</v>
      </c>
      <c r="AN189" s="25">
        <v>0</v>
      </c>
      <c r="AO189" s="25">
        <v>25</v>
      </c>
      <c r="AP189" s="25">
        <v>15</v>
      </c>
      <c r="AQ189" s="25" t="s">
        <v>8604</v>
      </c>
      <c r="AT189" s="26" t="str">
        <f t="shared" si="5"/>
        <v>[188];Name=Skiploom;InternalName=SKIPLOOM;Type1=GRASS;Type2=FLYING;BaseStats=55,45,50,80,45,65;GenderRate=Female50Percent;GrowthRate=Parabolic;BaseEXP=119;EffortPoints=0,0,0,2,0,0;Rareness=120;Happiness=70;Abilities=CHLOROPHYLL,LEAFGUARD;HiddenAbility=INFILTRATOR;Moves=1,SPLASH,1,SYNTHESIS,1,TAILWHIP,1,TACKLE,4,SYNTHESIS,6,TAILWHIP,8,TACKLE,10,FAIRYWIND,12,POISONPOWDER,14,STUNSPORE,16,SLEEPPOWDER,20,BULLETSEED,24,LEECHSEED,28,MEGADRAIN,32,ACROBATICS,36,RAGEPOWDER,40,COTTONSPORE,44,UTURN,48,WORRYSEED,52,GIGADRAIN,56,BOUNCE,60,MEMENTO;EggMoves=;Compatibility=Fairy,Grass;StepsToHatch=5355;Height=0.6;Weight=1;Color=Green;Habitat=Grassland;RegionalNumbers=188,0,0,0,0,0,0,0,0,0;Kind=Cottonweed;Pokedex=It blossoms when the temperature rises above 64 degrees F. Because its flower's blooming changes with the temperature, it is sometimes used as a thermometer.;FormNames=;WildItemCommon=;WildItemUncommon=;WildItemRare=;BattlerPlayerY=0;BattlerEnemyY=25;BattlerAltitude=15;Evolutions=JUMPLUFF,Level,27;Incense=</v>
      </c>
    </row>
    <row r="190" spans="1:46" x14ac:dyDescent="0.3">
      <c r="A190" s="25">
        <v>189</v>
      </c>
      <c r="B190" s="25" t="s">
        <v>609</v>
      </c>
      <c r="C190" s="25" t="s">
        <v>4113</v>
      </c>
      <c r="D190" s="25" t="s">
        <v>221</v>
      </c>
      <c r="E190" s="25" t="s">
        <v>225</v>
      </c>
      <c r="F190" s="25" t="s">
        <v>4687</v>
      </c>
      <c r="G190" s="25" t="s">
        <v>5522</v>
      </c>
      <c r="H190" s="25" t="s">
        <v>1412</v>
      </c>
      <c r="I190" s="25">
        <v>203</v>
      </c>
      <c r="J190" s="25" t="s">
        <v>2148</v>
      </c>
      <c r="K190" s="25">
        <v>45</v>
      </c>
      <c r="L190" s="25">
        <v>70</v>
      </c>
      <c r="M190" s="25" t="s">
        <v>5657</v>
      </c>
      <c r="N190" s="25" t="s">
        <v>3897</v>
      </c>
      <c r="O190" s="25" t="s">
        <v>5996</v>
      </c>
      <c r="Q190" s="25" t="s">
        <v>7121</v>
      </c>
      <c r="R190" s="25">
        <v>5355</v>
      </c>
      <c r="S190" s="25">
        <v>0.8</v>
      </c>
      <c r="T190" s="25">
        <v>3</v>
      </c>
      <c r="U190" s="25" t="s">
        <v>2157</v>
      </c>
      <c r="V190" s="25" t="s">
        <v>7468</v>
      </c>
      <c r="W190" s="25" t="s">
        <v>9087</v>
      </c>
      <c r="X190" s="25" t="s">
        <v>9715</v>
      </c>
      <c r="Y190" s="25" t="s">
        <v>9715</v>
      </c>
      <c r="Z190" s="25" t="s">
        <v>9715</v>
      </c>
      <c r="AA190" s="25" t="s">
        <v>9715</v>
      </c>
      <c r="AB190" s="25" t="s">
        <v>9715</v>
      </c>
      <c r="AC190" s="25" t="s">
        <v>9715</v>
      </c>
      <c r="AD190" s="25" t="s">
        <v>9715</v>
      </c>
      <c r="AE190" s="25" t="s">
        <v>9715</v>
      </c>
      <c r="AF190" s="25" t="s">
        <v>9715</v>
      </c>
      <c r="AG190" s="26" t="str">
        <f t="shared" si="4"/>
        <v>189,0,0,0,0,0,0,0,0,0</v>
      </c>
      <c r="AH190" s="25" t="s">
        <v>7122</v>
      </c>
      <c r="AI190" s="25" t="s">
        <v>7707</v>
      </c>
      <c r="AN190" s="25">
        <v>0</v>
      </c>
      <c r="AO190" s="25">
        <v>25</v>
      </c>
      <c r="AP190" s="25">
        <v>15</v>
      </c>
      <c r="AT190" s="26" t="str">
        <f t="shared" si="5"/>
        <v>[189];Name=Jumpluff;InternalName=JUMPLUFF;Type1=GRASS;Type2=FLYING;BaseStats=75,55,70,110,55,95;GenderRate=Female50Percent;GrowthRate=Parabolic;BaseEXP=203;EffortPoints=0,0,0,3,0,0;Rareness=45;Happiness=70;Abilities=CHLOROPHYLL,LEAFGUARD;HiddenAbility=INFILTRATOR;Moves=1,SPLASH,1,SYNTHESIS,1,TAILWHIP,1,TACKLE,4,SYNTHESIS,6,TAILWHIP,8,TACKLE,10,FAIRYWIND,12,POISONPOWDER,14,STUNSPORE,16,SLEEPPOWDER,20,BULLETSEED,24,LEECHSEED,29,MEGADRAIN,34,ACROBATICS,39,RAGEPOWDER,44,COTTONSPORE,49,UTURN,54,WORRYSEED,59,GIGADRAIN,64,BOUNCE,69,MEMENTO;EggMoves=;Compatibility=Fairy,Grass;StepsToHatch=5355;Height=0.8;Weight=3;Color=Blue;Habitat=Grassland;RegionalNumbers=189,0,0,0,0,0,0,0,0,0;Kind=Cottonweed;Pokedex=Jumpluff ride warm southern winds to cross the sea and fly to foreign lands. This Pokémon lands when it encounters cold air while it is floating.;FormNames=;WildItemCommon=;WildItemUncommon=;WildItemRare=;BattlerPlayerY=0;BattlerEnemyY=25;BattlerAltitude=15;Evolutions=;Incense=</v>
      </c>
    </row>
    <row r="191" spans="1:46" x14ac:dyDescent="0.3">
      <c r="A191" s="25">
        <v>190</v>
      </c>
      <c r="B191" s="25" t="s">
        <v>610</v>
      </c>
      <c r="C191" s="25" t="s">
        <v>4114</v>
      </c>
      <c r="D191" s="25" t="s">
        <v>216</v>
      </c>
      <c r="F191" s="25" t="s">
        <v>4688</v>
      </c>
      <c r="G191" s="25" t="s">
        <v>5522</v>
      </c>
      <c r="H191" s="25" t="s">
        <v>5528</v>
      </c>
      <c r="I191" s="25">
        <v>72</v>
      </c>
      <c r="J191" s="25" t="s">
        <v>2146</v>
      </c>
      <c r="K191" s="25">
        <v>45</v>
      </c>
      <c r="L191" s="25">
        <v>70</v>
      </c>
      <c r="M191" s="25" t="s">
        <v>5688</v>
      </c>
      <c r="N191" s="25" t="s">
        <v>3811</v>
      </c>
      <c r="O191" s="25" t="s">
        <v>6510</v>
      </c>
      <c r="P191" s="25" t="s">
        <v>6511</v>
      </c>
      <c r="Q191" s="25" t="s">
        <v>2124</v>
      </c>
      <c r="R191" s="25">
        <v>5355</v>
      </c>
      <c r="S191" s="25">
        <v>0.8</v>
      </c>
      <c r="T191" s="25">
        <v>11.5</v>
      </c>
      <c r="U191" s="25" t="s">
        <v>8863</v>
      </c>
      <c r="V191" s="25" t="s">
        <v>7165</v>
      </c>
      <c r="W191" s="25" t="s">
        <v>9088</v>
      </c>
      <c r="X191" s="25" t="s">
        <v>9715</v>
      </c>
      <c r="Y191" s="25" t="s">
        <v>9715</v>
      </c>
      <c r="Z191" s="25" t="s">
        <v>9715</v>
      </c>
      <c r="AA191" s="25" t="s">
        <v>9715</v>
      </c>
      <c r="AB191" s="25" t="s">
        <v>9715</v>
      </c>
      <c r="AC191" s="25" t="s">
        <v>9715</v>
      </c>
      <c r="AD191" s="25" t="s">
        <v>9715</v>
      </c>
      <c r="AE191" s="25" t="s">
        <v>9715</v>
      </c>
      <c r="AF191" s="25" t="s">
        <v>9715</v>
      </c>
      <c r="AG191" s="26" t="str">
        <f t="shared" si="4"/>
        <v>190,0,0,0,0,0,0,0,0,0</v>
      </c>
      <c r="AH191" s="25" t="s">
        <v>7123</v>
      </c>
      <c r="AI191" s="25" t="s">
        <v>7708</v>
      </c>
      <c r="AN191" s="25">
        <v>0</v>
      </c>
      <c r="AO191" s="25">
        <v>25</v>
      </c>
      <c r="AP191" s="25">
        <v>0</v>
      </c>
      <c r="AQ191" s="25" t="s">
        <v>8605</v>
      </c>
      <c r="AT191" s="26" t="str">
        <f t="shared" si="5"/>
        <v>[190];Name=Aipom;InternalName=AIPOM;Type1=NORMAL;Type2=;BaseStats=55,70,55,85,40,55;GenderRate=Female50Percent;GrowthRate=Fast;BaseEXP=72;EffortPoints=0,0,0,1,0,0;Rareness=45;Happiness=70;Abilities=RUNAWAY,PICKUP;HiddenAbility=SKILLLINK;Moves=1,SCRATCH,1,TAILWHIP,4,SANDATTACK,8,ASTONISH,11,BATONPASS,15,TICKLE,18,FURYSWIPES,22,SWIFT,25,SCREECH,29,AGILITY,32,DOUBLEHIT,36,FLING,39,NASTYPLOT,43,LASTRESORT;EggMoves=AGILITY,BEATUP,BOUNCE,COVET,DOUBLESLAP,FAKEOUT,PURSUIT,QUICKGUARD,REVENGE,SCREECH,SLAM,SPITE,SWITCHEROO;Compatibility=Field;StepsToHatch=5355;Height=0.8;Weight=11.5;Color=Purple;Habitat=Forest;RegionalNumbers=190,0,0,0,0,0,0,0,0,0;Kind=Long Tail;Pokedex=Its tail ends with a dexterous, handlike appendage. However, because it uses the tail so much, Aipom's real hands have become rather clumsy.;FormNames=;WildItemCommon=;WildItemUncommon=;WildItemRare=;BattlerPlayerY=0;BattlerEnemyY=25;BattlerAltitude=0;Evolutions=AMBIPOM,HasMove,DOUBLEHIT;Incense=</v>
      </c>
    </row>
    <row r="192" spans="1:46" x14ac:dyDescent="0.3">
      <c r="A192" s="25">
        <v>191</v>
      </c>
      <c r="B192" s="25" t="s">
        <v>611</v>
      </c>
      <c r="C192" s="25" t="s">
        <v>4115</v>
      </c>
      <c r="D192" s="25" t="s">
        <v>221</v>
      </c>
      <c r="F192" s="25" t="s">
        <v>4689</v>
      </c>
      <c r="G192" s="25" t="s">
        <v>5522</v>
      </c>
      <c r="H192" s="25" t="s">
        <v>1412</v>
      </c>
      <c r="I192" s="25">
        <v>36</v>
      </c>
      <c r="J192" s="25" t="s">
        <v>5516</v>
      </c>
      <c r="K192" s="25">
        <v>235</v>
      </c>
      <c r="L192" s="25">
        <v>70</v>
      </c>
      <c r="M192" s="25" t="s">
        <v>5689</v>
      </c>
      <c r="N192" s="25" t="s">
        <v>3809</v>
      </c>
      <c r="O192" s="25" t="s">
        <v>6512</v>
      </c>
      <c r="P192" s="25" t="s">
        <v>6513</v>
      </c>
      <c r="Q192" s="25" t="s">
        <v>283</v>
      </c>
      <c r="R192" s="25">
        <v>5355</v>
      </c>
      <c r="S192" s="25">
        <v>0.3</v>
      </c>
      <c r="T192" s="25">
        <v>1.8</v>
      </c>
      <c r="U192" s="25" t="s">
        <v>8860</v>
      </c>
      <c r="V192" s="25" t="s">
        <v>7468</v>
      </c>
      <c r="W192" s="25" t="s">
        <v>9089</v>
      </c>
      <c r="X192" s="25" t="s">
        <v>9715</v>
      </c>
      <c r="Y192" s="25" t="s">
        <v>9715</v>
      </c>
      <c r="Z192" s="25" t="s">
        <v>9715</v>
      </c>
      <c r="AA192" s="25" t="s">
        <v>9715</v>
      </c>
      <c r="AB192" s="25" t="s">
        <v>9715</v>
      </c>
      <c r="AC192" s="25" t="s">
        <v>9715</v>
      </c>
      <c r="AD192" s="25" t="s">
        <v>9715</v>
      </c>
      <c r="AE192" s="25" t="s">
        <v>9715</v>
      </c>
      <c r="AF192" s="25" t="s">
        <v>9715</v>
      </c>
      <c r="AG192" s="26" t="str">
        <f t="shared" si="4"/>
        <v>191,0,0,0,0,0,0,0,0,0</v>
      </c>
      <c r="AH192" s="25" t="s">
        <v>7002</v>
      </c>
      <c r="AI192" s="25" t="s">
        <v>8229</v>
      </c>
      <c r="AL192" s="25" t="s">
        <v>8230</v>
      </c>
      <c r="AN192" s="25">
        <v>0</v>
      </c>
      <c r="AO192" s="25">
        <v>25</v>
      </c>
      <c r="AP192" s="25">
        <v>8</v>
      </c>
      <c r="AQ192" s="25" t="s">
        <v>8606</v>
      </c>
      <c r="AT192" s="26" t="str">
        <f t="shared" si="5"/>
        <v>[191];Name=Sunkern;InternalName=SUNKERN;Type1=GRASS;Type2=;BaseStats=30,30,30,30,30,30;GenderRate=Female50Percent;GrowthRate=Parabolic;BaseEXP=36;EffortPoints=0,0,0,0,1,0;Rareness=235;Happiness=70;Abilities=CHLOROPHYLL,SOLARPOWER;HiddenAbility=EARLYBIRD;Moves=1,ABSORB,1,GROWTH,4,INGRAIN,7,GRASSWHISTLE,10,MEGADRAIN,13,LEECHSEED,16,RAZORLEAF,19,WORRYSEED,22,GIGADRAIN,25,ENDEAVOR,28,SYNTHESIS,31,NATURALGIFT,34,SOLARBEAM,37,DOUBLEEDGE,40,SUNNYDAY,43,SEEDBOMB;EggMoves=BIDE,CURSE,ENCORE,ENDURE,GRASSWHISTLE,GRASSYTERRAIN,HELPINGHAND,INGRAIN,LEECHSEED,MORNINGSUN,NATURALGIFT,NATUREPOWER,SWEETSCENT;Compatibility=Grass;StepsToHatch=5355;Height=0.3;Weight=1.8;Color=Yellow;Habitat=Grassland;RegionalNumbers=191,0,0,0,0,0,0,0,0,0;Kind=Seed;Pokedex=Sunkern try to minimize movement to conserve the nutrients they have stored in their bodies for evolution. They will not eat, subsisting only on morning dew.;FormNames=;WildItemCommon=;WildItemUncommon=COBABERRY;WildItemRare=;BattlerPlayerY=0;BattlerEnemyY=25;BattlerAltitude=8;Evolutions=SUNFLORA,Item,SUNSTONE;Incense=</v>
      </c>
    </row>
    <row r="193" spans="1:46" x14ac:dyDescent="0.3">
      <c r="A193" s="25">
        <v>192</v>
      </c>
      <c r="B193" s="25" t="s">
        <v>612</v>
      </c>
      <c r="C193" s="25" t="s">
        <v>4116</v>
      </c>
      <c r="D193" s="25" t="s">
        <v>221</v>
      </c>
      <c r="F193" s="25" t="s">
        <v>4690</v>
      </c>
      <c r="G193" s="25" t="s">
        <v>5522</v>
      </c>
      <c r="H193" s="25" t="s">
        <v>1412</v>
      </c>
      <c r="I193" s="25">
        <v>149</v>
      </c>
      <c r="J193" s="25" t="s">
        <v>5530</v>
      </c>
      <c r="K193" s="25">
        <v>120</v>
      </c>
      <c r="L193" s="25">
        <v>70</v>
      </c>
      <c r="M193" s="25" t="s">
        <v>5689</v>
      </c>
      <c r="N193" s="25" t="s">
        <v>3809</v>
      </c>
      <c r="O193" s="25" t="s">
        <v>5997</v>
      </c>
      <c r="Q193" s="25" t="s">
        <v>283</v>
      </c>
      <c r="R193" s="25">
        <v>5355</v>
      </c>
      <c r="S193" s="25">
        <v>0.8</v>
      </c>
      <c r="T193" s="25">
        <v>8.5</v>
      </c>
      <c r="U193" s="25" t="s">
        <v>8860</v>
      </c>
      <c r="V193" s="25" t="s">
        <v>7468</v>
      </c>
      <c r="W193" s="25" t="s">
        <v>9090</v>
      </c>
      <c r="X193" s="25" t="s">
        <v>9715</v>
      </c>
      <c r="Y193" s="25" t="s">
        <v>9715</v>
      </c>
      <c r="Z193" s="25" t="s">
        <v>9715</v>
      </c>
      <c r="AA193" s="25" t="s">
        <v>9715</v>
      </c>
      <c r="AB193" s="25" t="s">
        <v>9715</v>
      </c>
      <c r="AC193" s="25" t="s">
        <v>9715</v>
      </c>
      <c r="AD193" s="25" t="s">
        <v>9715</v>
      </c>
      <c r="AE193" s="25" t="s">
        <v>9715</v>
      </c>
      <c r="AF193" s="25" t="s">
        <v>9715</v>
      </c>
      <c r="AG193" s="26" t="str">
        <f t="shared" si="4"/>
        <v>192,0,0,0,0,0,0,0,0,0</v>
      </c>
      <c r="AH193" s="25" t="s">
        <v>7124</v>
      </c>
      <c r="AI193" s="25" t="s">
        <v>7709</v>
      </c>
      <c r="AN193" s="25">
        <v>0</v>
      </c>
      <c r="AO193" s="25">
        <v>25</v>
      </c>
      <c r="AP193" s="25">
        <v>0</v>
      </c>
      <c r="AT193" s="26" t="str">
        <f t="shared" si="5"/>
        <v>[192];Name=Sunflora;InternalName=SUNFLORA;Type1=GRASS;Type2=;BaseStats=75,75,55,30,105,85;GenderRate=Female50Percent;GrowthRate=Parabolic;BaseEXP=149;EffortPoints=0,0,0,0,2,0;Rareness=120;Happiness=70;Abilities=CHLOROPHYLL,SOLARPOWER;HiddenAbility=EARLYBIRD;Moves=1,FLOWERSHIELD,1,ABSORB,1,POUND,1,GROWTH,4,INGRAIN,7,GRASSWHISTLE,10,MEGADRAIN,13,LEECHSEED,16,RAZORLEAF,19,WORRYSEED,22,GIGADRAIN,25,BULLETSEED,28,PETALDANCE,31,NATURALGIFT,34,SOLARBEAM,37,DOUBLEEDGE,40,SUNNYDAY,43,LEAFSTORM,50,PETALBLIZZARD;EggMoves=;Compatibility=Grass;StepsToHatch=5355;Height=0.8;Weight=8.5;Color=Yellow;Habitat=Grassland;RegionalNumbers=192,0,0,0,0,0,0,0,0,0;Kind=Sun;Pokedex=Sunflora convert solar energy into nutrition. They are highly active in the warm daytime but suddenly stop moving as soon as the sun sets.;FormNames=;WildItemCommon=;WildItemUncommon=;WildItemRare=;BattlerPlayerY=0;BattlerEnemyY=25;BattlerAltitude=0;Evolutions=;Incense=</v>
      </c>
    </row>
    <row r="194" spans="1:46" x14ac:dyDescent="0.3">
      <c r="A194" s="25">
        <v>193</v>
      </c>
      <c r="B194" s="25" t="s">
        <v>613</v>
      </c>
      <c r="C194" s="25" t="s">
        <v>4117</v>
      </c>
      <c r="D194" s="25" t="s">
        <v>209</v>
      </c>
      <c r="E194" s="25" t="s">
        <v>225</v>
      </c>
      <c r="F194" s="25" t="s">
        <v>4691</v>
      </c>
      <c r="G194" s="25" t="s">
        <v>5522</v>
      </c>
      <c r="H194" s="25" t="s">
        <v>5523</v>
      </c>
      <c r="I194" s="25">
        <v>78</v>
      </c>
      <c r="J194" s="25" t="s">
        <v>2146</v>
      </c>
      <c r="K194" s="25">
        <v>75</v>
      </c>
      <c r="L194" s="25">
        <v>70</v>
      </c>
      <c r="M194" s="25" t="s">
        <v>5690</v>
      </c>
      <c r="N194" s="25" t="s">
        <v>3860</v>
      </c>
      <c r="O194" s="25" t="s">
        <v>6514</v>
      </c>
      <c r="P194" s="25" t="s">
        <v>6515</v>
      </c>
      <c r="Q194" s="25" t="s">
        <v>1472</v>
      </c>
      <c r="R194" s="25">
        <v>5355</v>
      </c>
      <c r="S194" s="25">
        <v>1.2</v>
      </c>
      <c r="T194" s="25">
        <v>38</v>
      </c>
      <c r="U194" s="25" t="s">
        <v>2156</v>
      </c>
      <c r="V194" s="25" t="s">
        <v>7165</v>
      </c>
      <c r="W194" s="25" t="s">
        <v>9091</v>
      </c>
      <c r="X194" s="25" t="s">
        <v>9715</v>
      </c>
      <c r="Y194" s="25" t="s">
        <v>9715</v>
      </c>
      <c r="Z194" s="25" t="s">
        <v>9715</v>
      </c>
      <c r="AA194" s="25" t="s">
        <v>9715</v>
      </c>
      <c r="AB194" s="25" t="s">
        <v>9715</v>
      </c>
      <c r="AC194" s="25" t="s">
        <v>9715</v>
      </c>
      <c r="AD194" s="25" t="s">
        <v>9715</v>
      </c>
      <c r="AE194" s="25" t="s">
        <v>9715</v>
      </c>
      <c r="AF194" s="25" t="s">
        <v>9715</v>
      </c>
      <c r="AG194" s="26" t="str">
        <f t="shared" si="4"/>
        <v>193,0,0,0,0,0,0,0,0,0</v>
      </c>
      <c r="AH194" s="25" t="s">
        <v>7125</v>
      </c>
      <c r="AI194" s="25" t="s">
        <v>8231</v>
      </c>
      <c r="AL194" s="25" t="s">
        <v>8232</v>
      </c>
      <c r="AN194" s="25">
        <v>0</v>
      </c>
      <c r="AO194" s="25">
        <v>25</v>
      </c>
      <c r="AP194" s="25">
        <v>15</v>
      </c>
      <c r="AQ194" s="25" t="s">
        <v>8607</v>
      </c>
      <c r="AT194" s="26" t="str">
        <f t="shared" si="5"/>
        <v>[193];Name=Yanma;InternalName=YANMA;Type1=BUG;Type2=FLYING;BaseStats=65,65,45,95,75,45;GenderRate=Female50Percent;GrowthRate=Medium;BaseEXP=78;EffortPoints=0,0,0,1,0,0;Rareness=75;Happiness=70;Abilities=SPEEDBOOST,COMPOUNDEYES;HiddenAbility=FRISK;Moves=1,TACKLE,1,FORESIGHT,6,QUICKATTACK,11,DOUBLETEAM,14,SONICBOOM,17,DETECT,22,SUPERSONIC,27,UPROAR,30,PURSUIT,33,ANCIENTPOWER,38,HYPNOSIS,43,WINGATTACK,46,SCREECH,49,UTURN,54,AIRSLASH,57,BUGBUZZ;EggMoves=DOUBLEEDGE,FEINT,FEINTATTACK,LEECHLIFE,PURSUIT,REVERSAL,SECRETPOWER,SIGNALBEAM,SILVERWIND,WHIRLWIND;Compatibility=Bug;StepsToHatch=5355;Height=1.2;Weight=38;Color=Red;Habitat=Forest;RegionalNumbers=193,0,0,0,0,0,0,0,0,0;Kind=Clear Wing;Pokedex=It can see 360 degrees without moving its eyes. It is a great flier capable of making sudden stops and turning midair to quickly chase down targeted prey.;FormNames=;WildItemCommon=;WildItemUncommon=WIDELENS;WildItemRare=;BattlerPlayerY=0;BattlerEnemyY=25;BattlerAltitude=15;Evolutions=YANMEGA,HasMove,ANCIENTPOWER;Incense=</v>
      </c>
    </row>
    <row r="195" spans="1:46" x14ac:dyDescent="0.3">
      <c r="A195" s="25">
        <v>194</v>
      </c>
      <c r="B195" s="25" t="s">
        <v>614</v>
      </c>
      <c r="C195" s="25" t="s">
        <v>4118</v>
      </c>
      <c r="D195" s="25" t="s">
        <v>219</v>
      </c>
      <c r="E195" s="25" t="s">
        <v>224</v>
      </c>
      <c r="F195" s="25" t="s">
        <v>4692</v>
      </c>
      <c r="G195" s="25" t="s">
        <v>5522</v>
      </c>
      <c r="H195" s="25" t="s">
        <v>5523</v>
      </c>
      <c r="I195" s="25">
        <v>42</v>
      </c>
      <c r="J195" s="25" t="s">
        <v>2131</v>
      </c>
      <c r="K195" s="25">
        <v>255</v>
      </c>
      <c r="L195" s="25">
        <v>70</v>
      </c>
      <c r="M195" s="25" t="s">
        <v>5691</v>
      </c>
      <c r="N195" s="25" t="s">
        <v>3881</v>
      </c>
      <c r="O195" s="25" t="s">
        <v>6516</v>
      </c>
      <c r="P195" s="25" t="s">
        <v>6517</v>
      </c>
      <c r="Q195" s="25" t="s">
        <v>7038</v>
      </c>
      <c r="R195" s="25">
        <v>5355</v>
      </c>
      <c r="S195" s="25">
        <v>0.4</v>
      </c>
      <c r="T195" s="25">
        <v>8.5</v>
      </c>
      <c r="U195" s="25" t="s">
        <v>2157</v>
      </c>
      <c r="V195" s="25" t="s">
        <v>8865</v>
      </c>
      <c r="W195" s="25" t="s">
        <v>9092</v>
      </c>
      <c r="X195" s="25" t="s">
        <v>9715</v>
      </c>
      <c r="Y195" s="25" t="s">
        <v>9715</v>
      </c>
      <c r="Z195" s="25" t="s">
        <v>9715</v>
      </c>
      <c r="AA195" s="25" t="s">
        <v>9715</v>
      </c>
      <c r="AB195" s="25" t="s">
        <v>9715</v>
      </c>
      <c r="AC195" s="25" t="s">
        <v>9715</v>
      </c>
      <c r="AD195" s="25" t="s">
        <v>9715</v>
      </c>
      <c r="AE195" s="25" t="s">
        <v>9715</v>
      </c>
      <c r="AF195" s="25" t="s">
        <v>9715</v>
      </c>
      <c r="AG195" s="26" t="str">
        <f t="shared" ref="AG195:AG258" si="6">+W195&amp;","&amp;X195&amp;","&amp;Y195&amp;","&amp;Z195&amp;","&amp;AA195&amp;","&amp;AB195&amp;","&amp;AC195&amp;","&amp;AD195&amp;","&amp;AE195&amp;","&amp;AF195</f>
        <v>194,0,0,0,0,0,0,0,0,0</v>
      </c>
      <c r="AH195" s="25" t="s">
        <v>7126</v>
      </c>
      <c r="AI195" s="25" t="s">
        <v>7710</v>
      </c>
      <c r="AN195" s="25">
        <v>0</v>
      </c>
      <c r="AO195" s="25">
        <v>25</v>
      </c>
      <c r="AP195" s="25">
        <v>0</v>
      </c>
      <c r="AQ195" s="25" t="s">
        <v>8608</v>
      </c>
      <c r="AT195" s="26" t="str">
        <f t="shared" ref="AT195:AT258" si="7">"["&amp;A195&amp;"];"&amp;$B$1&amp;"="&amp;B195&amp;";"&amp;$C$1&amp;"="&amp;C195&amp;";"&amp;$D$1&amp;"="&amp;D195&amp;";"&amp;$E$1&amp;"="&amp;E195&amp;";"&amp;$F$1&amp;"="&amp;F195&amp;";"&amp;$G$1&amp;"="&amp;G195&amp;";"&amp;$H$1&amp;"="&amp;H195&amp;";"&amp;$I$1&amp;"="&amp;I195&amp;";"&amp;$J$1&amp;"="&amp;J195&amp;";"&amp;$K$1&amp;"="&amp;K195&amp;";"&amp;$L$1&amp;"="&amp;L195&amp;";"&amp;$M$1&amp;"="&amp;M195&amp;";"&amp;$N$1&amp;"="&amp;N195&amp;";"&amp;$O$1&amp;"="&amp;O195&amp;";"&amp;$P$1&amp;"="&amp;P195&amp;";"&amp;$Q$1&amp;"="&amp;Q195&amp;";"&amp;$R$1&amp;"="&amp;R195&amp;";"&amp;$S$1&amp;"="&amp;S195&amp;";"&amp;$T$1&amp;"="&amp;T195&amp;";"&amp;$U$1&amp;"="&amp;U195&amp;";"&amp;$V$1&amp;"="&amp;V195&amp;";"&amp;$AG$1&amp;"="&amp;AG195&amp;";"&amp;$AH$1&amp;"="&amp;AH195&amp;";"&amp;$AI$1&amp;"="&amp;AI195&amp;";"&amp;$AJ$1&amp;"="&amp;AJ195&amp;";"&amp;$AK$1&amp;"="&amp;AK195&amp;";"&amp;$AL$1&amp;"="&amp;AL195&amp;";"&amp;$AM$1&amp;"="&amp;AM195&amp;";"&amp;$AN$1&amp;"="&amp;AN195&amp;";"&amp;$AO$1&amp;"="&amp;AO195&amp;";"&amp;$AP$1&amp;"="&amp;AP195&amp;";"&amp;$AQ$1&amp;"="&amp;AQ195&amp;";"&amp;$AR$1&amp;"="&amp;AR195</f>
        <v>[194];Name=Wooper;InternalName=WOOPER;Type1=WATER;Type2=GROUND;BaseStats=55,45,45,15,25,25;GenderRate=Female50Percent;GrowthRate=Medium;BaseEXP=42;EffortPoints=1,0,0,0,0,0;Rareness=255;Happiness=70;Abilities=DAMP,WATERABSORB;HiddenAbility=UNAWARE;Moves=1,WATERGUN,1,TAILWHIP,5,MUDSPORT,9,MUDSHOT,15,SLAM,19,MUDBOMB,23,AMNESIA,29,YAWN,33,EARTHQUAKE,37,RAINDANCE,43,MIST,43,HAZE,47,MUDDYWATER;EggMoves=ACIDSPRAY,AFTERYOU,ANCIENTPOWER,BODYSLAM,CURSE,DOUBLEKICK,EERIEIMPULSE,ENCORE,GUARDSWAP,MUDSPORT,RECOVER,SLEEPTALK,SPITUP,STOCKPILE,SWALLOW;Compatibility=Water1,Field;StepsToHatch=5355;Height=0.4;Weight=8.5;Color=Blue;Habitat=WatersEdge;RegionalNumbers=194,0,0,0,0,0,0,0,0,0;Kind=Water Fish;Pokedex=Wooper usually live in water but come out onto land seeking food occasionally. On land, they coat their bodies with a gooey, toxic film.;FormNames=;WildItemCommon=;WildItemUncommon=;WildItemRare=;BattlerPlayerY=0;BattlerEnemyY=25;BattlerAltitude=0;Evolutions=QUAGSIRE,Level,20;Incense=</v>
      </c>
    </row>
    <row r="196" spans="1:46" x14ac:dyDescent="0.3">
      <c r="A196" s="25">
        <v>195</v>
      </c>
      <c r="B196" s="25" t="s">
        <v>615</v>
      </c>
      <c r="C196" s="25" t="s">
        <v>4119</v>
      </c>
      <c r="D196" s="25" t="s">
        <v>219</v>
      </c>
      <c r="E196" s="25" t="s">
        <v>224</v>
      </c>
      <c r="F196" s="25" t="s">
        <v>4693</v>
      </c>
      <c r="G196" s="25" t="s">
        <v>5522</v>
      </c>
      <c r="H196" s="25" t="s">
        <v>5523</v>
      </c>
      <c r="I196" s="25">
        <v>151</v>
      </c>
      <c r="J196" s="25" t="s">
        <v>2132</v>
      </c>
      <c r="K196" s="25">
        <v>90</v>
      </c>
      <c r="L196" s="25">
        <v>70</v>
      </c>
      <c r="M196" s="25" t="s">
        <v>5691</v>
      </c>
      <c r="N196" s="25" t="s">
        <v>3881</v>
      </c>
      <c r="O196" s="25" t="s">
        <v>5998</v>
      </c>
      <c r="Q196" s="25" t="s">
        <v>7038</v>
      </c>
      <c r="R196" s="25">
        <v>5355</v>
      </c>
      <c r="S196" s="25">
        <v>1.4</v>
      </c>
      <c r="T196" s="25">
        <v>75</v>
      </c>
      <c r="U196" s="25" t="s">
        <v>2157</v>
      </c>
      <c r="V196" s="25" t="s">
        <v>8865</v>
      </c>
      <c r="W196" s="25" t="s">
        <v>9093</v>
      </c>
      <c r="X196" s="25" t="s">
        <v>9715</v>
      </c>
      <c r="Y196" s="25" t="s">
        <v>9715</v>
      </c>
      <c r="Z196" s="25" t="s">
        <v>9715</v>
      </c>
      <c r="AA196" s="25" t="s">
        <v>9715</v>
      </c>
      <c r="AB196" s="25" t="s">
        <v>9715</v>
      </c>
      <c r="AC196" s="25" t="s">
        <v>9715</v>
      </c>
      <c r="AD196" s="25" t="s">
        <v>9715</v>
      </c>
      <c r="AE196" s="25" t="s">
        <v>9715</v>
      </c>
      <c r="AF196" s="25" t="s">
        <v>9715</v>
      </c>
      <c r="AG196" s="26" t="str">
        <f t="shared" si="6"/>
        <v>195,0,0,0,0,0,0,0,0,0</v>
      </c>
      <c r="AH196" s="25" t="s">
        <v>7126</v>
      </c>
      <c r="AI196" s="25" t="s">
        <v>7711</v>
      </c>
      <c r="AN196" s="25">
        <v>0</v>
      </c>
      <c r="AO196" s="25">
        <v>25</v>
      </c>
      <c r="AP196" s="25">
        <v>0</v>
      </c>
      <c r="AT196" s="26" t="str">
        <f t="shared" si="7"/>
        <v>[195];Name=Quagsire;InternalName=QUAGSIRE;Type1=WATER;Type2=GROUND;BaseStats=95,85,85,35,65,65;GenderRate=Female50Percent;GrowthRate=Medium;BaseEXP=151;EffortPoints=2,0,0,0,0,0;Rareness=90;Happiness=70;Abilities=DAMP,WATERABSORB;HiddenAbility=UNAWARE;Moves=1,WATERGUN,1,TAILWHIP,1,MUDSPORT,5,MUDSPORT,9,MUDSHOT,15,SLAM,19,MUDBOMB,24,AMNESIA,31,YAWN,36,EARTHQUAKE,41,RAINDANCE,48,MIST,48,HAZE,53,MUDDYWATER;EggMoves=;Compatibility=Water1,Field;StepsToHatch=5355;Height=1.4;Weight=75;Color=Blue;Habitat=WatersEdge;RegionalNumbers=195,0,0,0,0,0,0,0,0,0;Kind=Water Fish;Pokedex=A Quagsire hunts by leaving its mouth wide open in water and waiting for its prey to blunder in. Because it doesn't move, it does not get very hungry.;FormNames=;WildItemCommon=;WildItemUncommon=;WildItemRare=;BattlerPlayerY=0;BattlerEnemyY=25;BattlerAltitude=0;Evolutions=;Incense=</v>
      </c>
    </row>
    <row r="197" spans="1:46" x14ac:dyDescent="0.3">
      <c r="A197" s="25">
        <v>196</v>
      </c>
      <c r="B197" s="25" t="s">
        <v>616</v>
      </c>
      <c r="C197" s="25" t="s">
        <v>3836</v>
      </c>
      <c r="D197" s="25" t="s">
        <v>226</v>
      </c>
      <c r="F197" s="25" t="s">
        <v>4694</v>
      </c>
      <c r="G197" s="25" t="s">
        <v>1411</v>
      </c>
      <c r="H197" s="25" t="s">
        <v>5523</v>
      </c>
      <c r="I197" s="25">
        <v>184</v>
      </c>
      <c r="J197" s="25" t="s">
        <v>5530</v>
      </c>
      <c r="K197" s="25">
        <v>45</v>
      </c>
      <c r="L197" s="25">
        <v>70</v>
      </c>
      <c r="M197" s="25" t="s">
        <v>3890</v>
      </c>
      <c r="N197" s="25" t="s">
        <v>5598</v>
      </c>
      <c r="O197" s="25" t="s">
        <v>5999</v>
      </c>
      <c r="Q197" s="25" t="s">
        <v>2124</v>
      </c>
      <c r="R197" s="25">
        <v>9180</v>
      </c>
      <c r="S197" s="25">
        <v>0.9</v>
      </c>
      <c r="T197" s="25">
        <v>26.5</v>
      </c>
      <c r="U197" s="25" t="s">
        <v>8863</v>
      </c>
      <c r="V197" s="25" t="s">
        <v>8867</v>
      </c>
      <c r="W197" s="25" t="s">
        <v>9094</v>
      </c>
      <c r="X197" s="25" t="s">
        <v>9715</v>
      </c>
      <c r="Y197" s="25" t="s">
        <v>9715</v>
      </c>
      <c r="Z197" s="25" t="s">
        <v>9715</v>
      </c>
      <c r="AA197" s="25" t="s">
        <v>9715</v>
      </c>
      <c r="AB197" s="25" t="s">
        <v>9715</v>
      </c>
      <c r="AC197" s="25" t="s">
        <v>9715</v>
      </c>
      <c r="AD197" s="25" t="s">
        <v>9715</v>
      </c>
      <c r="AE197" s="25" t="s">
        <v>9715</v>
      </c>
      <c r="AF197" s="25" t="s">
        <v>9715</v>
      </c>
      <c r="AG197" s="26" t="str">
        <f t="shared" si="6"/>
        <v>196,0,0,0,0,0,0,0,0,0</v>
      </c>
      <c r="AH197" s="25" t="s">
        <v>7124</v>
      </c>
      <c r="AI197" s="25" t="s">
        <v>7712</v>
      </c>
      <c r="AN197" s="25">
        <v>0</v>
      </c>
      <c r="AO197" s="25">
        <v>25</v>
      </c>
      <c r="AP197" s="25">
        <v>0</v>
      </c>
      <c r="AT197" s="26" t="str">
        <f t="shared" si="7"/>
        <v>[196];Name=Espeon;InternalName=ESPEON;Type1=PSYCHIC;Type2=;BaseStats=65,65,60,110,130,95;GenderRate=FemaleOneEighth;GrowthRate=Medium;BaseEXP=184;EffortPoints=0,0,0,0,2,0;Rareness=45;Happiness=70;Abilities=SYNCHRONIZE;HiddenAbility=MAGICBOUNCE;Moves=1,HELPINGHAND,1,TACKLE,1,TAILWHIP,5,SANDATTACK,9,CONFUSION,13,QUICKATTACK,17,SWIFT,20,PSYBEAM,25,FUTURESIGHT,29,PSYCHUP,33,MORNINGSUN,37,PSYCHIC,41,LASTRESORT,45,POWERSWAP;EggMoves=;Compatibility=Field;StepsToHatch=9180;Height=0.9;Weight=26.5;Color=Purple;Habitat=Urban;RegionalNumbers=196,0,0,0,0,0,0,0,0,0;Kind=Sun;Pokedex=An Espeon is extremely loyal to any trainer it considers to be worthy. It is said to have developed precognitive powers to protect its trainer from harm.;FormNames=;WildItemCommon=;WildItemUncommon=;WildItemRare=;BattlerPlayerY=0;BattlerEnemyY=25;BattlerAltitude=0;Evolutions=;Incense=</v>
      </c>
    </row>
    <row r="198" spans="1:46" x14ac:dyDescent="0.3">
      <c r="A198" s="25">
        <v>197</v>
      </c>
      <c r="B198" s="25" t="s">
        <v>617</v>
      </c>
      <c r="C198" s="25" t="s">
        <v>3837</v>
      </c>
      <c r="D198" s="25" t="s">
        <v>230</v>
      </c>
      <c r="F198" s="25" t="s">
        <v>4695</v>
      </c>
      <c r="G198" s="25" t="s">
        <v>1411</v>
      </c>
      <c r="H198" s="25" t="s">
        <v>5523</v>
      </c>
      <c r="I198" s="25">
        <v>184</v>
      </c>
      <c r="J198" s="25" t="s">
        <v>1415</v>
      </c>
      <c r="K198" s="25">
        <v>45</v>
      </c>
      <c r="L198" s="25">
        <v>35</v>
      </c>
      <c r="M198" s="25" t="s">
        <v>3890</v>
      </c>
      <c r="N198" s="25" t="s">
        <v>3803</v>
      </c>
      <c r="O198" s="25" t="s">
        <v>6000</v>
      </c>
      <c r="Q198" s="25" t="s">
        <v>2124</v>
      </c>
      <c r="R198" s="25">
        <v>9180</v>
      </c>
      <c r="S198" s="25">
        <v>1</v>
      </c>
      <c r="T198" s="25">
        <v>27</v>
      </c>
      <c r="U198" s="25" t="s">
        <v>8864</v>
      </c>
      <c r="V198" s="25" t="s">
        <v>8867</v>
      </c>
      <c r="W198" s="25" t="s">
        <v>9095</v>
      </c>
      <c r="X198" s="25" t="s">
        <v>9715</v>
      </c>
      <c r="Y198" s="25" t="s">
        <v>9715</v>
      </c>
      <c r="Z198" s="25" t="s">
        <v>9715</v>
      </c>
      <c r="AA198" s="25" t="s">
        <v>9715</v>
      </c>
      <c r="AB198" s="25" t="s">
        <v>9715</v>
      </c>
      <c r="AC198" s="25" t="s">
        <v>9715</v>
      </c>
      <c r="AD198" s="25" t="s">
        <v>9715</v>
      </c>
      <c r="AE198" s="25" t="s">
        <v>9715</v>
      </c>
      <c r="AF198" s="25" t="s">
        <v>9715</v>
      </c>
      <c r="AG198" s="26" t="str">
        <f t="shared" si="6"/>
        <v>197,0,0,0,0,0,0,0,0,0</v>
      </c>
      <c r="AH198" s="25" t="s">
        <v>3081</v>
      </c>
      <c r="AI198" s="25" t="s">
        <v>7713</v>
      </c>
      <c r="AN198" s="25">
        <v>0</v>
      </c>
      <c r="AO198" s="25">
        <v>25</v>
      </c>
      <c r="AP198" s="25">
        <v>0</v>
      </c>
      <c r="AT198" s="26" t="str">
        <f t="shared" si="7"/>
        <v>[197];Name=Umbreon;InternalName=UMBREON;Type1=DARK;Type2=;BaseStats=95,65,110,65,60,130;GenderRate=FemaleOneEighth;GrowthRate=Medium;BaseEXP=184;EffortPoints=0,0,0,0,0,2;Rareness=45;Happiness=35;Abilities=SYNCHRONIZE;HiddenAbility=INNERFOCUS;Moves=1,HELPINGHAND,1,TACKLE,1,TAILWHIP,5,SANDATTACK,9,PURSUIT,13,QUICKATTACK,17,CONFUSERAY,20,FEINTATTACK,25,ASSURANCE,29,SCREECH,33,MOONLIGHT,37,MEANLOOK,41,LASTRESORT,45,GUARDSWAP;EggMoves=;Compatibility=Field;StepsToHatch=9180;Height=1;Weight=27;Color=Black;Habitat=Urban;RegionalNumbers=197,0,0,0,0,0,0,0,0,0;Kind=Moonlight;Pokedex=Umbreon evolved from exposure to the moon's energy pulses. It lurks in darkness and waits for its foes to move. The rings on its body glow when it leaps to attack.;FormNames=;WildItemCommon=;WildItemUncommon=;WildItemRare=;BattlerPlayerY=0;BattlerEnemyY=25;BattlerAltitude=0;Evolutions=;Incense=</v>
      </c>
    </row>
    <row r="199" spans="1:46" x14ac:dyDescent="0.3">
      <c r="A199" s="25">
        <v>198</v>
      </c>
      <c r="B199" s="25" t="s">
        <v>618</v>
      </c>
      <c r="C199" s="25" t="s">
        <v>4120</v>
      </c>
      <c r="D199" s="25" t="s">
        <v>230</v>
      </c>
      <c r="E199" s="25" t="s">
        <v>225</v>
      </c>
      <c r="F199" s="25" t="s">
        <v>4696</v>
      </c>
      <c r="G199" s="25" t="s">
        <v>5522</v>
      </c>
      <c r="H199" s="25" t="s">
        <v>1412</v>
      </c>
      <c r="I199" s="25">
        <v>81</v>
      </c>
      <c r="J199" s="25" t="s">
        <v>2146</v>
      </c>
      <c r="K199" s="25">
        <v>30</v>
      </c>
      <c r="L199" s="25">
        <v>35</v>
      </c>
      <c r="M199" s="25" t="s">
        <v>5692</v>
      </c>
      <c r="N199" s="25" t="s">
        <v>5693</v>
      </c>
      <c r="O199" s="25" t="s">
        <v>6518</v>
      </c>
      <c r="P199" s="25" t="s">
        <v>6519</v>
      </c>
      <c r="Q199" s="25" t="s">
        <v>1445</v>
      </c>
      <c r="R199" s="25">
        <v>5355</v>
      </c>
      <c r="S199" s="25">
        <v>0.5</v>
      </c>
      <c r="T199" s="25">
        <v>2.1</v>
      </c>
      <c r="U199" s="25" t="s">
        <v>8864</v>
      </c>
      <c r="V199" s="25" t="s">
        <v>7165</v>
      </c>
      <c r="W199" s="25" t="s">
        <v>9096</v>
      </c>
      <c r="X199" s="25" t="s">
        <v>9715</v>
      </c>
      <c r="Y199" s="25" t="s">
        <v>9715</v>
      </c>
      <c r="Z199" s="25" t="s">
        <v>9715</v>
      </c>
      <c r="AA199" s="25" t="s">
        <v>9715</v>
      </c>
      <c r="AB199" s="25" t="s">
        <v>9715</v>
      </c>
      <c r="AC199" s="25" t="s">
        <v>9715</v>
      </c>
      <c r="AD199" s="25" t="s">
        <v>9715</v>
      </c>
      <c r="AE199" s="25" t="s">
        <v>9715</v>
      </c>
      <c r="AF199" s="25" t="s">
        <v>9715</v>
      </c>
      <c r="AG199" s="26" t="str">
        <f t="shared" si="6"/>
        <v>198,0,0,0,0,0,0,0,0,0</v>
      </c>
      <c r="AH199" s="25" t="s">
        <v>7127</v>
      </c>
      <c r="AI199" s="25" t="s">
        <v>7714</v>
      </c>
      <c r="AN199" s="25">
        <v>0</v>
      </c>
      <c r="AO199" s="25">
        <v>25</v>
      </c>
      <c r="AP199" s="25">
        <v>0</v>
      </c>
      <c r="AQ199" s="25" t="s">
        <v>8609</v>
      </c>
      <c r="AT199" s="26" t="str">
        <f t="shared" si="7"/>
        <v>[198];Name=Murkrow;InternalName=MURKROW;Type1=DARK;Type2=FLYING;BaseStats=60,85,42,91,85,42;GenderRate=Female50Percent;GrowthRate=Parabolic;BaseEXP=81;EffortPoints=0,0,0,1,0,0;Rareness=30;Happiness=35;Abilities=INSOMNIA,SUPERLUCK;HiddenAbility=PRANKSTER;Moves=1,PECK,1,ASTONISH,5,PURSUIT,11,HAZE,15,WINGATTACK,21,NIGHTSHADE,25,ASSURANCE,31,TAUNT,35,FEINTATTACK,41,MEANLOOK,45,FOULPLAY,50,TAILWIND,55,SUCKERPUNCH,61,TORMENT,65,QUASH;EggMoves=ASSURANCE,BRAVEBIRD,CONFUSERAY,DRILLPECK,FEATHERDANCE,FEINTATTACK,FLATTER,MIRRORMOVE,PERISHSONG,PSYCHOSHIFT,ROOST,SCREECH,SKYATTACK,WHIRLWIND,WINGATTACK;Compatibility=Flying;StepsToHatch=5355;Height=0.5;Weight=2.1;Color=Black;Habitat=Forest;RegionalNumbers=198,0,0,0,0,0,0,0,0,0;Kind=Darkness;Pokedex=Murkrow were feared as the alleged bearers of ill fortune. It shows strong interest in anything that sparkles. It will even try to steal rings from women.;FormNames=;WildItemCommon=;WildItemUncommon=;WildItemRare=;BattlerPlayerY=0;BattlerEnemyY=25;BattlerAltitude=0;Evolutions=HONCHKROW,Item,DUSKSTONE;Incense=</v>
      </c>
    </row>
    <row r="200" spans="1:46" x14ac:dyDescent="0.3">
      <c r="A200" s="25">
        <v>199</v>
      </c>
      <c r="B200" s="25" t="s">
        <v>619</v>
      </c>
      <c r="C200" s="25" t="s">
        <v>3807</v>
      </c>
      <c r="D200" s="25" t="s">
        <v>219</v>
      </c>
      <c r="E200" s="25" t="s">
        <v>226</v>
      </c>
      <c r="F200" s="25" t="s">
        <v>4697</v>
      </c>
      <c r="G200" s="25" t="s">
        <v>5522</v>
      </c>
      <c r="H200" s="25" t="s">
        <v>5523</v>
      </c>
      <c r="I200" s="25">
        <v>172</v>
      </c>
      <c r="J200" s="25" t="s">
        <v>2113</v>
      </c>
      <c r="K200" s="25">
        <v>70</v>
      </c>
      <c r="L200" s="25">
        <v>70</v>
      </c>
      <c r="M200" s="25" t="s">
        <v>5639</v>
      </c>
      <c r="N200" s="25" t="s">
        <v>3893</v>
      </c>
      <c r="O200" s="25" t="s">
        <v>6001</v>
      </c>
      <c r="Q200" s="25" t="s">
        <v>7006</v>
      </c>
      <c r="R200" s="25">
        <v>5355</v>
      </c>
      <c r="S200" s="25">
        <v>2</v>
      </c>
      <c r="T200" s="25">
        <v>79.5</v>
      </c>
      <c r="U200" s="25" t="s">
        <v>8862</v>
      </c>
      <c r="V200" s="25" t="s">
        <v>8865</v>
      </c>
      <c r="W200" s="25" t="s">
        <v>9097</v>
      </c>
      <c r="X200" s="25" t="s">
        <v>9715</v>
      </c>
      <c r="Y200" s="25" t="s">
        <v>9715</v>
      </c>
      <c r="Z200" s="25" t="s">
        <v>9715</v>
      </c>
      <c r="AA200" s="25" t="s">
        <v>9715</v>
      </c>
      <c r="AB200" s="25" t="s">
        <v>9715</v>
      </c>
      <c r="AC200" s="25" t="s">
        <v>9715</v>
      </c>
      <c r="AD200" s="25" t="s">
        <v>9715</v>
      </c>
      <c r="AE200" s="25" t="s">
        <v>9715</v>
      </c>
      <c r="AF200" s="25" t="s">
        <v>9715</v>
      </c>
      <c r="AG200" s="26" t="str">
        <f t="shared" si="6"/>
        <v>199,0,0,0,0,0,0,0,0,0</v>
      </c>
      <c r="AH200" s="25" t="s">
        <v>7128</v>
      </c>
      <c r="AI200" s="25" t="s">
        <v>8233</v>
      </c>
      <c r="AL200" s="25" t="s">
        <v>3802</v>
      </c>
      <c r="AN200" s="25">
        <v>0</v>
      </c>
      <c r="AO200" s="25">
        <v>25</v>
      </c>
      <c r="AP200" s="25">
        <v>0</v>
      </c>
      <c r="AT200" s="26" t="str">
        <f t="shared" si="7"/>
        <v>[199];Name=Slowking;InternalName=SLOWKING;Type1=WATER;Type2=PSYCHIC;BaseStats=95,75,80,30,100,110;GenderRate=Female50Percent;GrowthRate=Medium;BaseEXP=172;EffortPoints=0,0,0,0,0,3;Rareness=70;Happiness=70;Abilities=OBLIVIOUS,OWNTEMPO;HiddenAbility=REGENERATOR;Moves=1,HEALPULSE,1,POWERGEM,1,HIDDENPOWER,1,CURSE,1,YAWN,1,TACKLE,5,GROWL,9,WATERGUN,14,CONFUSION,19,DISABLE,23,HEADBUTT,28,WATERPULSE,32,ZENHEADBUTT,36,NASTYPLOT,41,SWAGGER,45,PSYCHIC,49,TRUMPCARD,54,PSYCHUP,58,HEALPULSE;EggMoves=;Compatibility=Monster,Water1;StepsToHatch=5355;Height=2;Weight=79.5;Color=Pink;Habitat=WatersEdge;RegionalNumbers=199,0,0,0,0,0,0,0,0,0;Kind=Royal;Pokedex=It undertakes research every day to solve the mysteries of the world. However, it apparently forgets everything if the Shellder on its head comes off.;FormNames=;WildItemCommon=;WildItemUncommon=KINGSROCK;WildItemRare=;BattlerPlayerY=0;BattlerEnemyY=25;BattlerAltitude=0;Evolutions=;Incense=</v>
      </c>
    </row>
    <row r="201" spans="1:46" x14ac:dyDescent="0.3">
      <c r="A201" s="25">
        <v>200</v>
      </c>
      <c r="B201" s="25" t="s">
        <v>620</v>
      </c>
      <c r="C201" s="25" t="s">
        <v>4121</v>
      </c>
      <c r="D201" s="25" t="s">
        <v>228</v>
      </c>
      <c r="F201" s="25" t="s">
        <v>4698</v>
      </c>
      <c r="G201" s="25" t="s">
        <v>5522</v>
      </c>
      <c r="H201" s="25" t="s">
        <v>5528</v>
      </c>
      <c r="I201" s="25">
        <v>87</v>
      </c>
      <c r="J201" s="25" t="s">
        <v>1414</v>
      </c>
      <c r="K201" s="25">
        <v>45</v>
      </c>
      <c r="L201" s="25">
        <v>35</v>
      </c>
      <c r="M201" s="25" t="s">
        <v>2141</v>
      </c>
      <c r="O201" s="25" t="s">
        <v>6520</v>
      </c>
      <c r="P201" s="25" t="s">
        <v>6521</v>
      </c>
      <c r="Q201" s="25" t="s">
        <v>2123</v>
      </c>
      <c r="R201" s="25">
        <v>6630</v>
      </c>
      <c r="S201" s="25">
        <v>0.7</v>
      </c>
      <c r="T201" s="25">
        <v>1</v>
      </c>
      <c r="U201" s="25" t="s">
        <v>8863</v>
      </c>
      <c r="V201" s="25" t="s">
        <v>7316</v>
      </c>
      <c r="W201" s="25" t="s">
        <v>9098</v>
      </c>
      <c r="X201" s="25" t="s">
        <v>9715</v>
      </c>
      <c r="Y201" s="25" t="s">
        <v>9715</v>
      </c>
      <c r="Z201" s="25" t="s">
        <v>9715</v>
      </c>
      <c r="AA201" s="25" t="s">
        <v>9715</v>
      </c>
      <c r="AB201" s="25" t="s">
        <v>9715</v>
      </c>
      <c r="AC201" s="25" t="s">
        <v>9715</v>
      </c>
      <c r="AD201" s="25" t="s">
        <v>9715</v>
      </c>
      <c r="AE201" s="25" t="s">
        <v>9715</v>
      </c>
      <c r="AF201" s="25" t="s">
        <v>9715</v>
      </c>
      <c r="AG201" s="26" t="str">
        <f t="shared" si="6"/>
        <v>200,0,0,0,0,0,0,0,0,0</v>
      </c>
      <c r="AH201" s="25" t="s">
        <v>1536</v>
      </c>
      <c r="AI201" s="25" t="s">
        <v>7715</v>
      </c>
      <c r="AN201" s="25">
        <v>0</v>
      </c>
      <c r="AO201" s="25">
        <v>25</v>
      </c>
      <c r="AP201" s="25">
        <v>17</v>
      </c>
      <c r="AQ201" s="25" t="s">
        <v>8610</v>
      </c>
      <c r="AT201" s="26" t="str">
        <f t="shared" si="7"/>
        <v>[200];Name=Misdreavus;InternalName=MISDREAVUS;Type1=GHOST;Type2=;BaseStats=60,60,60,85,85,85;GenderRate=Female50Percent;GrowthRate=Fast;BaseEXP=87;EffortPoints=0,0,0,0,0,1;Rareness=45;Happiness=35;Abilities=LEVITATE;HiddenAbility=;Moves=1,GROWL,1,PSYWAVE,5,SPITE,10,ASTONISH,14,CONFUSERAY,19,MEANLOOK,23,HEX,28,PSYBEAM,32,PAINSPLIT,37,PAYBACK,41,SHADOWBALL,46,PERISHSONG,50,GRUDGE,55,POWERGEM;EggMoves=CURSE,DESTINYBOND,IMPRISON,MEFIRST,MEMENTO,NASTYPLOT,OMINOUSWIND,SCREECH,SHADOWSNEAK,SKILLSWAP,SPITE,SUCKERPUNCH,WONDERROOM;Compatibility=Amorphous;StepsToHatch=6630;Height=0.7;Weight=1;Color=Purple;Habitat=Cave;RegionalNumbers=200,0,0,0,0,0,0,0,0,0;Kind=Screech;Pokedex=A Misdreavus frightens people with a creepy, sobbing cry. It apparently uses its red spheres to absorb the fear of foes as its nutrition.;FormNames=;WildItemCommon=;WildItemUncommon=;WildItemRare=;BattlerPlayerY=0;BattlerEnemyY=25;BattlerAltitude=17;Evolutions=MISMAGIUS,Item,DUSKSTONE;Incense=</v>
      </c>
    </row>
    <row r="202" spans="1:46" x14ac:dyDescent="0.3">
      <c r="A202" s="25">
        <v>201</v>
      </c>
      <c r="B202" s="25" t="s">
        <v>621</v>
      </c>
      <c r="C202" s="25" t="s">
        <v>4122</v>
      </c>
      <c r="D202" s="25" t="s">
        <v>226</v>
      </c>
      <c r="F202" s="25" t="s">
        <v>4699</v>
      </c>
      <c r="G202" s="25" t="s">
        <v>5534</v>
      </c>
      <c r="H202" s="25" t="s">
        <v>5523</v>
      </c>
      <c r="I202" s="25">
        <v>118</v>
      </c>
      <c r="J202" s="25" t="s">
        <v>5540</v>
      </c>
      <c r="K202" s="25">
        <v>225</v>
      </c>
      <c r="L202" s="25">
        <v>70</v>
      </c>
      <c r="M202" s="25" t="s">
        <v>2141</v>
      </c>
      <c r="O202" s="25" t="s">
        <v>6002</v>
      </c>
      <c r="Q202" s="25" t="s">
        <v>7094</v>
      </c>
      <c r="R202" s="25">
        <v>10455</v>
      </c>
      <c r="S202" s="25">
        <v>0.5</v>
      </c>
      <c r="T202" s="25">
        <v>5</v>
      </c>
      <c r="U202" s="25" t="s">
        <v>8864</v>
      </c>
      <c r="V202" s="25" t="s">
        <v>8870</v>
      </c>
      <c r="W202" s="25" t="s">
        <v>9099</v>
      </c>
      <c r="X202" s="25" t="s">
        <v>9715</v>
      </c>
      <c r="Y202" s="25" t="s">
        <v>9715</v>
      </c>
      <c r="Z202" s="25" t="s">
        <v>9715</v>
      </c>
      <c r="AA202" s="25" t="s">
        <v>9715</v>
      </c>
      <c r="AB202" s="25" t="s">
        <v>9715</v>
      </c>
      <c r="AC202" s="25" t="s">
        <v>9715</v>
      </c>
      <c r="AD202" s="25" t="s">
        <v>9715</v>
      </c>
      <c r="AE202" s="25" t="s">
        <v>9715</v>
      </c>
      <c r="AF202" s="25" t="s">
        <v>9715</v>
      </c>
      <c r="AG202" s="26" t="str">
        <f t="shared" si="6"/>
        <v>201,0,0,0,0,0,0,0,0,0</v>
      </c>
      <c r="AH202" s="25" t="s">
        <v>7129</v>
      </c>
      <c r="AI202" s="25" t="s">
        <v>8099</v>
      </c>
      <c r="AJ202" s="25" t="s">
        <v>8124</v>
      </c>
      <c r="AN202" s="25">
        <v>0</v>
      </c>
      <c r="AO202" s="25">
        <v>25</v>
      </c>
      <c r="AP202" s="25">
        <v>19</v>
      </c>
      <c r="AT202" s="26" t="str">
        <f t="shared" si="7"/>
        <v>[201];Name=Unown;InternalName=UNOWN;Type1=PSYCHIC;Type2=;BaseStats=48,72,48,48,72,48;GenderRate=Genderless;GrowthRate=Medium;BaseEXP=118;EffortPoints=0,1,0,0,1,0;Rareness=225;Happiness=70;Abilities=LEVITATE;HiddenAbility=;Moves=1,HIDDENPOWER;EggMoves=;Compatibility=Undiscovered;StepsToHatch=10455;Height=0.5;Weight=5;Color=Black;Habitat=Rare;RegionalNumbers=201,0,0,0,0,0,0,0,0,0;Kind=Symbol;Pokedex=This Pokémon is shaped like ancient text characters. Although research is ongoing, it is a mystery as to which came first, the ancient writings or the various Unown.;FormNames=Anger,Bear,Chase,Direct,Engage,Find,Give,Help,Increase,Join,Keep,Laugh,Make,Nuzzle,Observe,Perform,Quicken,Reassure,Search,Tell,Undo,Vanish,Want,XXXXX,Yield,Zoom,?????,!!!!!;WildItemCommon=;WildItemUncommon=;WildItemRare=;BattlerPlayerY=0;BattlerEnemyY=25;BattlerAltitude=19;Evolutions=;Incense=</v>
      </c>
    </row>
    <row r="203" spans="1:46" x14ac:dyDescent="0.3">
      <c r="A203" s="25">
        <v>202</v>
      </c>
      <c r="B203" s="25" t="s">
        <v>622</v>
      </c>
      <c r="C203" s="25" t="s">
        <v>4123</v>
      </c>
      <c r="D203" s="25" t="s">
        <v>226</v>
      </c>
      <c r="F203" s="25" t="s">
        <v>4700</v>
      </c>
      <c r="G203" s="25" t="s">
        <v>5522</v>
      </c>
      <c r="H203" s="25" t="s">
        <v>5523</v>
      </c>
      <c r="I203" s="25">
        <v>142</v>
      </c>
      <c r="J203" s="25" t="s">
        <v>2132</v>
      </c>
      <c r="K203" s="25">
        <v>45</v>
      </c>
      <c r="L203" s="25">
        <v>70</v>
      </c>
      <c r="M203" s="25" t="s">
        <v>5694</v>
      </c>
      <c r="N203" s="25" t="s">
        <v>3919</v>
      </c>
      <c r="O203" s="25" t="s">
        <v>6003</v>
      </c>
      <c r="Q203" s="25" t="s">
        <v>2123</v>
      </c>
      <c r="R203" s="25">
        <v>5355</v>
      </c>
      <c r="S203" s="25">
        <v>1.3</v>
      </c>
      <c r="T203" s="25">
        <v>28.5</v>
      </c>
      <c r="U203" s="25" t="s">
        <v>2157</v>
      </c>
      <c r="V203" s="25" t="s">
        <v>7316</v>
      </c>
      <c r="W203" s="25" t="s">
        <v>9100</v>
      </c>
      <c r="X203" s="25" t="s">
        <v>9715</v>
      </c>
      <c r="Y203" s="25" t="s">
        <v>9715</v>
      </c>
      <c r="Z203" s="25" t="s">
        <v>9715</v>
      </c>
      <c r="AA203" s="25" t="s">
        <v>9715</v>
      </c>
      <c r="AB203" s="25" t="s">
        <v>9715</v>
      </c>
      <c r="AC203" s="25" t="s">
        <v>9715</v>
      </c>
      <c r="AD203" s="25" t="s">
        <v>9715</v>
      </c>
      <c r="AE203" s="25" t="s">
        <v>9715</v>
      </c>
      <c r="AF203" s="25" t="s">
        <v>9715</v>
      </c>
      <c r="AG203" s="26" t="str">
        <f t="shared" si="6"/>
        <v>202,0,0,0,0,0,0,0,0,0</v>
      </c>
      <c r="AH203" s="25" t="s">
        <v>7130</v>
      </c>
      <c r="AI203" s="25" t="s">
        <v>7716</v>
      </c>
      <c r="AN203" s="25">
        <v>0</v>
      </c>
      <c r="AO203" s="25">
        <v>25</v>
      </c>
      <c r="AP203" s="25">
        <v>0</v>
      </c>
      <c r="AT203" s="26" t="str">
        <f t="shared" si="7"/>
        <v>[202];Name=Wobbuffet;InternalName=WOBBUFFET;Type1=PSYCHIC;Type2=;BaseStats=190,33,58,33,33,58;GenderRate=Female50Percent;GrowthRate=Medium;BaseEXP=142;EffortPoints=2,0,0,0,0,0;Rareness=45;Happiness=70;Abilities=SHADOWTAG;HiddenAbility=TELEPATHY;Moves=1,COUNTER,1,MIRRORCOAT,1,SAFEGUARD,1,DESTINYBOND;EggMoves=;Compatibility=Amorphous;StepsToHatch=5355;Height=1.3;Weight=28.5;Color=Blue;Habitat=Cave;RegionalNumbers=202,0,0,0,0,0,0,0,0,0;Kind=Patient;Pokedex=Usually docile, a Wobbuffet strikes back ferociously if its black tail is attacked. It makes its lair in caves where it waits for nightfall.;FormNames=;WildItemCommon=;WildItemUncommon=;WildItemRare=;BattlerPlayerY=0;BattlerEnemyY=25;BattlerAltitude=0;Evolutions=;Incense=</v>
      </c>
    </row>
    <row r="204" spans="1:46" x14ac:dyDescent="0.3">
      <c r="A204" s="25">
        <v>203</v>
      </c>
      <c r="B204" s="25" t="s">
        <v>623</v>
      </c>
      <c r="C204" s="25" t="s">
        <v>4124</v>
      </c>
      <c r="D204" s="25" t="s">
        <v>216</v>
      </c>
      <c r="E204" s="25" t="s">
        <v>226</v>
      </c>
      <c r="F204" s="25" t="s">
        <v>4701</v>
      </c>
      <c r="G204" s="25" t="s">
        <v>5522</v>
      </c>
      <c r="H204" s="25" t="s">
        <v>5523</v>
      </c>
      <c r="I204" s="25">
        <v>159</v>
      </c>
      <c r="J204" s="25" t="s">
        <v>5530</v>
      </c>
      <c r="K204" s="25">
        <v>60</v>
      </c>
      <c r="L204" s="25">
        <v>70</v>
      </c>
      <c r="M204" s="25" t="s">
        <v>5695</v>
      </c>
      <c r="N204" s="25" t="s">
        <v>3901</v>
      </c>
      <c r="O204" s="25" t="s">
        <v>6522</v>
      </c>
      <c r="P204" s="25" t="s">
        <v>6523</v>
      </c>
      <c r="Q204" s="25" t="s">
        <v>2124</v>
      </c>
      <c r="R204" s="25">
        <v>5355</v>
      </c>
      <c r="S204" s="25">
        <v>1.5</v>
      </c>
      <c r="T204" s="25">
        <v>41.5</v>
      </c>
      <c r="U204" s="25" t="s">
        <v>8860</v>
      </c>
      <c r="V204" s="25" t="s">
        <v>7468</v>
      </c>
      <c r="W204" s="25" t="s">
        <v>9101</v>
      </c>
      <c r="X204" s="25" t="s">
        <v>9715</v>
      </c>
      <c r="Y204" s="25" t="s">
        <v>9715</v>
      </c>
      <c r="Z204" s="25" t="s">
        <v>9715</v>
      </c>
      <c r="AA204" s="25" t="s">
        <v>9715</v>
      </c>
      <c r="AB204" s="25" t="s">
        <v>9715</v>
      </c>
      <c r="AC204" s="25" t="s">
        <v>9715</v>
      </c>
      <c r="AD204" s="25" t="s">
        <v>9715</v>
      </c>
      <c r="AE204" s="25" t="s">
        <v>9715</v>
      </c>
      <c r="AF204" s="25" t="s">
        <v>9715</v>
      </c>
      <c r="AG204" s="26" t="str">
        <f t="shared" si="6"/>
        <v>203,0,0,0,0,0,0,0,0,0</v>
      </c>
      <c r="AH204" s="25" t="s">
        <v>7131</v>
      </c>
      <c r="AI204" s="25" t="s">
        <v>8234</v>
      </c>
      <c r="AL204" s="25" t="s">
        <v>8235</v>
      </c>
      <c r="AN204" s="25">
        <v>0</v>
      </c>
      <c r="AO204" s="25">
        <v>25</v>
      </c>
      <c r="AP204" s="25">
        <v>0</v>
      </c>
      <c r="AT204" s="26" t="str">
        <f t="shared" si="7"/>
        <v>[203];Name=Girafarig;InternalName=GIRAFARIG;Type1=NORMAL;Type2=PSYCHIC;BaseStats=70,80,65,85,90,65;GenderRate=Female50Percent;GrowthRate=Medium;BaseEXP=159;EffortPoints=0,0,0,0,2,0;Rareness=60;Happiness=70;Abilities=INNERFOCUS,EARLYBIRD;HiddenAbility=SAPSIPPER;Moves=1,POWERSWAP,1,GUARDSWAP,1,ASTONISH,1,TACKLE,1,GROWL,1,CONFUSION,5,ODORSLEUTH,10,ASSURANCE,14,STOMP,19,PSYBEAM,23,AGILITY,28,DOUBLEHIT,32,ZENHEADBUTT,37,CRUNCH,41,BATONPASS,46,NASTYPLOT,50,PSYCHIC;EggMoves=AMNESIA,BEATUP,DOUBLEKICK,FORESIGHT,FUTURESIGHT,MAGICCOAT,MEANLOOK,MIRRORCOAT,RAZORWIND,SECRETPOWER,SKILLSWAP,TAKEDOWN,WISH;Compatibility=Field;StepsToHatch=5355;Height=1.5;Weight=41.5;Color=Yellow;Habitat=Grassland;RegionalNumbers=203,0,0,0,0,0,0,0,0,0;Kind=Long Neck;Pokedex=A Girafarig is an herbivore--it eats grass and tree shoots. While it is eating, its tail makes chewing and swallowing motions as if it were also eating.;FormNames=;WildItemCommon=;WildItemUncommon=PERSIMBERRY;WildItemRare=;BattlerPlayerY=0;BattlerEnemyY=25;BattlerAltitude=0;Evolutions=;Incense=</v>
      </c>
    </row>
    <row r="205" spans="1:46" x14ac:dyDescent="0.3">
      <c r="A205" s="25">
        <v>204</v>
      </c>
      <c r="B205" s="25" t="s">
        <v>624</v>
      </c>
      <c r="C205" s="25" t="s">
        <v>4125</v>
      </c>
      <c r="D205" s="25" t="s">
        <v>209</v>
      </c>
      <c r="F205" s="25" t="s">
        <v>4702</v>
      </c>
      <c r="G205" s="25" t="s">
        <v>5522</v>
      </c>
      <c r="H205" s="25" t="s">
        <v>5523</v>
      </c>
      <c r="I205" s="25">
        <v>58</v>
      </c>
      <c r="J205" s="25" t="s">
        <v>2134</v>
      </c>
      <c r="K205" s="25">
        <v>190</v>
      </c>
      <c r="L205" s="25">
        <v>70</v>
      </c>
      <c r="M205" s="25" t="s">
        <v>3805</v>
      </c>
      <c r="N205" s="25" t="s">
        <v>3909</v>
      </c>
      <c r="O205" s="25" t="s">
        <v>6524</v>
      </c>
      <c r="P205" s="25" t="s">
        <v>6525</v>
      </c>
      <c r="Q205" s="25" t="s">
        <v>1472</v>
      </c>
      <c r="R205" s="25">
        <v>5355</v>
      </c>
      <c r="S205" s="25">
        <v>0.6</v>
      </c>
      <c r="T205" s="25">
        <v>7.2</v>
      </c>
      <c r="U205" s="25" t="s">
        <v>8859</v>
      </c>
      <c r="V205" s="25" t="s">
        <v>7165</v>
      </c>
      <c r="W205" s="25" t="s">
        <v>9102</v>
      </c>
      <c r="X205" s="25" t="s">
        <v>9715</v>
      </c>
      <c r="Y205" s="25" t="s">
        <v>9715</v>
      </c>
      <c r="Z205" s="25" t="s">
        <v>9715</v>
      </c>
      <c r="AA205" s="25" t="s">
        <v>9715</v>
      </c>
      <c r="AB205" s="25" t="s">
        <v>9715</v>
      </c>
      <c r="AC205" s="25" t="s">
        <v>9715</v>
      </c>
      <c r="AD205" s="25" t="s">
        <v>9715</v>
      </c>
      <c r="AE205" s="25" t="s">
        <v>9715</v>
      </c>
      <c r="AF205" s="25" t="s">
        <v>9715</v>
      </c>
      <c r="AG205" s="26" t="str">
        <f t="shared" si="6"/>
        <v>204,0,0,0,0,0,0,0,0,0</v>
      </c>
      <c r="AH205" s="25" t="s">
        <v>7132</v>
      </c>
      <c r="AI205" s="25" t="s">
        <v>7717</v>
      </c>
      <c r="AN205" s="25">
        <v>0</v>
      </c>
      <c r="AO205" s="25">
        <v>25</v>
      </c>
      <c r="AP205" s="25">
        <v>10</v>
      </c>
      <c r="AQ205" s="25" t="s">
        <v>8611</v>
      </c>
      <c r="AT205" s="26" t="str">
        <f t="shared" si="7"/>
        <v>[204];Name=Pineco;InternalName=PINECO;Type1=BUG;Type2=;BaseStats=50,65,90,15,35,35;GenderRate=Female50Percent;GrowthRate=Medium;BaseEXP=58;EffortPoints=0,0,1,0,0,0;Rareness=190;Happiness=70;Abilities=STURDY;HiddenAbility=OVERCOAT;Moves=1,TACKLE,1,PROTECT,6,SELFDESTRUCT,9,BUGBITE,12,TAKEDOWN,17,RAPIDSPIN,20,BIDE,23,NATURALGIFT,28,SPIKES,31,PAYBACK,34,EXPLOSION,39,IRONDEFENSE,42,GYROBALL,45,DOUBLEEDGE;EggMoves=DOUBLEEDGE,ENDURE,FLAIL,PINMISSILE,POWERTRICK,REVENGE,SANDTOMB,STEALTHROCK,SWIFT,TOXICSPIKES;Compatibility=Bug;StepsToHatch=5355;Height=0.6;Weight=7.2;Color=Gray;Habitat=Forest;RegionalNumbers=204,0,0,0,0,0,0,0,0,0;Kind=Bagworm;Pokedex=A Pineco hangs from a tree branch and waits for prey. While eating, if it is disturbed by someone shaking its tree, it falls on the ground and suddenly explodes.;FormNames=;WildItemCommon=;WildItemUncommon=;WildItemRare=;BattlerPlayerY=0;BattlerEnemyY=25;BattlerAltitude=10;Evolutions=FORRETRESS,Level,31;Incense=</v>
      </c>
    </row>
    <row r="206" spans="1:46" x14ac:dyDescent="0.3">
      <c r="A206" s="25">
        <v>205</v>
      </c>
      <c r="B206" s="25" t="s">
        <v>625</v>
      </c>
      <c r="C206" s="25" t="s">
        <v>4126</v>
      </c>
      <c r="D206" s="25" t="s">
        <v>209</v>
      </c>
      <c r="E206" s="25" t="s">
        <v>231</v>
      </c>
      <c r="F206" s="25" t="s">
        <v>4703</v>
      </c>
      <c r="G206" s="25" t="s">
        <v>5522</v>
      </c>
      <c r="H206" s="25" t="s">
        <v>5523</v>
      </c>
      <c r="I206" s="25">
        <v>163</v>
      </c>
      <c r="J206" s="25" t="s">
        <v>2144</v>
      </c>
      <c r="K206" s="25">
        <v>75</v>
      </c>
      <c r="L206" s="25">
        <v>70</v>
      </c>
      <c r="M206" s="25" t="s">
        <v>3805</v>
      </c>
      <c r="N206" s="25" t="s">
        <v>3909</v>
      </c>
      <c r="O206" s="25" t="s">
        <v>6004</v>
      </c>
      <c r="Q206" s="25" t="s">
        <v>1472</v>
      </c>
      <c r="R206" s="25">
        <v>5355</v>
      </c>
      <c r="S206" s="25">
        <v>1.2</v>
      </c>
      <c r="T206" s="25">
        <v>125.8</v>
      </c>
      <c r="U206" s="25" t="s">
        <v>8863</v>
      </c>
      <c r="V206" s="25" t="s">
        <v>7165</v>
      </c>
      <c r="W206" s="25" t="s">
        <v>9103</v>
      </c>
      <c r="X206" s="25" t="s">
        <v>9715</v>
      </c>
      <c r="Y206" s="25" t="s">
        <v>9715</v>
      </c>
      <c r="Z206" s="25" t="s">
        <v>9715</v>
      </c>
      <c r="AA206" s="25" t="s">
        <v>9715</v>
      </c>
      <c r="AB206" s="25" t="s">
        <v>9715</v>
      </c>
      <c r="AC206" s="25" t="s">
        <v>9715</v>
      </c>
      <c r="AD206" s="25" t="s">
        <v>9715</v>
      </c>
      <c r="AE206" s="25" t="s">
        <v>9715</v>
      </c>
      <c r="AF206" s="25" t="s">
        <v>9715</v>
      </c>
      <c r="AG206" s="26" t="str">
        <f t="shared" si="6"/>
        <v>205,0,0,0,0,0,0,0,0,0</v>
      </c>
      <c r="AH206" s="25" t="s">
        <v>7132</v>
      </c>
      <c r="AI206" s="25" t="s">
        <v>7718</v>
      </c>
      <c r="AN206" s="25">
        <v>0</v>
      </c>
      <c r="AO206" s="25">
        <v>25</v>
      </c>
      <c r="AP206" s="25">
        <v>0</v>
      </c>
      <c r="AT206" s="26" t="str">
        <f t="shared" si="7"/>
        <v>[205];Name=Forretress;InternalName=FORRETRESS;Type1=BUG;Type2=STEEL;BaseStats=75,90,140,40,60,60;GenderRate=Female50Percent;GrowthRate=Medium;BaseEXP=163;EffortPoints=0,0,2,0,0,0;Rareness=75;Happiness=70;Abilities=STURDY;HiddenAbility=OVERCOAT;Moves=1,HEAVYSLAM,1,ZAPCANNON,1,MAGNETRISE,1,TOXICSPIKES,1,TACKLE,1,PROTECT,1,SELFDESTRUCT,1,BUGBITE,12,TAKEDOWN,17,RAPIDSPIN,20,BIDE,23,NATURALGIFT,28,SPIKES,31,MIRRORSHOT,32,AUTOTOMIZE,36,PAYBACK,42,EXPLOSION,46,IRONDEFENSE,50,GYROBALL,56,DOUBLEEDGE,60,MAGNETRISE,64,ZAPCANNON,70,HEAVYSLAM;EggMoves=;Compatibility=Bug;StepsToHatch=5355;Height=1.2;Weight=125.8;Color=Purple;Habitat=Forest;RegionalNumbers=205,0,0,0,0,0,0,0,0,0;Kind=Bagworm;Pokedex=It keeps itself inside its steel shell. The shell is opened when it is catching prey, but it is so quick that the shell's inside cannot be seen.;FormNames=;WildItemCommon=;WildItemUncommon=;WildItemRare=;BattlerPlayerY=0;BattlerEnemyY=25;BattlerAltitude=0;Evolutions=;Incense=</v>
      </c>
    </row>
    <row r="207" spans="1:46" x14ac:dyDescent="0.3">
      <c r="A207" s="25">
        <v>206</v>
      </c>
      <c r="B207" s="25" t="s">
        <v>626</v>
      </c>
      <c r="C207" s="25" t="s">
        <v>4127</v>
      </c>
      <c r="D207" s="25" t="s">
        <v>216</v>
      </c>
      <c r="F207" s="25" t="s">
        <v>4704</v>
      </c>
      <c r="G207" s="25" t="s">
        <v>5522</v>
      </c>
      <c r="H207" s="25" t="s">
        <v>5523</v>
      </c>
      <c r="I207" s="25">
        <v>145</v>
      </c>
      <c r="J207" s="25" t="s">
        <v>2131</v>
      </c>
      <c r="K207" s="25">
        <v>190</v>
      </c>
      <c r="L207" s="25">
        <v>70</v>
      </c>
      <c r="M207" s="25" t="s">
        <v>5696</v>
      </c>
      <c r="N207" s="25" t="s">
        <v>5668</v>
      </c>
      <c r="O207" s="25" t="s">
        <v>6526</v>
      </c>
      <c r="P207" s="25" t="s">
        <v>6527</v>
      </c>
      <c r="Q207" s="25" t="s">
        <v>2124</v>
      </c>
      <c r="R207" s="25">
        <v>5355</v>
      </c>
      <c r="S207" s="25">
        <v>1.5</v>
      </c>
      <c r="T207" s="25">
        <v>14</v>
      </c>
      <c r="U207" s="25" t="s">
        <v>8860</v>
      </c>
      <c r="V207" s="25" t="s">
        <v>7316</v>
      </c>
      <c r="W207" s="25" t="s">
        <v>9104</v>
      </c>
      <c r="X207" s="25" t="s">
        <v>9715</v>
      </c>
      <c r="Y207" s="25" t="s">
        <v>9715</v>
      </c>
      <c r="Z207" s="25" t="s">
        <v>9715</v>
      </c>
      <c r="AA207" s="25" t="s">
        <v>9715</v>
      </c>
      <c r="AB207" s="25" t="s">
        <v>9715</v>
      </c>
      <c r="AC207" s="25" t="s">
        <v>9715</v>
      </c>
      <c r="AD207" s="25" t="s">
        <v>9715</v>
      </c>
      <c r="AE207" s="25" t="s">
        <v>9715</v>
      </c>
      <c r="AF207" s="25" t="s">
        <v>9715</v>
      </c>
      <c r="AG207" s="26" t="str">
        <f t="shared" si="6"/>
        <v>206,0,0,0,0,0,0,0,0,0</v>
      </c>
      <c r="AH207" s="25" t="s">
        <v>7133</v>
      </c>
      <c r="AI207" s="25" t="s">
        <v>7719</v>
      </c>
      <c r="AN207" s="25">
        <v>0</v>
      </c>
      <c r="AO207" s="25">
        <v>25</v>
      </c>
      <c r="AP207" s="25">
        <v>0</v>
      </c>
      <c r="AT207" s="26" t="str">
        <f t="shared" si="7"/>
        <v>[206];Name=Dunsparce;InternalName=DUNSPARCE;Type1=NORMAL;Type2=;BaseStats=100,70,70,45,65,65;GenderRate=Female50Percent;GrowthRate=Medium;BaseEXP=145;EffortPoints=1,0,0,0,0,0;Rareness=190;Happiness=70;Abilities=SERENEGRACE,RUNAWAY;HiddenAbility=RATTLED;Moves=1,RAGE,1,DEFENSECURL,4,ROLLOUT,7,SPITE,10,PURSUIT,13,SCREECH,16,YAWN,19,ANCIENTPOWER,22,TAKEDOWN,25,ROOST,28,GLARE,31,DIG,34,DOUBLEEDGE,37,COIL,40,ENDURE,43,DRILLRUN,46,ENDEAVOR,49,FLAIL;EggMoves=AGILITY,ANCIENTPOWER,ASTONISH,BIDE,BITE,CURSE,HEADBUTT,HEX,MAGICCOAT,SECRETPOWER,SLEEPTALK,SNORE,TRUMPCARD;Compatibility=Field;StepsToHatch=5355;Height=1.5;Weight=14;Color=Yellow;Habitat=Cave;RegionalNumbers=206,0,0,0,0,0,0,0,0,0;Kind=Land Snake;Pokedex=Its drill-tipped tail is used to burrow into the ground backwards. This Pokémon is known to make its nest in complex shapes deep under the ground.;FormNames=;WildItemCommon=;WildItemUncommon=;WildItemRare=;BattlerPlayerY=0;BattlerEnemyY=25;BattlerAltitude=0;Evolutions=;Incense=</v>
      </c>
    </row>
    <row r="208" spans="1:46" x14ac:dyDescent="0.3">
      <c r="A208" s="25">
        <v>207</v>
      </c>
      <c r="B208" s="25" t="s">
        <v>627</v>
      </c>
      <c r="C208" s="25" t="s">
        <v>4128</v>
      </c>
      <c r="D208" s="25" t="s">
        <v>224</v>
      </c>
      <c r="E208" s="25" t="s">
        <v>225</v>
      </c>
      <c r="F208" s="25" t="s">
        <v>4705</v>
      </c>
      <c r="G208" s="25" t="s">
        <v>5522</v>
      </c>
      <c r="H208" s="25" t="s">
        <v>1412</v>
      </c>
      <c r="I208" s="25">
        <v>86</v>
      </c>
      <c r="J208" s="25" t="s">
        <v>2134</v>
      </c>
      <c r="K208" s="25">
        <v>60</v>
      </c>
      <c r="L208" s="25">
        <v>70</v>
      </c>
      <c r="M208" s="25" t="s">
        <v>5697</v>
      </c>
      <c r="N208" s="25" t="s">
        <v>5698</v>
      </c>
      <c r="O208" s="25" t="s">
        <v>6528</v>
      </c>
      <c r="P208" s="25" t="s">
        <v>6529</v>
      </c>
      <c r="Q208" s="25" t="s">
        <v>1472</v>
      </c>
      <c r="R208" s="25">
        <v>5355</v>
      </c>
      <c r="S208" s="25">
        <v>1.1000000000000001</v>
      </c>
      <c r="T208" s="25">
        <v>64.8</v>
      </c>
      <c r="U208" s="25" t="s">
        <v>8863</v>
      </c>
      <c r="V208" s="25" t="s">
        <v>8868</v>
      </c>
      <c r="W208" s="25" t="s">
        <v>9105</v>
      </c>
      <c r="X208" s="25" t="s">
        <v>9715</v>
      </c>
      <c r="Y208" s="25" t="s">
        <v>9715</v>
      </c>
      <c r="Z208" s="25" t="s">
        <v>9715</v>
      </c>
      <c r="AA208" s="25" t="s">
        <v>9715</v>
      </c>
      <c r="AB208" s="25" t="s">
        <v>9715</v>
      </c>
      <c r="AC208" s="25" t="s">
        <v>9715</v>
      </c>
      <c r="AD208" s="25" t="s">
        <v>9715</v>
      </c>
      <c r="AE208" s="25" t="s">
        <v>9715</v>
      </c>
      <c r="AF208" s="25" t="s">
        <v>9715</v>
      </c>
      <c r="AG208" s="26" t="str">
        <f t="shared" si="6"/>
        <v>207,0,0,0,0,0,0,0,0,0</v>
      </c>
      <c r="AH208" s="25" t="s">
        <v>7134</v>
      </c>
      <c r="AI208" s="25" t="s">
        <v>7720</v>
      </c>
      <c r="AN208" s="25">
        <v>0</v>
      </c>
      <c r="AO208" s="25">
        <v>25</v>
      </c>
      <c r="AP208" s="25">
        <v>0</v>
      </c>
      <c r="AQ208" s="25" t="s">
        <v>8612</v>
      </c>
      <c r="AT208" s="26" t="str">
        <f t="shared" si="7"/>
        <v>[207];Name=Gligar;InternalName=GLIGAR;Type1=GROUND;Type2=FLYING;BaseStats=65,75,105,85,35,65;GenderRate=Female50Percent;GrowthRate=Parabolic;BaseEXP=86;EffortPoints=0,0,1,0,0,0;Rareness=60;Happiness=70;Abilities=HYPERCUTTER,SANDVEIL;HiddenAbility=IMMUNITY;Moves=1,POISONSTING,4,SANDATTACK,7,HARDEN,10,KNOCKOFF,13,QUICKATTACK,16,FURYCUTTER,19,FEINTATTACK,22,ACROBATICS,27,SLASH,30,UTURN,35,SCREECH,40,XSCISSOR,45,SKYUPPERCUT,50,SWORDSDANCE,55,GUILLOTINE;EggMoves=AGILITY,BATONPASS,CROSSPOISON,DOUBLEEDGE,FEINT,METALCLAW,NIGHTSLASH,POISONTAIL,POWERTRICK,RAZORWIND,ROCKCLIMB,SANDTOMB,WINGATTACK;Compatibility=Bug;StepsToHatch=5355;Height=1.1;Weight=64.8;Color=Purple;Habitat=Mountain;RegionalNumbers=207,0,0,0,0,0,0,0,0,0;Kind=FlyScorpion;Pokedex=It glides without making a single sound. It grasps the face of its foe using its hind and large front claws, then stabs with its poison barb.;FormNames=;WildItemCommon=;WildItemUncommon=;WildItemRare=;BattlerPlayerY=0;BattlerEnemyY=25;BattlerAltitude=0;Evolutions=GLISCOR,NightHoldItem,RAZORFANG;Incense=</v>
      </c>
    </row>
    <row r="209" spans="1:46" x14ac:dyDescent="0.3">
      <c r="A209" s="25">
        <v>208</v>
      </c>
      <c r="B209" s="25" t="s">
        <v>628</v>
      </c>
      <c r="C209" s="25" t="s">
        <v>4129</v>
      </c>
      <c r="D209" s="25" t="s">
        <v>231</v>
      </c>
      <c r="E209" s="25" t="s">
        <v>224</v>
      </c>
      <c r="F209" s="25" t="s">
        <v>4706</v>
      </c>
      <c r="G209" s="25" t="s">
        <v>5522</v>
      </c>
      <c r="H209" s="25" t="s">
        <v>5523</v>
      </c>
      <c r="I209" s="25">
        <v>179</v>
      </c>
      <c r="J209" s="25" t="s">
        <v>2144</v>
      </c>
      <c r="K209" s="25">
        <v>25</v>
      </c>
      <c r="L209" s="25">
        <v>70</v>
      </c>
      <c r="M209" s="25" t="s">
        <v>5637</v>
      </c>
      <c r="N209" s="25" t="s">
        <v>3894</v>
      </c>
      <c r="O209" s="25" t="s">
        <v>6005</v>
      </c>
      <c r="Q209" s="25" t="s">
        <v>2122</v>
      </c>
      <c r="R209" s="25">
        <v>6630</v>
      </c>
      <c r="S209" s="25">
        <v>9.1999999999999993</v>
      </c>
      <c r="T209" s="25">
        <v>400</v>
      </c>
      <c r="U209" s="25" t="s">
        <v>8859</v>
      </c>
      <c r="V209" s="25" t="s">
        <v>7316</v>
      </c>
      <c r="W209" s="25" t="s">
        <v>9106</v>
      </c>
      <c r="X209" s="25" t="s">
        <v>9715</v>
      </c>
      <c r="Y209" s="25" t="s">
        <v>9715</v>
      </c>
      <c r="Z209" s="25" t="s">
        <v>9715</v>
      </c>
      <c r="AA209" s="25" t="s">
        <v>9715</v>
      </c>
      <c r="AB209" s="25" t="s">
        <v>9715</v>
      </c>
      <c r="AC209" s="25" t="s">
        <v>9715</v>
      </c>
      <c r="AD209" s="25" t="s">
        <v>9715</v>
      </c>
      <c r="AE209" s="25" t="s">
        <v>9715</v>
      </c>
      <c r="AF209" s="25" t="s">
        <v>9715</v>
      </c>
      <c r="AG209" s="26" t="str">
        <f t="shared" si="6"/>
        <v>208,0,0,0,0,0,0,0,0,0</v>
      </c>
      <c r="AH209" s="25" t="s">
        <v>7135</v>
      </c>
      <c r="AI209" s="25" t="s">
        <v>8236</v>
      </c>
      <c r="AL209" s="25" t="s">
        <v>3812</v>
      </c>
      <c r="AN209" s="25">
        <v>0</v>
      </c>
      <c r="AO209" s="25">
        <v>25</v>
      </c>
      <c r="AP209" s="25">
        <v>0</v>
      </c>
      <c r="AT209" s="26" t="str">
        <f t="shared" si="7"/>
        <v>[208];Name=Steelix;InternalName=STEELIX;Type1=STEEL;Type2=GROUND;BaseStats=75,85,200,30,55,65;GenderRate=Female50Percent;GrowthRate=Medium;BaseEXP=179;EffortPoints=0,0,2,0,0,0;Rareness=25;Happiness=70;Abilities=ROCKHEAD,STURDY;HiddenAbility=SHEERFORCE;Moves=1,THUNDERFANG,1,ICEFANG,1,FIREFANG,1,MUDSPORT,1,TACKLE,1,HARDEN,1,BIND,4,CURSE,7,ROCKTHROW,10,ROCKTOMB,13,RAGE,16,STEALTHROCK,19,AUTOTOMIZE,22,SMACKDOWN,25,DRAGONBREATH,28,SLAM,31,SCREECH,34,ROCKSLIDE,37,CRUNCH,40,IRONTAIL,43,DIG,46,STONEEDGE,49,DOUBLEEDGE,52,SANDSTORM;EggMoves=;Compatibility=Mineral;StepsToHatch=6630;Height=9.2;Weight=400;Color=Gray;Habitat=Cave;RegionalNumbers=208,0,0,0,0,0,0,0,0,0;Kind=Iron Snake;Pokedex=Steelix live even further underground than Onix. This Pokémon is known to dig toward the earth's core, reaching a depth of over six-tenths of a mile underground.;FormNames=;WildItemCommon=;WildItemUncommon=METALCOAT;WildItemRare=;BattlerPlayerY=0;BattlerEnemyY=25;BattlerAltitude=0;Evolutions=;Incense=</v>
      </c>
    </row>
    <row r="210" spans="1:46" x14ac:dyDescent="0.3">
      <c r="A210" s="25">
        <v>209</v>
      </c>
      <c r="B210" s="25" t="s">
        <v>630</v>
      </c>
      <c r="C210" s="25" t="s">
        <v>4130</v>
      </c>
      <c r="D210" s="25" t="s">
        <v>232</v>
      </c>
      <c r="F210" s="25" t="s">
        <v>4707</v>
      </c>
      <c r="G210" s="25" t="s">
        <v>5527</v>
      </c>
      <c r="H210" s="25" t="s">
        <v>5528</v>
      </c>
      <c r="I210" s="25">
        <v>60</v>
      </c>
      <c r="J210" s="25" t="s">
        <v>2128</v>
      </c>
      <c r="K210" s="25">
        <v>190</v>
      </c>
      <c r="L210" s="25">
        <v>70</v>
      </c>
      <c r="M210" s="25" t="s">
        <v>5699</v>
      </c>
      <c r="N210" s="25" t="s">
        <v>5668</v>
      </c>
      <c r="O210" s="25" t="s">
        <v>6530</v>
      </c>
      <c r="P210" s="25" t="s">
        <v>6531</v>
      </c>
      <c r="Q210" s="25" t="s">
        <v>7022</v>
      </c>
      <c r="R210" s="25">
        <v>5355</v>
      </c>
      <c r="S210" s="25">
        <v>0.6</v>
      </c>
      <c r="T210" s="25">
        <v>7.8</v>
      </c>
      <c r="U210" s="25" t="s">
        <v>8862</v>
      </c>
      <c r="V210" s="25" t="s">
        <v>8867</v>
      </c>
      <c r="W210" s="25" t="s">
        <v>9107</v>
      </c>
      <c r="X210" s="25" t="s">
        <v>9715</v>
      </c>
      <c r="Y210" s="25" t="s">
        <v>9715</v>
      </c>
      <c r="Z210" s="25" t="s">
        <v>9715</v>
      </c>
      <c r="AA210" s="25" t="s">
        <v>9715</v>
      </c>
      <c r="AB210" s="25" t="s">
        <v>9715</v>
      </c>
      <c r="AC210" s="25" t="s">
        <v>9715</v>
      </c>
      <c r="AD210" s="25" t="s">
        <v>9715</v>
      </c>
      <c r="AE210" s="25" t="s">
        <v>9715</v>
      </c>
      <c r="AF210" s="25" t="s">
        <v>9715</v>
      </c>
      <c r="AG210" s="26" t="str">
        <f t="shared" si="6"/>
        <v>209,0,0,0,0,0,0,0,0,0</v>
      </c>
      <c r="AH210" s="25" t="s">
        <v>52</v>
      </c>
      <c r="AI210" s="25" t="s">
        <v>7721</v>
      </c>
      <c r="AN210" s="25">
        <v>0</v>
      </c>
      <c r="AO210" s="25">
        <v>25</v>
      </c>
      <c r="AP210" s="25">
        <v>0</v>
      </c>
      <c r="AQ210" s="25" t="s">
        <v>8613</v>
      </c>
      <c r="AT210" s="26" t="str">
        <f t="shared" si="7"/>
        <v>[209];Name=Snubbull;InternalName=SNUBBULL;Type1=FAIRY;Type2=;BaseStats=60,80,50,30,40,40;GenderRate=Female75Percent;GrowthRate=Fast;BaseEXP=60;EffortPoints=0,1,0,0,0,0;Rareness=190;Happiness=70;Abilities=INTIMIDATE,RUNAWAY;HiddenAbility=RATTLED;Moves=1,ICEFANG,1,FIREFANG,1,THUNDERFANG,1,TACKLE,1,SCARYFACE,1,TAILWHIP,1,CHARM,7,BITE,13,LICK,19,HEADBUTT,25,ROAR,31,RAGE,37,PLAYROUGH,43,PAYBACK,49,CRUNCH;EggMoves=CLOSECOMBAT,CRUNCH,DOUBLEEDGE,FAKETEARS,FEINTATTACK,FIREFANG,FOCUSPUNCH,HEALBELL,ICEFANG,METRONOME,MIMIC,PRESENT,SMELLINGSALT,SNORE,THUNDERFANG;Compatibility=Field,Fairy;StepsToHatch=5355;Height=0.6;Weight=7.8;Color=Pink;Habitat=Urban;RegionalNumbers=209,0,0,0,0,0,0,0,0,0;Kind=Fairy;Pokedex=By baring its fangs and making a scary face, it sends smaller Pokémon scurrying in terror. The Snubbull does seem a little sad at making its foes flee.;FormNames=;WildItemCommon=;WildItemUncommon=;WildItemRare=;BattlerPlayerY=0;BattlerEnemyY=25;BattlerAltitude=0;Evolutions=GRANBULL,Level,23;Incense=</v>
      </c>
    </row>
    <row r="211" spans="1:46" x14ac:dyDescent="0.3">
      <c r="A211" s="25">
        <v>210</v>
      </c>
      <c r="B211" s="25" t="s">
        <v>631</v>
      </c>
      <c r="C211" s="25" t="s">
        <v>4131</v>
      </c>
      <c r="D211" s="25" t="s">
        <v>232</v>
      </c>
      <c r="E211" s="25" t="s">
        <v>233</v>
      </c>
      <c r="F211" s="25" t="s">
        <v>4708</v>
      </c>
      <c r="G211" s="25" t="s">
        <v>5527</v>
      </c>
      <c r="H211" s="25" t="s">
        <v>5528</v>
      </c>
      <c r="I211" s="25">
        <v>158</v>
      </c>
      <c r="J211" s="25" t="s">
        <v>2129</v>
      </c>
      <c r="K211" s="25">
        <v>75</v>
      </c>
      <c r="L211" s="25">
        <v>70</v>
      </c>
      <c r="M211" s="25" t="s">
        <v>5700</v>
      </c>
      <c r="N211" s="25" t="s">
        <v>5668</v>
      </c>
      <c r="O211" s="25" t="s">
        <v>6006</v>
      </c>
      <c r="Q211" s="25" t="s">
        <v>7022</v>
      </c>
      <c r="R211" s="25">
        <v>5355</v>
      </c>
      <c r="S211" s="25">
        <v>1.4</v>
      </c>
      <c r="T211" s="25">
        <v>48.7</v>
      </c>
      <c r="U211" s="25" t="s">
        <v>8863</v>
      </c>
      <c r="V211" s="25" t="s">
        <v>8867</v>
      </c>
      <c r="W211" s="25" t="s">
        <v>9108</v>
      </c>
      <c r="X211" s="25" t="s">
        <v>9715</v>
      </c>
      <c r="Y211" s="25" t="s">
        <v>9715</v>
      </c>
      <c r="Z211" s="25" t="s">
        <v>9715</v>
      </c>
      <c r="AA211" s="25" t="s">
        <v>9715</v>
      </c>
      <c r="AB211" s="25" t="s">
        <v>9715</v>
      </c>
      <c r="AC211" s="25" t="s">
        <v>9715</v>
      </c>
      <c r="AD211" s="25" t="s">
        <v>9715</v>
      </c>
      <c r="AE211" s="25" t="s">
        <v>9715</v>
      </c>
      <c r="AF211" s="25" t="s">
        <v>9715</v>
      </c>
      <c r="AG211" s="26" t="str">
        <f t="shared" si="6"/>
        <v>210,0,0,0,0,0,0,0,0,0</v>
      </c>
      <c r="AH211" s="25" t="s">
        <v>52</v>
      </c>
      <c r="AI211" s="25" t="s">
        <v>7722</v>
      </c>
      <c r="AN211" s="25">
        <v>0</v>
      </c>
      <c r="AO211" s="25">
        <v>25</v>
      </c>
      <c r="AP211" s="25">
        <v>0</v>
      </c>
      <c r="AT211" s="26" t="str">
        <f t="shared" si="7"/>
        <v>[210];Name=Granbull;InternalName=GRANBULL;Type1=FAIRY;Type2=FERAL;BaseStats=90,120,75,45,60,60;GenderRate=Female75Percent;GrowthRate=Fast;BaseEXP=158;EffortPoints=0,2,0,0,0,0;Rareness=75;Happiness=70;Abilities=INTIMIDATE,QUICKFEET;HiddenAbility=RATTLED;Moves=1,OUTRAGE,1,ICEFANG,1,FIREFANG,1,THUNDERFANG,1,TACKLE,1,SCARYFACE,1,TAILWHIP,1,CHARM,7,BITE,13,LICK,19,HEADBUTT,27,ROAR,35,RAGE,43,PLAYROUGH,51,PAYBACK,59,CRUNCH,67,OUTRAGE;EggMoves=;Compatibility=Field,Fairy;StepsToHatch=5355;Height=1.4;Weight=48.7;Color=Purple;Habitat=Urban;RegionalNumbers=210,0,0,0,0,0,0,0,0,0;Kind=Fairy;Pokedex=It has a particularly well-developed lower jaw. The huge fangs are heavy, causing it to tilt its head. Unless it is startled, it will not try to bite.;FormNames=;WildItemCommon=;WildItemUncommon=;WildItemRare=;BattlerPlayerY=0;BattlerEnemyY=25;BattlerAltitude=0;Evolutions=;Incense=</v>
      </c>
    </row>
    <row r="212" spans="1:46" x14ac:dyDescent="0.3">
      <c r="A212" s="25">
        <v>211</v>
      </c>
      <c r="B212" s="25" t="s">
        <v>632</v>
      </c>
      <c r="C212" s="25" t="s">
        <v>4132</v>
      </c>
      <c r="D212" s="25" t="s">
        <v>219</v>
      </c>
      <c r="E212" s="25" t="s">
        <v>223</v>
      </c>
      <c r="F212" s="25" t="s">
        <v>4709</v>
      </c>
      <c r="G212" s="25" t="s">
        <v>5522</v>
      </c>
      <c r="H212" s="25" t="s">
        <v>5523</v>
      </c>
      <c r="I212" s="25">
        <v>86</v>
      </c>
      <c r="J212" s="25" t="s">
        <v>2128</v>
      </c>
      <c r="K212" s="25">
        <v>45</v>
      </c>
      <c r="L212" s="25">
        <v>70</v>
      </c>
      <c r="M212" s="25" t="s">
        <v>5701</v>
      </c>
      <c r="N212" s="25" t="s">
        <v>3870</v>
      </c>
      <c r="O212" s="25" t="s">
        <v>6532</v>
      </c>
      <c r="P212" s="25" t="s">
        <v>6533</v>
      </c>
      <c r="Q212" s="25" t="s">
        <v>3859</v>
      </c>
      <c r="R212" s="25">
        <v>5355</v>
      </c>
      <c r="S212" s="25">
        <v>0.5</v>
      </c>
      <c r="T212" s="25">
        <v>3.9</v>
      </c>
      <c r="U212" s="25" t="s">
        <v>8859</v>
      </c>
      <c r="V212" s="25" t="s">
        <v>8866</v>
      </c>
      <c r="W212" s="25" t="s">
        <v>9109</v>
      </c>
      <c r="X212" s="25" t="s">
        <v>9715</v>
      </c>
      <c r="Y212" s="25" t="s">
        <v>9715</v>
      </c>
      <c r="Z212" s="25" t="s">
        <v>9715</v>
      </c>
      <c r="AA212" s="25" t="s">
        <v>9715</v>
      </c>
      <c r="AB212" s="25" t="s">
        <v>9715</v>
      </c>
      <c r="AC212" s="25" t="s">
        <v>9715</v>
      </c>
      <c r="AD212" s="25" t="s">
        <v>9715</v>
      </c>
      <c r="AE212" s="25" t="s">
        <v>9715</v>
      </c>
      <c r="AF212" s="25" t="s">
        <v>9715</v>
      </c>
      <c r="AG212" s="26" t="str">
        <f t="shared" si="6"/>
        <v>211,0,0,0,0,0,0,0,0,0</v>
      </c>
      <c r="AH212" s="25" t="s">
        <v>7027</v>
      </c>
      <c r="AI212" s="25" t="s">
        <v>8237</v>
      </c>
      <c r="AL212" s="25" t="s">
        <v>8158</v>
      </c>
      <c r="AN212" s="25">
        <v>0</v>
      </c>
      <c r="AO212" s="25">
        <v>25</v>
      </c>
      <c r="AP212" s="25">
        <v>12</v>
      </c>
      <c r="AT212" s="26" t="str">
        <f t="shared" si="7"/>
        <v>[211];Name=Qwilfish;InternalName=QWILFISH;Type1=WATER;Type2=POISON;BaseStats=65,95,75,85,55,55;GenderRate=Female50Percent;GrowthRate=Medium;BaseEXP=86;EffortPoints=0,1,0,0,0,0;Rareness=45;Happiness=70;Abilities=POISONPOINT,SWIFTSWIM;HiddenAbility=INTIMIDATE;Moves=1,FELLSTINGER,1,HYDROPUMP,1,DESTINYBOND,1,WATERGUN,1,SPIKES,1,TACKLE,1,POISONSTING,9,HARDEN,9,MINIMIZE,13,BUBBLE,17,ROLLOUT,21,TOXICSPIKES,25,STOCKPILE,25,SPITUP,29,REVENGE,33,BRINE,37,PINMISSILE,41,TAKEDOWN,45,AQUATAIL,49,POISONJAB,53,DESTINYBOND,57,HYDROPUMP,60,FELLSTINGER;EggMoves=ACIDSPRAY,AQUAJET,ASTONISH,BRINE,BUBBLEBEAM,FLAIL,HAZE,SIGNALBEAM,SUPERSONIC,WATERPULSE;Compatibility=Water2;StepsToHatch=5355;Height=0.5;Weight=3.9;Color=Gray;Habitat=Sea;RegionalNumbers=211,0,0,0,0,0,0,0,0,0;Kind=Balloon;Pokedex=A Qwilfish uses the pressure of water it swallows to shoot toxic quills all at once from all over its body. It finds swimming to be somewhat challenging.;FormNames=;WildItemCommon=;WildItemUncommon=POISONBARB;WildItemRare=;BattlerPlayerY=0;BattlerEnemyY=25;BattlerAltitude=12;Evolutions=;Incense=</v>
      </c>
    </row>
    <row r="213" spans="1:46" x14ac:dyDescent="0.3">
      <c r="A213" s="25">
        <v>212</v>
      </c>
      <c r="B213" s="25" t="s">
        <v>633</v>
      </c>
      <c r="C213" s="25" t="s">
        <v>4133</v>
      </c>
      <c r="D213" s="25" t="s">
        <v>209</v>
      </c>
      <c r="E213" s="25" t="s">
        <v>231</v>
      </c>
      <c r="F213" s="25" t="s">
        <v>4710</v>
      </c>
      <c r="G213" s="25" t="s">
        <v>5522</v>
      </c>
      <c r="H213" s="25" t="s">
        <v>5523</v>
      </c>
      <c r="I213" s="25">
        <v>175</v>
      </c>
      <c r="J213" s="25" t="s">
        <v>2129</v>
      </c>
      <c r="K213" s="25">
        <v>25</v>
      </c>
      <c r="L213" s="25">
        <v>70</v>
      </c>
      <c r="M213" s="25" t="s">
        <v>5664</v>
      </c>
      <c r="N213" s="25" t="s">
        <v>5702</v>
      </c>
      <c r="O213" s="25" t="s">
        <v>6007</v>
      </c>
      <c r="Q213" s="25" t="s">
        <v>1472</v>
      </c>
      <c r="R213" s="25">
        <v>6630</v>
      </c>
      <c r="S213" s="25">
        <v>1.8</v>
      </c>
      <c r="T213" s="25">
        <v>118</v>
      </c>
      <c r="U213" s="25" t="s">
        <v>2156</v>
      </c>
      <c r="V213" s="25" t="s">
        <v>7468</v>
      </c>
      <c r="W213" s="25" t="s">
        <v>9110</v>
      </c>
      <c r="X213" s="25" t="s">
        <v>9715</v>
      </c>
      <c r="Y213" s="25" t="s">
        <v>9715</v>
      </c>
      <c r="Z213" s="25" t="s">
        <v>9715</v>
      </c>
      <c r="AA213" s="25" t="s">
        <v>9715</v>
      </c>
      <c r="AB213" s="25" t="s">
        <v>9715</v>
      </c>
      <c r="AC213" s="25" t="s">
        <v>9715</v>
      </c>
      <c r="AD213" s="25" t="s">
        <v>9715</v>
      </c>
      <c r="AE213" s="25" t="s">
        <v>9715</v>
      </c>
      <c r="AF213" s="25" t="s">
        <v>9715</v>
      </c>
      <c r="AG213" s="26" t="str">
        <f t="shared" si="6"/>
        <v>212,0,0,0,0,0,0,0,0,0</v>
      </c>
      <c r="AH213" s="25" t="s">
        <v>7062</v>
      </c>
      <c r="AI213" s="25" t="s">
        <v>7723</v>
      </c>
      <c r="AN213" s="25">
        <v>0</v>
      </c>
      <c r="AO213" s="25">
        <v>25</v>
      </c>
      <c r="AP213" s="25">
        <v>0</v>
      </c>
      <c r="AT213" s="26" t="str">
        <f t="shared" si="7"/>
        <v>[212];Name=Scizor;InternalName=SCIZOR;Type1=BUG;Type2=STEEL;BaseStats=70,130,100,65,55,80;GenderRate=Female50Percent;GrowthRate=Medium;BaseEXP=175;EffortPoints=0,2,0,0,0,0;Rareness=25;Happiness=70;Abilities=SWARM,TECHNICIAN;HiddenAbility=LIGHTMETAL;Moves=1,FEINT,1,BULLETPUNCH,1,QUICKATTACK,1,LEER,5,FOCUSENERGY,9,PURSUIT,13,FALSESWIPE,17,AGILITY,21,METALCLAW,25,FURYCUTTER,29,SLASH,33,RAZORWIND,37,IRONDEFENSE,41,XSCISSOR,45,NIGHTSLASH,49,DOUBLEHIT,50,IRONHEAD,57,SWORDSDANCE,61,FEINT;EggMoves=;Compatibility=Bug;StepsToHatch=6630;Height=1.8;Weight=118;Color=Red;Habitat=Grassland;RegionalNumbers=212,0,0,0,0,0,0,0,0,0;Kind=Pincer;Pokedex=A Scizor has a body with the hardness of steel. It is not easily fazed by ordinary sorts of attacks. It flaps its wings to regulate its body temperature.;FormNames=;WildItemCommon=;WildItemUncommon=;WildItemRare=;BattlerPlayerY=0;BattlerEnemyY=25;BattlerAltitude=0;Evolutions=;Incense=</v>
      </c>
    </row>
    <row r="214" spans="1:46" x14ac:dyDescent="0.3">
      <c r="A214" s="25">
        <v>213</v>
      </c>
      <c r="B214" s="25" t="s">
        <v>635</v>
      </c>
      <c r="C214" s="25" t="s">
        <v>4134</v>
      </c>
      <c r="D214" s="25" t="s">
        <v>209</v>
      </c>
      <c r="E214" s="25" t="s">
        <v>227</v>
      </c>
      <c r="F214" s="25" t="s">
        <v>4711</v>
      </c>
      <c r="G214" s="25" t="s">
        <v>5522</v>
      </c>
      <c r="H214" s="25" t="s">
        <v>1412</v>
      </c>
      <c r="I214" s="25">
        <v>177</v>
      </c>
      <c r="J214" s="25" t="s">
        <v>5521</v>
      </c>
      <c r="K214" s="25">
        <v>190</v>
      </c>
      <c r="L214" s="25">
        <v>70</v>
      </c>
      <c r="M214" s="25" t="s">
        <v>5703</v>
      </c>
      <c r="N214" s="25" t="s">
        <v>5704</v>
      </c>
      <c r="O214" s="25" t="s">
        <v>6534</v>
      </c>
      <c r="P214" s="25" t="s">
        <v>6535</v>
      </c>
      <c r="Q214" s="25" t="s">
        <v>1472</v>
      </c>
      <c r="R214" s="25">
        <v>5355</v>
      </c>
      <c r="S214" s="25">
        <v>0.6</v>
      </c>
      <c r="T214" s="25">
        <v>20.5</v>
      </c>
      <c r="U214" s="25" t="s">
        <v>8860</v>
      </c>
      <c r="V214" s="25" t="s">
        <v>8868</v>
      </c>
      <c r="W214" s="25" t="s">
        <v>9111</v>
      </c>
      <c r="X214" s="25" t="s">
        <v>9715</v>
      </c>
      <c r="Y214" s="25" t="s">
        <v>9715</v>
      </c>
      <c r="Z214" s="25" t="s">
        <v>9715</v>
      </c>
      <c r="AA214" s="25" t="s">
        <v>9715</v>
      </c>
      <c r="AB214" s="25" t="s">
        <v>9715</v>
      </c>
      <c r="AC214" s="25" t="s">
        <v>9715</v>
      </c>
      <c r="AD214" s="25" t="s">
        <v>9715</v>
      </c>
      <c r="AE214" s="25" t="s">
        <v>9715</v>
      </c>
      <c r="AF214" s="25" t="s">
        <v>9715</v>
      </c>
      <c r="AG214" s="26" t="str">
        <f t="shared" si="6"/>
        <v>213,0,0,0,0,0,0,0,0,0</v>
      </c>
      <c r="AH214" s="25" t="s">
        <v>7136</v>
      </c>
      <c r="AI214" s="25" t="s">
        <v>8445</v>
      </c>
      <c r="AK214" s="25" t="s">
        <v>8144</v>
      </c>
      <c r="AL214" s="25" t="s">
        <v>8144</v>
      </c>
      <c r="AM214" s="25" t="s">
        <v>8144</v>
      </c>
      <c r="AN214" s="25">
        <v>0</v>
      </c>
      <c r="AO214" s="25">
        <v>25</v>
      </c>
      <c r="AP214" s="25">
        <v>0</v>
      </c>
      <c r="AT214" s="26" t="str">
        <f t="shared" si="7"/>
        <v>[213];Name=Shuckle;InternalName=SHUCKLE;Type1=BUG;Type2=ROCK;BaseStats=20,10,230,5,10,230;GenderRate=Female50Percent;GrowthRate=Parabolic;BaseEXP=177;EffortPoints=0,0,1,0,0,1;Rareness=190;Happiness=70;Abilities=STURDY,GLUTTONY;HiddenAbility=CONTRARY;Moves=1,STICKYWEB,1,WITHDRAW,1,CONSTRICT,1,BIDE,1,ROLLOUT,5,ENCORE,9,WRAP,12,STRUGGLEBUG,16,SAFEGUARD,20,REST,23,ROCKTHROW,27,GASTROACID,31,POWERTRICK,34,SHELLSMASH,38,ROCKSLIDE,42,BUGBITE,45,POWERSPLIT,45,GUARDSPLIT,49,STONEEDGE,53,STICKYWEB;EggMoves=ACID,ACUPRESSURE,FINALGAMBIT,HELPINGHAND,KNOCKOFF,MUDSLAP,ROCKBLAST,SANDTOMB,SWEETSCENT;Compatibility=Bug;StepsToHatch=5355;Height=0.6;Weight=20.5;Color=Yellow;Habitat=Mountain;RegionalNumbers=213,0,0,0,0,0,0,0,0,0;Kind=Mold;Pokedex=A Shuckle hides under rocks, keeping its body concealed inside its shell while eating stored berries. The berries mix with its body fluids to become a juice.;FormNames=;WildItemCommon=BERRYJUICE;WildItemUncommon=BERRYJUICE;WildItemRare=BERRYJUICE;BattlerPlayerY=0;BattlerEnemyY=25;BattlerAltitude=0;Evolutions=;Incense=</v>
      </c>
    </row>
    <row r="215" spans="1:46" x14ac:dyDescent="0.3">
      <c r="A215" s="25">
        <v>214</v>
      </c>
      <c r="B215" s="25" t="s">
        <v>636</v>
      </c>
      <c r="C215" s="25" t="s">
        <v>4135</v>
      </c>
      <c r="D215" s="25" t="s">
        <v>209</v>
      </c>
      <c r="E215" s="25" t="s">
        <v>222</v>
      </c>
      <c r="F215" s="25" t="s">
        <v>4712</v>
      </c>
      <c r="G215" s="25" t="s">
        <v>5522</v>
      </c>
      <c r="H215" s="25" t="s">
        <v>5533</v>
      </c>
      <c r="I215" s="25">
        <v>175</v>
      </c>
      <c r="J215" s="25" t="s">
        <v>2129</v>
      </c>
      <c r="K215" s="25">
        <v>45</v>
      </c>
      <c r="L215" s="25">
        <v>70</v>
      </c>
      <c r="M215" s="25" t="s">
        <v>5705</v>
      </c>
      <c r="N215" s="25" t="s">
        <v>3898</v>
      </c>
      <c r="O215" s="25" t="s">
        <v>6536</v>
      </c>
      <c r="P215" s="25" t="s">
        <v>6537</v>
      </c>
      <c r="Q215" s="25" t="s">
        <v>1472</v>
      </c>
      <c r="R215" s="25">
        <v>6630</v>
      </c>
      <c r="S215" s="25">
        <v>1.5</v>
      </c>
      <c r="T215" s="25">
        <v>54</v>
      </c>
      <c r="U215" s="25" t="s">
        <v>2157</v>
      </c>
      <c r="V215" s="25" t="s">
        <v>7165</v>
      </c>
      <c r="W215" s="25" t="s">
        <v>9112</v>
      </c>
      <c r="X215" s="25" t="s">
        <v>9715</v>
      </c>
      <c r="Y215" s="25" t="s">
        <v>9715</v>
      </c>
      <c r="Z215" s="25" t="s">
        <v>9715</v>
      </c>
      <c r="AA215" s="25" t="s">
        <v>9715</v>
      </c>
      <c r="AB215" s="25" t="s">
        <v>9715</v>
      </c>
      <c r="AC215" s="25" t="s">
        <v>9715</v>
      </c>
      <c r="AD215" s="25" t="s">
        <v>9715</v>
      </c>
      <c r="AE215" s="25" t="s">
        <v>9715</v>
      </c>
      <c r="AF215" s="25" t="s">
        <v>9715</v>
      </c>
      <c r="AG215" s="26" t="str">
        <f t="shared" si="6"/>
        <v>214,0,0,0,0,0,0,0,0,0</v>
      </c>
      <c r="AH215" s="25" t="s">
        <v>7137</v>
      </c>
      <c r="AI215" s="25" t="s">
        <v>7724</v>
      </c>
      <c r="AN215" s="25">
        <v>0</v>
      </c>
      <c r="AO215" s="25">
        <v>25</v>
      </c>
      <c r="AP215" s="25">
        <v>0</v>
      </c>
      <c r="AT215" s="26" t="str">
        <f t="shared" si="7"/>
        <v>[214];Name=Heracross;InternalName=HERACROSS;Type1=BUG;Type2=FIGHTING;BaseStats=80,125,75,85,40,95;GenderRate=Female50Percent;GrowthRate=Slow;BaseEXP=175;EffortPoints=0,2,0,0,0,0;Rareness=45;Happiness=70;Abilities=SWARM,GUTS;HiddenAbility=MOXIE;Moves=1,ARMTHRUST,1,BULLETSEED,1,NIGHTSLASH,1,TACKLE,1,LEER,1,HORNATTACK,1,ENDURE,7,FEINT,10,AERIALACE,16,CHIPAWAY,25,FURYATTACK,28,BRICKBREAK,31,PINMISSILE,34,TAKEDOWN,37,MEGAHORN,43,CLOSECOMBAT,46,REVERSAL;EggMoves=BIDE,DOUBLEEDGE,FLAIL,FOCUSPUNCH,HARDEN,MEGAHORN,PURSUIT,REVENGE,ROCKBLAST,SEISMICTOSS;Compatibility=Bug;StepsToHatch=6630;Height=1.5;Weight=54;Color=Blue;Habitat=Forest;RegionalNumbers=214,0,0,0,0,0,0,0,0,0;Kind=Single Horn;Pokedex=They gather in forests seeking the sweet sap of trees. It is completely clad in a steel-hard shell. It is proud of its horn, which it uses to fling foes.;FormNames=;WildItemCommon=;WildItemUncommon=;WildItemRare=;BattlerPlayerY=0;BattlerEnemyY=25;BattlerAltitude=0;Evolutions=;Incense=</v>
      </c>
    </row>
    <row r="216" spans="1:46" x14ac:dyDescent="0.3">
      <c r="A216" s="25">
        <v>215</v>
      </c>
      <c r="B216" s="25" t="s">
        <v>638</v>
      </c>
      <c r="C216" s="25" t="s">
        <v>4136</v>
      </c>
      <c r="D216" s="25" t="s">
        <v>230</v>
      </c>
      <c r="E216" s="25" t="s">
        <v>203</v>
      </c>
      <c r="F216" s="25" t="s">
        <v>4713</v>
      </c>
      <c r="G216" s="25" t="s">
        <v>5522</v>
      </c>
      <c r="H216" s="25" t="s">
        <v>1412</v>
      </c>
      <c r="I216" s="25">
        <v>86</v>
      </c>
      <c r="J216" s="25" t="s">
        <v>2146</v>
      </c>
      <c r="K216" s="25">
        <v>60</v>
      </c>
      <c r="L216" s="25">
        <v>35</v>
      </c>
      <c r="M216" s="25" t="s">
        <v>5706</v>
      </c>
      <c r="N216" s="25" t="s">
        <v>5707</v>
      </c>
      <c r="O216" s="25" t="s">
        <v>6538</v>
      </c>
      <c r="P216" s="25" t="s">
        <v>6539</v>
      </c>
      <c r="Q216" s="25" t="s">
        <v>2124</v>
      </c>
      <c r="R216" s="25">
        <v>5355</v>
      </c>
      <c r="S216" s="25">
        <v>0.9</v>
      </c>
      <c r="T216" s="25">
        <v>28</v>
      </c>
      <c r="U216" s="25" t="s">
        <v>8864</v>
      </c>
      <c r="V216" s="25" t="s">
        <v>7165</v>
      </c>
      <c r="W216" s="25" t="s">
        <v>9113</v>
      </c>
      <c r="X216" s="25" t="s">
        <v>9715</v>
      </c>
      <c r="Y216" s="25" t="s">
        <v>9715</v>
      </c>
      <c r="Z216" s="25" t="s">
        <v>9715</v>
      </c>
      <c r="AA216" s="25" t="s">
        <v>9715</v>
      </c>
      <c r="AB216" s="25" t="s">
        <v>9715</v>
      </c>
      <c r="AC216" s="25" t="s">
        <v>9715</v>
      </c>
      <c r="AD216" s="25" t="s">
        <v>9715</v>
      </c>
      <c r="AE216" s="25" t="s">
        <v>9715</v>
      </c>
      <c r="AF216" s="25" t="s">
        <v>9715</v>
      </c>
      <c r="AG216" s="26" t="str">
        <f t="shared" si="6"/>
        <v>215,0,0,0,0,0,0,0,0,0</v>
      </c>
      <c r="AH216" s="25" t="s">
        <v>7138</v>
      </c>
      <c r="AI216" s="25" t="s">
        <v>8446</v>
      </c>
      <c r="AK216" s="25" t="s">
        <v>8447</v>
      </c>
      <c r="AL216" s="25" t="s">
        <v>8165</v>
      </c>
      <c r="AN216" s="25">
        <v>0</v>
      </c>
      <c r="AO216" s="25">
        <v>25</v>
      </c>
      <c r="AP216" s="25">
        <v>0</v>
      </c>
      <c r="AQ216" s="25" t="s">
        <v>8614</v>
      </c>
      <c r="AT216" s="26" t="str">
        <f t="shared" si="7"/>
        <v>[215];Name=Sneasel;InternalName=SNEASEL;Type1=DARK;Type2=ICE;BaseStats=55,95,55,115,35,75;GenderRate=Female50Percent;GrowthRate=Parabolic;BaseEXP=86;EffortPoints=0,0,0,1,0,0;Rareness=60;Happiness=35;Abilities=INNERFOCUS,KEENEYE;HiddenAbility=PICKPOCKET;Moves=1,SCRATCH,1,LEER,1,TAUNT,8,QUICKATTACK,10,FEINTATTACK,14,ICYWIND,16,FURYSWIPES,20,AGILITY,22,METALCLAW,25,HONECLAWS,28,BEATUP,32,SCREECH,35,SLASH,40,SNATCH,44,PUNISHMENT,47,ICESHARD;EggMoves=ASSIST,AVALANCHE,BITE,CRUSHCLAW,DOUBLEHIT,FAKEOUT,FEINT,FORESIGHT,ICEPUNCH,ICESHARD,ICICLECRASH,PUNISHMENT,PURSUIT,SPITE;Compatibility=Field;StepsToHatch=5355;Height=0.9;Weight=28;Color=Black;Habitat=Forest;RegionalNumbers=215,0,0,0,0,0,0,0,0,0;Kind=Sharp Claw;Pokedex=A Sneasel scales trees by punching its hooked claws into the bark. It seeks out unguarded nests and steals eggs for food while the parents are away.;FormNames=;WildItemCommon=GRIPCLAW;WildItemUncommon=QUICKCLAW;WildItemRare=;BattlerPlayerY=0;BattlerEnemyY=25;BattlerAltitude=0;Evolutions=WEAVILE,NightHoldItem,RAZORCLAW;Incense=</v>
      </c>
    </row>
    <row r="217" spans="1:46" x14ac:dyDescent="0.3">
      <c r="A217" s="25">
        <v>216</v>
      </c>
      <c r="B217" s="25" t="s">
        <v>639</v>
      </c>
      <c r="C217" s="25" t="s">
        <v>4137</v>
      </c>
      <c r="D217" s="25" t="s">
        <v>216</v>
      </c>
      <c r="F217" s="25" t="s">
        <v>4714</v>
      </c>
      <c r="G217" s="25" t="s">
        <v>5522</v>
      </c>
      <c r="H217" s="25" t="s">
        <v>5523</v>
      </c>
      <c r="I217" s="25">
        <v>66</v>
      </c>
      <c r="J217" s="25" t="s">
        <v>2128</v>
      </c>
      <c r="K217" s="25">
        <v>120</v>
      </c>
      <c r="L217" s="25">
        <v>70</v>
      </c>
      <c r="M217" s="25" t="s">
        <v>5708</v>
      </c>
      <c r="N217" s="25" t="s">
        <v>5709</v>
      </c>
      <c r="O217" s="25" t="s">
        <v>6540</v>
      </c>
      <c r="P217" s="25" t="s">
        <v>6541</v>
      </c>
      <c r="Q217" s="25" t="s">
        <v>2124</v>
      </c>
      <c r="R217" s="25">
        <v>5355</v>
      </c>
      <c r="S217" s="25">
        <v>0.6</v>
      </c>
      <c r="T217" s="25">
        <v>8.8000000000000007</v>
      </c>
      <c r="U217" s="25" t="s">
        <v>2158</v>
      </c>
      <c r="V217" s="25" t="s">
        <v>8868</v>
      </c>
      <c r="W217" s="25" t="s">
        <v>9114</v>
      </c>
      <c r="X217" s="25" t="s">
        <v>9715</v>
      </c>
      <c r="Y217" s="25" t="s">
        <v>9715</v>
      </c>
      <c r="Z217" s="25" t="s">
        <v>9715</v>
      </c>
      <c r="AA217" s="25" t="s">
        <v>9715</v>
      </c>
      <c r="AB217" s="25" t="s">
        <v>9715</v>
      </c>
      <c r="AC217" s="25" t="s">
        <v>9715</v>
      </c>
      <c r="AD217" s="25" t="s">
        <v>9715</v>
      </c>
      <c r="AE217" s="25" t="s">
        <v>9715</v>
      </c>
      <c r="AF217" s="25" t="s">
        <v>9715</v>
      </c>
      <c r="AG217" s="26" t="str">
        <f t="shared" si="6"/>
        <v>216,0,0,0,0,0,0,0,0,0</v>
      </c>
      <c r="AH217" s="25" t="s">
        <v>7139</v>
      </c>
      <c r="AI217" s="25" t="s">
        <v>7725</v>
      </c>
      <c r="AN217" s="25">
        <v>0</v>
      </c>
      <c r="AO217" s="25">
        <v>25</v>
      </c>
      <c r="AP217" s="25">
        <v>0</v>
      </c>
      <c r="AQ217" s="25" t="s">
        <v>8615</v>
      </c>
      <c r="AT217" s="26" t="str">
        <f t="shared" si="7"/>
        <v>[216];Name=Teddiursa;InternalName=TEDDIURSA;Type1=NORMAL;Type2=;BaseStats=60,80,50,40,50,50;GenderRate=Female50Percent;GrowthRate=Medium;BaseEXP=66;EffortPoints=0,1,0,0,0,0;Rareness=120;Happiness=70;Abilities=PICKUP,QUICKFEET;HiddenAbility=HONEYGATHER;Moves=1,FLING,1,COVET,1,SCRATCH,1,BABYDOLLEYES,1,LICK,1,FAKETEARS,8,FURYSWIPES,15,FEINTATTACK,22,SWEETSCENT,25,PLAYNICE,29,SLASH,36,CHARM,43,REST,43,SNORE,50,THRASH,57,FLING;EggMoves=BELLYDRUM,CHIPAWAY,CLOSECOMBAT,CROSSCHOP,CRUNCH,DOUBLEEDGE,FAKETEARS,METALCLAW,NIGHTSLASH,PLAYROUGH,SEISMICTOSS,SLEEPTALK,TAKEDOWN,YAWN;Compatibility=Field;StepsToHatch=5355;Height=0.6;Weight=8.8;Color=Brown;Habitat=Mountain;RegionalNumbers=216,0,0,0,0,0,0,0,0,0;Kind=Little Bear;Pokedex=It licks its palms that are sweetened by being soaked in honey. A Teddiursa makes its own honey by blending fruits and pollen collected by Beedrill.;FormNames=;WildItemCommon=;WildItemUncommon=;WildItemRare=;BattlerPlayerY=0;BattlerEnemyY=25;BattlerAltitude=0;Evolutions=URSARING,Level,30;Incense=</v>
      </c>
    </row>
    <row r="218" spans="1:46" x14ac:dyDescent="0.3">
      <c r="A218" s="25">
        <v>217</v>
      </c>
      <c r="B218" s="25" t="s">
        <v>640</v>
      </c>
      <c r="C218" s="25" t="s">
        <v>4138</v>
      </c>
      <c r="D218" s="25" t="s">
        <v>233</v>
      </c>
      <c r="F218" s="25" t="s">
        <v>4715</v>
      </c>
      <c r="G218" s="25" t="s">
        <v>5522</v>
      </c>
      <c r="H218" s="25" t="s">
        <v>5523</v>
      </c>
      <c r="I218" s="25">
        <v>175</v>
      </c>
      <c r="J218" s="25" t="s">
        <v>2129</v>
      </c>
      <c r="K218" s="25">
        <v>60</v>
      </c>
      <c r="L218" s="25">
        <v>70</v>
      </c>
      <c r="M218" s="25" t="s">
        <v>5710</v>
      </c>
      <c r="N218" s="25" t="s">
        <v>3905</v>
      </c>
      <c r="O218" s="25" t="s">
        <v>6008</v>
      </c>
      <c r="Q218" s="25" t="s">
        <v>2124</v>
      </c>
      <c r="R218" s="25">
        <v>5355</v>
      </c>
      <c r="S218" s="25">
        <v>1.8</v>
      </c>
      <c r="T218" s="25">
        <v>125.8</v>
      </c>
      <c r="U218" s="25" t="s">
        <v>2158</v>
      </c>
      <c r="V218" s="25" t="s">
        <v>8868</v>
      </c>
      <c r="W218" s="25" t="s">
        <v>9115</v>
      </c>
      <c r="X218" s="25" t="s">
        <v>9715</v>
      </c>
      <c r="Y218" s="25" t="s">
        <v>9715</v>
      </c>
      <c r="Z218" s="25" t="s">
        <v>9715</v>
      </c>
      <c r="AA218" s="25" t="s">
        <v>9715</v>
      </c>
      <c r="AB218" s="25" t="s">
        <v>9715</v>
      </c>
      <c r="AC218" s="25" t="s">
        <v>9715</v>
      </c>
      <c r="AD218" s="25" t="s">
        <v>9715</v>
      </c>
      <c r="AE218" s="25" t="s">
        <v>9715</v>
      </c>
      <c r="AF218" s="25" t="s">
        <v>9715</v>
      </c>
      <c r="AG218" s="26" t="str">
        <f t="shared" si="6"/>
        <v>217,0,0,0,0,0,0,0,0,0</v>
      </c>
      <c r="AH218" s="25" t="s">
        <v>7140</v>
      </c>
      <c r="AI218" s="25" t="s">
        <v>7726</v>
      </c>
      <c r="AN218" s="25">
        <v>0</v>
      </c>
      <c r="AO218" s="25">
        <v>25</v>
      </c>
      <c r="AP218" s="25">
        <v>0</v>
      </c>
      <c r="AT218" s="26" t="str">
        <f t="shared" si="7"/>
        <v>[217];Name=Ursaring;InternalName=URSARING;Type1=FERAL;Type2=;BaseStats=90,130,75,55,75,75;GenderRate=Female50Percent;GrowthRate=Medium;BaseEXP=175;EffortPoints=0,2,0,0,0,0;Rareness=60;Happiness=70;Abilities=GUTS,QUICKFEET;HiddenAbility=UNNERVE;Moves=1,HAMMERARM,1,COVET,1,SCRATCH,1,LEER,1,LICK,1,FAKETEARS,8,FURYSWIPES,15,FEINTATTACK,22,SWEETSCENT,25,PLAYNICE,29,SLASH,38,SCARYFACE,47,REST,49,SNORE,58,THRASH,67,HAMMERARM;EggMoves=;Compatibility=Field;StepsToHatch=5355;Height=1.8;Weight=125.8;Color=Brown;Habitat=Mountain;RegionalNumbers=217,0,0,0,0,0,0,0,0,0;Kind=Hibernator;Pokedex=In forests, it is said that there are many streams and towering trees where an Ursaring gathers food. It walks through its forest collecting food every day.;FormNames=;WildItemCommon=;WildItemUncommon=;WildItemRare=;BattlerPlayerY=0;BattlerEnemyY=25;BattlerAltitude=0;Evolutions=;Incense=</v>
      </c>
    </row>
    <row r="219" spans="1:46" x14ac:dyDescent="0.3">
      <c r="A219" s="25">
        <v>218</v>
      </c>
      <c r="B219" s="25" t="s">
        <v>641</v>
      </c>
      <c r="C219" s="25" t="s">
        <v>4139</v>
      </c>
      <c r="D219" s="25" t="s">
        <v>218</v>
      </c>
      <c r="F219" s="25" t="s">
        <v>4716</v>
      </c>
      <c r="G219" s="25" t="s">
        <v>5522</v>
      </c>
      <c r="H219" s="25" t="s">
        <v>5523</v>
      </c>
      <c r="I219" s="25">
        <v>50</v>
      </c>
      <c r="J219" s="25" t="s">
        <v>5516</v>
      </c>
      <c r="K219" s="25">
        <v>190</v>
      </c>
      <c r="L219" s="25">
        <v>70</v>
      </c>
      <c r="M219" s="25" t="s">
        <v>5711</v>
      </c>
      <c r="N219" s="25" t="s">
        <v>3899</v>
      </c>
      <c r="O219" s="25" t="s">
        <v>6542</v>
      </c>
      <c r="P219" s="25" t="s">
        <v>6543</v>
      </c>
      <c r="Q219" s="25" t="s">
        <v>2123</v>
      </c>
      <c r="R219" s="25">
        <v>5355</v>
      </c>
      <c r="S219" s="25">
        <v>0.7</v>
      </c>
      <c r="T219" s="25">
        <v>35</v>
      </c>
      <c r="U219" s="25" t="s">
        <v>2156</v>
      </c>
      <c r="V219" s="25" t="s">
        <v>8868</v>
      </c>
      <c r="W219" s="25" t="s">
        <v>9116</v>
      </c>
      <c r="X219" s="25" t="s">
        <v>9715</v>
      </c>
      <c r="Y219" s="25" t="s">
        <v>9715</v>
      </c>
      <c r="Z219" s="25" t="s">
        <v>9715</v>
      </c>
      <c r="AA219" s="25" t="s">
        <v>9715</v>
      </c>
      <c r="AB219" s="25" t="s">
        <v>9715</v>
      </c>
      <c r="AC219" s="25" t="s">
        <v>9715</v>
      </c>
      <c r="AD219" s="25" t="s">
        <v>9715</v>
      </c>
      <c r="AE219" s="25" t="s">
        <v>9715</v>
      </c>
      <c r="AF219" s="25" t="s">
        <v>9715</v>
      </c>
      <c r="AG219" s="26" t="str">
        <f t="shared" si="6"/>
        <v>218,0,0,0,0,0,0,0,0,0</v>
      </c>
      <c r="AH219" s="25" t="s">
        <v>7141</v>
      </c>
      <c r="AI219" s="25" t="s">
        <v>7727</v>
      </c>
      <c r="AN219" s="25">
        <v>0</v>
      </c>
      <c r="AO219" s="25">
        <v>25</v>
      </c>
      <c r="AP219" s="25">
        <v>0</v>
      </c>
      <c r="AQ219" s="25" t="s">
        <v>8616</v>
      </c>
      <c r="AT219" s="26" t="str">
        <f t="shared" si="7"/>
        <v>[218];Name=Slugma;InternalName=SLUGMA;Type1=FIRE;Type2=;BaseStats=40,40,40,20,70,40;GenderRate=Female50Percent;GrowthRate=Medium;BaseEXP=50;EffortPoints=0,0,0,0,1,0;Rareness=190;Happiness=70;Abilities=MAGMAARMOR,FLAMEBODY;HiddenAbility=WEAKARMOR;Moves=1,YAWN,1,SMOG,6,EMBER,8,ROCKTHROW,13,HARDEN,15,INCINERATE,20,CLEARSMOG,22,ANCIENTPOWER,27,FLAMEBURST,29,ROCKSLIDE,34,LAVAPLUME,36,AMNESIA,41,BODYSLAM,43,RECOVER,48,FLAMETHROWER,50,EARTHPOWER;EggMoves=ACIDARMOR,CURSE,EARTHPOWER,GUARDSWAP,HEATWAVE,INFERNO,MEMENTO,ROLLOUT,SMOKESCREEN,SPITUP,STOCKPILE,SWALLOW;Compatibility=Amorphous;StepsToHatch=5355;Height=0.7;Weight=35;Color=Red;Habitat=Mountain;RegionalNumbers=218,0,0,0,0,0,0,0,0,0;Kind=Lava;Pokedex=It is a species of Pokémon that lives in volcanic areas. If its body cools, its skin hardens and immobilizes it. To avoid that, it sleeps near magma.;FormNames=;WildItemCommon=;WildItemUncommon=;WildItemRare=;BattlerPlayerY=0;BattlerEnemyY=25;BattlerAltitude=0;Evolutions=MAGCARGO,Level,38;Incense=</v>
      </c>
    </row>
    <row r="220" spans="1:46" x14ac:dyDescent="0.3">
      <c r="A220" s="25">
        <v>219</v>
      </c>
      <c r="B220" s="25" t="s">
        <v>642</v>
      </c>
      <c r="C220" s="25" t="s">
        <v>4140</v>
      </c>
      <c r="D220" s="25" t="s">
        <v>218</v>
      </c>
      <c r="E220" s="25" t="s">
        <v>227</v>
      </c>
      <c r="F220" s="25" t="s">
        <v>4717</v>
      </c>
      <c r="G220" s="25" t="s">
        <v>5522</v>
      </c>
      <c r="H220" s="25" t="s">
        <v>5523</v>
      </c>
      <c r="I220" s="25">
        <v>144</v>
      </c>
      <c r="J220" s="25" t="s">
        <v>2144</v>
      </c>
      <c r="K220" s="25">
        <v>75</v>
      </c>
      <c r="L220" s="25">
        <v>70</v>
      </c>
      <c r="M220" s="25" t="s">
        <v>5711</v>
      </c>
      <c r="N220" s="25" t="s">
        <v>3899</v>
      </c>
      <c r="O220" s="25" t="s">
        <v>6009</v>
      </c>
      <c r="Q220" s="25" t="s">
        <v>2123</v>
      </c>
      <c r="R220" s="25">
        <v>5355</v>
      </c>
      <c r="S220" s="25">
        <v>0.8</v>
      </c>
      <c r="T220" s="25">
        <v>55</v>
      </c>
      <c r="U220" s="25" t="s">
        <v>2156</v>
      </c>
      <c r="V220" s="25" t="s">
        <v>8868</v>
      </c>
      <c r="W220" s="25" t="s">
        <v>9117</v>
      </c>
      <c r="X220" s="25" t="s">
        <v>9715</v>
      </c>
      <c r="Y220" s="25" t="s">
        <v>9715</v>
      </c>
      <c r="Z220" s="25" t="s">
        <v>9715</v>
      </c>
      <c r="AA220" s="25" t="s">
        <v>9715</v>
      </c>
      <c r="AB220" s="25" t="s">
        <v>9715</v>
      </c>
      <c r="AC220" s="25" t="s">
        <v>9715</v>
      </c>
      <c r="AD220" s="25" t="s">
        <v>9715</v>
      </c>
      <c r="AE220" s="25" t="s">
        <v>9715</v>
      </c>
      <c r="AF220" s="25" t="s">
        <v>9715</v>
      </c>
      <c r="AG220" s="26" t="str">
        <f t="shared" si="6"/>
        <v>219,0,0,0,0,0,0,0,0,0</v>
      </c>
      <c r="AH220" s="25" t="s">
        <v>7141</v>
      </c>
      <c r="AI220" s="25" t="s">
        <v>7728</v>
      </c>
      <c r="AN220" s="25">
        <v>0</v>
      </c>
      <c r="AO220" s="25">
        <v>25</v>
      </c>
      <c r="AP220" s="25">
        <v>0</v>
      </c>
      <c r="AT220" s="26" t="str">
        <f t="shared" si="7"/>
        <v>[219];Name=Magcargo;InternalName=MAGCARGO;Type1=FIRE;Type2=ROCK;BaseStats=50,50,120,30,80,80;GenderRate=Female50Percent;GrowthRate=Medium;BaseEXP=144;EffortPoints=0,0,2,0,0,0;Rareness=75;Happiness=70;Abilities=MAGMAARMOR,FLAMEBODY;HiddenAbility=WEAKARMOR;Moves=1,EARTHPOWER,1,YAWN,1,SMOG,1,EMBER,1,ROCKTHROW,6,EMBER,8,ROCKTHROW,13,HARDEN,15,INCINERATE,20,CLEARSMOG,22,ANCIENTPOWER,27,FLAMEBURST,29,ROCKSLIDE,34,LAVAPLUME,36,AMNESIA,38,SHELLSMASH,43,BODYSLAM,47,RECOVER,54,FLAMETHROWER,58,EARTHPOWER;EggMoves=;Compatibility=Amorphous;StepsToHatch=5355;Height=0.8;Weight=55;Color=Red;Habitat=Mountain;RegionalNumbers=219,0,0,0,0,0,0,0,0,0;Kind=Lava;Pokedex=The shell on its back is made of hardened magma. Tens of thousands of years spent living in volcanic craters have turned Magcargo's bodies into magma.;FormNames=;WildItemCommon=;WildItemUncommon=;WildItemRare=;BattlerPlayerY=0;BattlerEnemyY=25;BattlerAltitude=0;Evolutions=;Incense=</v>
      </c>
    </row>
    <row r="221" spans="1:46" x14ac:dyDescent="0.3">
      <c r="A221" s="25">
        <v>220</v>
      </c>
      <c r="B221" s="25" t="s">
        <v>643</v>
      </c>
      <c r="C221" s="25" t="s">
        <v>4141</v>
      </c>
      <c r="D221" s="25" t="s">
        <v>203</v>
      </c>
      <c r="E221" s="25" t="s">
        <v>224</v>
      </c>
      <c r="F221" s="25" t="s">
        <v>4718</v>
      </c>
      <c r="G221" s="25" t="s">
        <v>5522</v>
      </c>
      <c r="H221" s="25" t="s">
        <v>5533</v>
      </c>
      <c r="I221" s="25">
        <v>50</v>
      </c>
      <c r="J221" s="25" t="s">
        <v>2128</v>
      </c>
      <c r="K221" s="25">
        <v>225</v>
      </c>
      <c r="L221" s="25">
        <v>70</v>
      </c>
      <c r="M221" s="25" t="s">
        <v>5712</v>
      </c>
      <c r="N221" s="25" t="s">
        <v>3842</v>
      </c>
      <c r="O221" s="25" t="s">
        <v>6544</v>
      </c>
      <c r="P221" s="25" t="s">
        <v>6545</v>
      </c>
      <c r="Q221" s="25" t="s">
        <v>2124</v>
      </c>
      <c r="R221" s="25">
        <v>5355</v>
      </c>
      <c r="S221" s="25">
        <v>0.4</v>
      </c>
      <c r="T221" s="25">
        <v>6.5</v>
      </c>
      <c r="U221" s="25" t="s">
        <v>2158</v>
      </c>
      <c r="V221" s="25" t="s">
        <v>7316</v>
      </c>
      <c r="W221" s="25" t="s">
        <v>9118</v>
      </c>
      <c r="X221" s="25" t="s">
        <v>9715</v>
      </c>
      <c r="Y221" s="25" t="s">
        <v>9715</v>
      </c>
      <c r="Z221" s="25" t="s">
        <v>9715</v>
      </c>
      <c r="AA221" s="25" t="s">
        <v>9715</v>
      </c>
      <c r="AB221" s="25" t="s">
        <v>9715</v>
      </c>
      <c r="AC221" s="25" t="s">
        <v>9715</v>
      </c>
      <c r="AD221" s="25" t="s">
        <v>9715</v>
      </c>
      <c r="AE221" s="25" t="s">
        <v>9715</v>
      </c>
      <c r="AF221" s="25" t="s">
        <v>9715</v>
      </c>
      <c r="AG221" s="26" t="str">
        <f t="shared" si="6"/>
        <v>220,0,0,0,0,0,0,0,0,0</v>
      </c>
      <c r="AH221" s="25" t="s">
        <v>7142</v>
      </c>
      <c r="AI221" s="25" t="s">
        <v>7729</v>
      </c>
      <c r="AN221" s="25">
        <v>0</v>
      </c>
      <c r="AO221" s="25">
        <v>25</v>
      </c>
      <c r="AP221" s="25">
        <v>0</v>
      </c>
      <c r="AQ221" s="25" t="s">
        <v>8617</v>
      </c>
      <c r="AT221" s="26" t="str">
        <f t="shared" si="7"/>
        <v>[220];Name=Swinub;InternalName=SWINUB;Type1=ICE;Type2=GROUND;BaseStats=50,50,40,50,30,30;GenderRate=Female50Percent;GrowthRate=Slow;BaseEXP=50;EffortPoints=0,1,0,0,0,0;Rareness=225;Happiness=70;Abilities=OBLIVIOUS,SNOWCLOAK;HiddenAbility=THICKFAT;Moves=1,TACKLE,1,ODORSLEUTH,5,MUDSPORT,8,POWDERSNOW,11,MUDSLAP,14,ENDURE,18,MUDBOMB,21,ICYWIND,24,ICESHARD,28,TAKEDOWN,35,MIST,37,EARTHQUAKE,40,FLAIL,44,BLIZZARD,48,AMNESIA;EggMoves=ANCIENTPOWER,AVALANCHE,BITE,BODYSLAM,CURSE,DOUBLEEDGE,FISSURE,FREEZEDRY,ICICLECRASH,ICICLESPEAR,MUDSHOT,STEALTHROCK,TAKEDOWN;Compatibility=Field;StepsToHatch=5355;Height=0.4;Weight=6.5;Color=Brown;Habitat=Cave;RegionalNumbers=220,0,0,0,0,0,0,0,0,0;Kind=Pig;Pokedex=It roots for food by rubbing its snout against the ground. Its favorite food is a mushroom that grows under dried grass. It occasionally roots out hot springs.;FormNames=;WildItemCommon=;WildItemUncommon=;WildItemRare=;BattlerPlayerY=0;BattlerEnemyY=25;BattlerAltitude=0;Evolutions=PILOSWINE,Level,33;Incense=</v>
      </c>
    </row>
    <row r="222" spans="1:46" x14ac:dyDescent="0.3">
      <c r="A222" s="25">
        <v>221</v>
      </c>
      <c r="B222" s="25" t="s">
        <v>644</v>
      </c>
      <c r="C222" s="25" t="s">
        <v>4142</v>
      </c>
      <c r="D222" s="25" t="s">
        <v>203</v>
      </c>
      <c r="E222" s="25" t="s">
        <v>224</v>
      </c>
      <c r="F222" s="25" t="s">
        <v>4719</v>
      </c>
      <c r="G222" s="25" t="s">
        <v>5522</v>
      </c>
      <c r="H222" s="25" t="s">
        <v>5533</v>
      </c>
      <c r="I222" s="25">
        <v>158</v>
      </c>
      <c r="J222" s="25" t="s">
        <v>5535</v>
      </c>
      <c r="K222" s="25">
        <v>75</v>
      </c>
      <c r="L222" s="25">
        <v>70</v>
      </c>
      <c r="M222" s="25" t="s">
        <v>5712</v>
      </c>
      <c r="N222" s="25" t="s">
        <v>3842</v>
      </c>
      <c r="O222" s="25" t="s">
        <v>6010</v>
      </c>
      <c r="Q222" s="25" t="s">
        <v>2124</v>
      </c>
      <c r="R222" s="25">
        <v>5355</v>
      </c>
      <c r="S222" s="25">
        <v>1.1000000000000001</v>
      </c>
      <c r="T222" s="25">
        <v>55.8</v>
      </c>
      <c r="U222" s="25" t="s">
        <v>2158</v>
      </c>
      <c r="V222" s="25" t="s">
        <v>7316</v>
      </c>
      <c r="W222" s="25" t="s">
        <v>9119</v>
      </c>
      <c r="X222" s="25" t="s">
        <v>9715</v>
      </c>
      <c r="Y222" s="25" t="s">
        <v>9715</v>
      </c>
      <c r="Z222" s="25" t="s">
        <v>9715</v>
      </c>
      <c r="AA222" s="25" t="s">
        <v>9715</v>
      </c>
      <c r="AB222" s="25" t="s">
        <v>9715</v>
      </c>
      <c r="AC222" s="25" t="s">
        <v>9715</v>
      </c>
      <c r="AD222" s="25" t="s">
        <v>9715</v>
      </c>
      <c r="AE222" s="25" t="s">
        <v>9715</v>
      </c>
      <c r="AF222" s="25" t="s">
        <v>9715</v>
      </c>
      <c r="AG222" s="26" t="str">
        <f t="shared" si="6"/>
        <v>221,0,0,0,0,0,0,0,0,0</v>
      </c>
      <c r="AH222" s="25" t="s">
        <v>7143</v>
      </c>
      <c r="AI222" s="25" t="s">
        <v>7730</v>
      </c>
      <c r="AN222" s="25">
        <v>0</v>
      </c>
      <c r="AO222" s="25">
        <v>25</v>
      </c>
      <c r="AP222" s="25">
        <v>0</v>
      </c>
      <c r="AQ222" s="25" t="s">
        <v>8618</v>
      </c>
      <c r="AT222" s="26" t="str">
        <f t="shared" si="7"/>
        <v>[221];Name=Piloswine;InternalName=PILOSWINE;Type1=ICE;Type2=GROUND;BaseStats=100,100,80,50,60,60;GenderRate=Female50Percent;GrowthRate=Slow;BaseEXP=158;EffortPoints=1,1,0,0,0,0;Rareness=75;Happiness=70;Abilities=OBLIVIOUS,SNOWCLOAK;HiddenAbility=THICKFAT;Moves=1,ANCIENTPOWER,1,PECK,1,ODORSLEUTH,1,MUDSPORT,1,POWDERSNOW,5,MUDSPORT,8,POWDERSNOW,11,MUDSLAP,14,ENDURE,18,MUDBOMB,21,ICYWIND,24,ICEFANG,28,TAKEDOWN,33,FURYATTACK,37,MIST,41,THRASH,46,EARTHQUAKE,52,BLIZZARD,58,AMNESIA;EggMoves=;Compatibility=Field;StepsToHatch=5355;Height=1.1;Weight=55.8;Color=Brown;Habitat=Cave;RegionalNumbers=221,0,0,0,0,0,0,0,0,0;Kind=Swine;Pokedex=A Piloswine is covered by a thick coat of long hair for enduring freezing cold. It uses its tusks to dig up food that has been buried under ice.;FormNames=;WildItemCommon=;WildItemUncommon=;WildItemRare=;BattlerPlayerY=0;BattlerEnemyY=25;BattlerAltitude=0;Evolutions=MAMOSWINE,HasMove,ANCIENTPOWER;Incense=</v>
      </c>
    </row>
    <row r="223" spans="1:46" x14ac:dyDescent="0.3">
      <c r="A223" s="25">
        <v>222</v>
      </c>
      <c r="B223" s="25" t="s">
        <v>645</v>
      </c>
      <c r="C223" s="25" t="s">
        <v>4143</v>
      </c>
      <c r="D223" s="25" t="s">
        <v>219</v>
      </c>
      <c r="E223" s="25" t="s">
        <v>227</v>
      </c>
      <c r="F223" s="25" t="s">
        <v>4720</v>
      </c>
      <c r="G223" s="25" t="s">
        <v>5527</v>
      </c>
      <c r="H223" s="25" t="s">
        <v>5528</v>
      </c>
      <c r="I223" s="25">
        <v>133</v>
      </c>
      <c r="J223" s="25" t="s">
        <v>5521</v>
      </c>
      <c r="K223" s="25">
        <v>60</v>
      </c>
      <c r="L223" s="25">
        <v>70</v>
      </c>
      <c r="M223" s="25" t="s">
        <v>5713</v>
      </c>
      <c r="N223" s="25" t="s">
        <v>3893</v>
      </c>
      <c r="O223" s="25" t="s">
        <v>6546</v>
      </c>
      <c r="P223" s="25" t="s">
        <v>6547</v>
      </c>
      <c r="Q223" s="25" t="s">
        <v>7090</v>
      </c>
      <c r="R223" s="25">
        <v>5355</v>
      </c>
      <c r="S223" s="25">
        <v>0.6</v>
      </c>
      <c r="T223" s="25">
        <v>5</v>
      </c>
      <c r="U223" s="25" t="s">
        <v>8862</v>
      </c>
      <c r="V223" s="25" t="s">
        <v>8866</v>
      </c>
      <c r="W223" s="25" t="s">
        <v>9120</v>
      </c>
      <c r="X223" s="25" t="s">
        <v>9715</v>
      </c>
      <c r="Y223" s="25" t="s">
        <v>9715</v>
      </c>
      <c r="Z223" s="25" t="s">
        <v>9715</v>
      </c>
      <c r="AA223" s="25" t="s">
        <v>9715</v>
      </c>
      <c r="AB223" s="25" t="s">
        <v>9715</v>
      </c>
      <c r="AC223" s="25" t="s">
        <v>9715</v>
      </c>
      <c r="AD223" s="25" t="s">
        <v>9715</v>
      </c>
      <c r="AE223" s="25" t="s">
        <v>9715</v>
      </c>
      <c r="AF223" s="25" t="s">
        <v>9715</v>
      </c>
      <c r="AG223" s="26" t="str">
        <f t="shared" si="6"/>
        <v>222,0,0,0,0,0,0,0,0,0</v>
      </c>
      <c r="AH223" s="25" t="s">
        <v>7144</v>
      </c>
      <c r="AI223" s="25" t="s">
        <v>8238</v>
      </c>
      <c r="AL223" s="25" t="s">
        <v>8239</v>
      </c>
      <c r="AN223" s="25">
        <v>0</v>
      </c>
      <c r="AO223" s="25">
        <v>25</v>
      </c>
      <c r="AP223" s="25">
        <v>0</v>
      </c>
      <c r="AT223" s="26" t="str">
        <f t="shared" si="7"/>
        <v>[222];Name=Corsola;InternalName=CORSOLA;Type1=WATER;Type2=ROCK;BaseStats=55,55,85,35,65,85;GenderRate=Female75Percent;GrowthRate=Fast;BaseEXP=133;EffortPoints=0,0,1,0,0,1;Rareness=60;Happiness=70;Abilities=HUSTLE,NATURALCURE;HiddenAbility=REGENERATOR;Moves=1,TACKLE,1,HARDEN,4,BUBBLE,8,RECOVER,10,BUBBLEBEAM,13,REFRESH,17,ANCIENTPOWER,20,SPIKECANNON,23,LUCKYCHANT,27,BRINE,29,IRONDEFENSE,31,ROCKBLAST,35,ENDURE,38,AQUARING,41,POWERGEM,45,MIRRORCOAT,47,EARTHPOWER,50,FLAIL;EggMoves=AMNESIA,AQUARING,BARRIER,BIDE,CAMOUFLAGE,CONFUSERAY,CURSE,HEADSMASH,ICICLESPEAR,INGRAIN,MIST,NATUREPOWER,SCREECH,WATERPULSE;Compatibility=Water1,Water3;StepsToHatch=5355;Height=0.6;Weight=5;Color=Pink;Habitat=Sea;RegionalNumbers=222,0,0,0,0,0,0,0,0,0;Kind=Coral;Pokedex=Corsola live in warm southern seas. If the sea becomes polluted, the beautiful coral stalks become discolored and crumble away in tatters.;FormNames=;WildItemCommon=;WildItemUncommon=HARDSTONE;WildItemRare=;BattlerPlayerY=0;BattlerEnemyY=25;BattlerAltitude=0;Evolutions=;Incense=</v>
      </c>
    </row>
    <row r="224" spans="1:46" x14ac:dyDescent="0.3">
      <c r="A224" s="25">
        <v>223</v>
      </c>
      <c r="B224" s="25" t="s">
        <v>646</v>
      </c>
      <c r="C224" s="25" t="s">
        <v>3888</v>
      </c>
      <c r="D224" s="25" t="s">
        <v>219</v>
      </c>
      <c r="F224" s="25" t="s">
        <v>4721</v>
      </c>
      <c r="G224" s="25" t="s">
        <v>5522</v>
      </c>
      <c r="H224" s="25" t="s">
        <v>5523</v>
      </c>
      <c r="I224" s="25">
        <v>60</v>
      </c>
      <c r="J224" s="25" t="s">
        <v>5516</v>
      </c>
      <c r="K224" s="25">
        <v>190</v>
      </c>
      <c r="L224" s="25">
        <v>70</v>
      </c>
      <c r="M224" s="25" t="s">
        <v>5714</v>
      </c>
      <c r="N224" s="25" t="s">
        <v>5715</v>
      </c>
      <c r="O224" s="25" t="s">
        <v>6548</v>
      </c>
      <c r="P224" s="25" t="s">
        <v>6549</v>
      </c>
      <c r="Q224" s="25" t="s">
        <v>2150</v>
      </c>
      <c r="R224" s="25">
        <v>5355</v>
      </c>
      <c r="S224" s="25">
        <v>0.6</v>
      </c>
      <c r="T224" s="25">
        <v>12</v>
      </c>
      <c r="U224" s="25" t="s">
        <v>8859</v>
      </c>
      <c r="V224" s="25" t="s">
        <v>8866</v>
      </c>
      <c r="W224" s="25" t="s">
        <v>9121</v>
      </c>
      <c r="X224" s="25" t="s">
        <v>9715</v>
      </c>
      <c r="Y224" s="25" t="s">
        <v>9715</v>
      </c>
      <c r="Z224" s="25" t="s">
        <v>9715</v>
      </c>
      <c r="AA224" s="25" t="s">
        <v>9715</v>
      </c>
      <c r="AB224" s="25" t="s">
        <v>9715</v>
      </c>
      <c r="AC224" s="25" t="s">
        <v>9715</v>
      </c>
      <c r="AD224" s="25" t="s">
        <v>9715</v>
      </c>
      <c r="AE224" s="25" t="s">
        <v>9715</v>
      </c>
      <c r="AF224" s="25" t="s">
        <v>9715</v>
      </c>
      <c r="AG224" s="26" t="str">
        <f t="shared" si="6"/>
        <v>223,0,0,0,0,0,0,0,0,0</v>
      </c>
      <c r="AH224" s="25" t="s">
        <v>7145</v>
      </c>
      <c r="AI224" s="25" t="s">
        <v>7731</v>
      </c>
      <c r="AN224" s="25">
        <v>0</v>
      </c>
      <c r="AO224" s="25">
        <v>25</v>
      </c>
      <c r="AP224" s="25">
        <v>11</v>
      </c>
      <c r="AQ224" s="25" t="s">
        <v>8619</v>
      </c>
      <c r="AT224" s="26" t="str">
        <f t="shared" si="7"/>
        <v>[223];Name=Remoraid;InternalName=REMORAID;Type1=WATER;Type2=;BaseStats=35,65,35,65,65,35;GenderRate=Female50Percent;GrowthRate=Medium;BaseEXP=60;EffortPoints=0,0,0,0,1,0;Rareness=190;Happiness=70;Abilities=HUSTLE,SNIPER;HiddenAbility=MOODY;Moves=1,WATERGUN,6,LOCKON,10,PSYBEAM,14,AURORABEAM,18,BUBBLEBEAM,22,FOCUSENERGY,26,WATERPULSE,30,SIGNALBEAM,34,ICEBEAM,38,BULLETSEED,42,HYDROPUMP,46,HYPERBEAM,50,SOAK;EggMoves=ACIDSPRAY,AURORABEAM,ENTRAINMENT,FLAIL,HAZE,MUDSHOT,OCTAZOOKA,ROCKBLAST,SCREECH,SNORE,SUPERSONIC,SWIFT,WATERPULSE,WATERSPOUT;Compatibility=Water1,Water2;StepsToHatch=5355;Height=0.6;Weight=12;Color=Gray;Habitat=Sea;RegionalNumbers=223,0,0,0,0,0,0,0,0,0;Kind=Jet;Pokedex=A Remoraid uses its abdominal muscles to forcefully expel swallowed water, then shoot down flying prey. When evolution approaches, it travels down rivers.;FormNames=;WildItemCommon=;WildItemUncommon=;WildItemRare=;BattlerPlayerY=0;BattlerEnemyY=25;BattlerAltitude=11;Evolutions=OCTILLERY,Level,25;Incense=</v>
      </c>
    </row>
    <row r="225" spans="1:46" x14ac:dyDescent="0.3">
      <c r="A225" s="25">
        <v>224</v>
      </c>
      <c r="B225" s="25" t="s">
        <v>647</v>
      </c>
      <c r="C225" s="25" t="s">
        <v>4144</v>
      </c>
      <c r="D225" s="25" t="s">
        <v>219</v>
      </c>
      <c r="F225" s="25" t="s">
        <v>4722</v>
      </c>
      <c r="G225" s="25" t="s">
        <v>5522</v>
      </c>
      <c r="H225" s="25" t="s">
        <v>5523</v>
      </c>
      <c r="I225" s="25">
        <v>168</v>
      </c>
      <c r="J225" s="25" t="s">
        <v>5540</v>
      </c>
      <c r="K225" s="25">
        <v>75</v>
      </c>
      <c r="L225" s="25">
        <v>70</v>
      </c>
      <c r="M225" s="25" t="s">
        <v>5716</v>
      </c>
      <c r="N225" s="25" t="s">
        <v>5715</v>
      </c>
      <c r="O225" s="25" t="s">
        <v>6011</v>
      </c>
      <c r="Q225" s="25" t="s">
        <v>2150</v>
      </c>
      <c r="R225" s="25">
        <v>5355</v>
      </c>
      <c r="S225" s="25">
        <v>0.9</v>
      </c>
      <c r="T225" s="25">
        <v>28.5</v>
      </c>
      <c r="U225" s="25" t="s">
        <v>2156</v>
      </c>
      <c r="V225" s="25" t="s">
        <v>8866</v>
      </c>
      <c r="W225" s="25" t="s">
        <v>9122</v>
      </c>
      <c r="X225" s="25" t="s">
        <v>9715</v>
      </c>
      <c r="Y225" s="25" t="s">
        <v>9715</v>
      </c>
      <c r="Z225" s="25" t="s">
        <v>9715</v>
      </c>
      <c r="AA225" s="25" t="s">
        <v>9715</v>
      </c>
      <c r="AB225" s="25" t="s">
        <v>9715</v>
      </c>
      <c r="AC225" s="25" t="s">
        <v>9715</v>
      </c>
      <c r="AD225" s="25" t="s">
        <v>9715</v>
      </c>
      <c r="AE225" s="25" t="s">
        <v>9715</v>
      </c>
      <c r="AF225" s="25" t="s">
        <v>9715</v>
      </c>
      <c r="AG225" s="26" t="str">
        <f t="shared" si="6"/>
        <v>224,0,0,0,0,0,0,0,0,0</v>
      </c>
      <c r="AH225" s="25" t="s">
        <v>7145</v>
      </c>
      <c r="AI225" s="25" t="s">
        <v>7732</v>
      </c>
      <c r="AN225" s="25">
        <v>0</v>
      </c>
      <c r="AO225" s="25">
        <v>25</v>
      </c>
      <c r="AP225" s="25">
        <v>0</v>
      </c>
      <c r="AT225" s="26" t="str">
        <f t="shared" si="7"/>
        <v>[224];Name=Octillery;InternalName=OCTILLERY;Type1=WATER;Type2=;BaseStats=75,105,75,45,105,75;GenderRate=Female50Percent;GrowthRate=Medium;BaseEXP=168;EffortPoints=0,1,0,0,1,0;Rareness=75;Happiness=70;Abilities=SUCTIONCUPS,SNIPER;HiddenAbility=MOODY;Moves=1,GUNKSHOT,1,ROCKBLAST,1,WATERGUN,1,CONSTRICT,1,PSYBEAM,1,AURORABEAM,6,CONSTRICT,10,PSYBEAM,14,AURORABEAM,18,BUBBLEBEAM,22,FOCUSENERGY,25,OCTAZOOKA,28,WRINGOUT,34,SIGNALBEAM,40,ICEBEAM,46,BULLETSEED,52,HYDROPUMP,58,HYPERBEAM,64,SOAK;EggMoves=;Compatibility=Water1,Water2;StepsToHatch=5355;Height=0.9;Weight=28.5;Color=Red;Habitat=Sea;RegionalNumbers=224,0,0,0,0,0,0,0,0,0;Kind=Jet;Pokedex=It ensnares its foe with its suction- cupped tentacles before delivering the finishing blow. If the foe turns out to be too strong, it spews ink to escape.;FormNames=;WildItemCommon=;WildItemUncommon=;WildItemRare=;BattlerPlayerY=0;BattlerEnemyY=25;BattlerAltitude=0;Evolutions=;Incense=</v>
      </c>
    </row>
    <row r="226" spans="1:46" x14ac:dyDescent="0.3">
      <c r="A226" s="25">
        <v>225</v>
      </c>
      <c r="B226" s="25" t="s">
        <v>648</v>
      </c>
      <c r="C226" s="25" t="s">
        <v>4145</v>
      </c>
      <c r="D226" s="25" t="s">
        <v>203</v>
      </c>
      <c r="E226" s="25" t="s">
        <v>225</v>
      </c>
      <c r="F226" s="25" t="s">
        <v>4723</v>
      </c>
      <c r="G226" s="25" t="s">
        <v>5522</v>
      </c>
      <c r="H226" s="25" t="s">
        <v>5528</v>
      </c>
      <c r="I226" s="25">
        <v>116</v>
      </c>
      <c r="J226" s="25" t="s">
        <v>2146</v>
      </c>
      <c r="K226" s="25">
        <v>45</v>
      </c>
      <c r="L226" s="25">
        <v>70</v>
      </c>
      <c r="M226" s="25" t="s">
        <v>5717</v>
      </c>
      <c r="N226" s="25" t="s">
        <v>1421</v>
      </c>
      <c r="O226" s="25" t="s">
        <v>6550</v>
      </c>
      <c r="P226" s="25" t="s">
        <v>6551</v>
      </c>
      <c r="Q226" s="25" t="s">
        <v>7038</v>
      </c>
      <c r="R226" s="25">
        <v>5355</v>
      </c>
      <c r="S226" s="25">
        <v>0.9</v>
      </c>
      <c r="T226" s="25">
        <v>16</v>
      </c>
      <c r="U226" s="25" t="s">
        <v>2156</v>
      </c>
      <c r="V226" s="25" t="s">
        <v>8868</v>
      </c>
      <c r="W226" s="25" t="s">
        <v>9123</v>
      </c>
      <c r="X226" s="25" t="s">
        <v>9715</v>
      </c>
      <c r="Y226" s="25" t="s">
        <v>9715</v>
      </c>
      <c r="Z226" s="25" t="s">
        <v>9715</v>
      </c>
      <c r="AA226" s="25" t="s">
        <v>9715</v>
      </c>
      <c r="AB226" s="25" t="s">
        <v>9715</v>
      </c>
      <c r="AC226" s="25" t="s">
        <v>9715</v>
      </c>
      <c r="AD226" s="25" t="s">
        <v>9715</v>
      </c>
      <c r="AE226" s="25" t="s">
        <v>9715</v>
      </c>
      <c r="AF226" s="25" t="s">
        <v>9715</v>
      </c>
      <c r="AG226" s="26" t="str">
        <f t="shared" si="6"/>
        <v>225,0,0,0,0,0,0,0,0,0</v>
      </c>
      <c r="AH226" s="25" t="s">
        <v>7146</v>
      </c>
      <c r="AI226" s="25" t="s">
        <v>7733</v>
      </c>
      <c r="AN226" s="25">
        <v>0</v>
      </c>
      <c r="AO226" s="25">
        <v>25</v>
      </c>
      <c r="AP226" s="25">
        <v>0</v>
      </c>
      <c r="AT226" s="26" t="str">
        <f t="shared" si="7"/>
        <v>[225];Name=Delibird;InternalName=DELIBIRD;Type1=ICE;Type2=FLYING;BaseStats=45,55,45,75,65,45;GenderRate=Female50Percent;GrowthRate=Fast;BaseEXP=116;EffortPoints=0,0,0,1,0,0;Rareness=45;Happiness=70;Abilities=VITALSPIRIT,HUSTLE;HiddenAbility=INSOMNIA;Moves=1,PRESENT;EggMoves=AURORABEAM,BESTOW,DESTINYBOND,FAKEOUT,FREEZEDRY,FUTURESIGHT,ICEBALL,ICEPUNCH,ICESHARD,ICYWIND,QUICKATTACK,RAPIDSPIN,SPIKES,SPLASH;Compatibility=Water1,Field;StepsToHatch=5355;Height=0.9;Weight=16;Color=Red;Habitat=Mountain;RegionalNumbers=225,0,0,0,0,0,0,0,0,0;Kind=Delivery;Pokedex=It carries food bundled up in its tail. There was a famous explorer who managed to scale Mt. Everest thanks to a Delibird sharing its food.;FormNames=;WildItemCommon=;WildItemUncommon=;WildItemRare=;BattlerPlayerY=0;BattlerEnemyY=25;BattlerAltitude=0;Evolutions=;Incense=</v>
      </c>
    </row>
    <row r="227" spans="1:46" x14ac:dyDescent="0.3">
      <c r="A227" s="25">
        <v>226</v>
      </c>
      <c r="B227" s="25" t="s">
        <v>649</v>
      </c>
      <c r="C227" s="25" t="s">
        <v>4146</v>
      </c>
      <c r="D227" s="25" t="s">
        <v>219</v>
      </c>
      <c r="E227" s="25" t="s">
        <v>225</v>
      </c>
      <c r="F227" s="25" t="s">
        <v>4724</v>
      </c>
      <c r="G227" s="25" t="s">
        <v>5522</v>
      </c>
      <c r="H227" s="25" t="s">
        <v>5533</v>
      </c>
      <c r="I227" s="25">
        <v>163</v>
      </c>
      <c r="J227" s="25" t="s">
        <v>1415</v>
      </c>
      <c r="K227" s="25">
        <v>25</v>
      </c>
      <c r="L227" s="25">
        <v>70</v>
      </c>
      <c r="M227" s="25" t="s">
        <v>5718</v>
      </c>
      <c r="N227" s="25" t="s">
        <v>3825</v>
      </c>
      <c r="O227" s="25" t="s">
        <v>6552</v>
      </c>
      <c r="P227" s="25" t="s">
        <v>6553</v>
      </c>
      <c r="Q227" s="25" t="s">
        <v>3785</v>
      </c>
      <c r="R227" s="25">
        <v>6630</v>
      </c>
      <c r="S227" s="25">
        <v>2.1</v>
      </c>
      <c r="T227" s="25">
        <v>220</v>
      </c>
      <c r="U227" s="25" t="s">
        <v>8863</v>
      </c>
      <c r="V227" s="25" t="s">
        <v>8866</v>
      </c>
      <c r="W227" s="25" t="s">
        <v>9124</v>
      </c>
      <c r="X227" s="25" t="s">
        <v>9715</v>
      </c>
      <c r="Y227" s="25" t="s">
        <v>9715</v>
      </c>
      <c r="Z227" s="25" t="s">
        <v>9715</v>
      </c>
      <c r="AA227" s="25" t="s">
        <v>9715</v>
      </c>
      <c r="AB227" s="25" t="s">
        <v>9715</v>
      </c>
      <c r="AC227" s="25" t="s">
        <v>9715</v>
      </c>
      <c r="AD227" s="25" t="s">
        <v>9715</v>
      </c>
      <c r="AE227" s="25" t="s">
        <v>9715</v>
      </c>
      <c r="AF227" s="25" t="s">
        <v>9715</v>
      </c>
      <c r="AG227" s="26" t="str">
        <f t="shared" si="6"/>
        <v>226,0,0,0,0,0,0,0,0,0</v>
      </c>
      <c r="AH227" s="25" t="s">
        <v>7147</v>
      </c>
      <c r="AI227" s="25" t="s">
        <v>7734</v>
      </c>
      <c r="AN227" s="25">
        <v>0</v>
      </c>
      <c r="AO227" s="25">
        <v>25</v>
      </c>
      <c r="AP227" s="25">
        <v>15</v>
      </c>
      <c r="AT227" s="26" t="str">
        <f t="shared" si="7"/>
        <v>[226];Name=Mantine;InternalName=MANTINE;Type1=WATER;Type2=FLYING;BaseStats=65,40,70,70,80,140;GenderRate=Female50Percent;GrowthRate=Slow;BaseEXP=163;EffortPoints=0,0,0,0,0,2;Rareness=25;Happiness=70;Abilities=SWIFTSWIM,WATERABSORB;HiddenAbility=WATERVEIL;Moves=1,PSYBEAM,1,BULLETSEED,1,SIGNALBEAM,1,TACKLE,1,BUBBLE,1,SUPERSONIC,1,BUBBLEBEAM,3,SUPERSONIC,7,BUBBLEBEAM,11,CONFUSERAY,14,WINGATTACK,16,HEADBUTT,19,WATERPULSE,23,WIDEGUARD,27,TAKEDOWN,32,AGILITY,36,AIRSLASH,39,AQUARING,46,BOUNCE,49,HYDROPUMP;EggMoves=AMNESIA,HAZE,HYDROPUMP,MIRRORCOAT,MUDSPORT,SLAM,SPLASH,TWISTER,WATERSPORT,WIDEGUARD;Compatibility=Water1;StepsToHatch=6630;Height=2.1;Weight=220;Color=Purple;Habitat=Sea;RegionalNumbers=226,0,0,0,0,0,0,0,0,0;Kind=Kite;Pokedex=On sunny days, schools of Mantine can be seen elegantly leaping over the waves. It is not bothered by the Remoraid that hitches rides.;FormNames=;WildItemCommon=;WildItemUncommon=;WildItemRare=;BattlerPlayerY=0;BattlerEnemyY=25;BattlerAltitude=15;Evolutions=;Incense=</v>
      </c>
    </row>
    <row r="228" spans="1:46" x14ac:dyDescent="0.3">
      <c r="A228" s="25">
        <v>227</v>
      </c>
      <c r="B228" s="25" t="s">
        <v>650</v>
      </c>
      <c r="C228" s="25" t="s">
        <v>4147</v>
      </c>
      <c r="D228" s="25" t="s">
        <v>231</v>
      </c>
      <c r="E228" s="25" t="s">
        <v>225</v>
      </c>
      <c r="F228" s="25" t="s">
        <v>4725</v>
      </c>
      <c r="G228" s="25" t="s">
        <v>5522</v>
      </c>
      <c r="H228" s="25" t="s">
        <v>5533</v>
      </c>
      <c r="I228" s="25">
        <v>163</v>
      </c>
      <c r="J228" s="25" t="s">
        <v>2144</v>
      </c>
      <c r="K228" s="25">
        <v>25</v>
      </c>
      <c r="L228" s="25">
        <v>70</v>
      </c>
      <c r="M228" s="25" t="s">
        <v>5719</v>
      </c>
      <c r="N228" s="25" t="s">
        <v>3899</v>
      </c>
      <c r="O228" s="25" t="s">
        <v>6554</v>
      </c>
      <c r="P228" s="25" t="s">
        <v>6555</v>
      </c>
      <c r="Q228" s="25" t="s">
        <v>1445</v>
      </c>
      <c r="R228" s="25">
        <v>6630</v>
      </c>
      <c r="S228" s="25">
        <v>1.7</v>
      </c>
      <c r="T228" s="25">
        <v>50.5</v>
      </c>
      <c r="U228" s="25" t="s">
        <v>8859</v>
      </c>
      <c r="V228" s="25" t="s">
        <v>8869</v>
      </c>
      <c r="W228" s="25" t="s">
        <v>9125</v>
      </c>
      <c r="X228" s="25" t="s">
        <v>9715</v>
      </c>
      <c r="Y228" s="25" t="s">
        <v>9715</v>
      </c>
      <c r="Z228" s="25" t="s">
        <v>9715</v>
      </c>
      <c r="AA228" s="25" t="s">
        <v>9715</v>
      </c>
      <c r="AB228" s="25" t="s">
        <v>9715</v>
      </c>
      <c r="AC228" s="25" t="s">
        <v>9715</v>
      </c>
      <c r="AD228" s="25" t="s">
        <v>9715</v>
      </c>
      <c r="AE228" s="25" t="s">
        <v>9715</v>
      </c>
      <c r="AF228" s="25" t="s">
        <v>9715</v>
      </c>
      <c r="AG228" s="26" t="str">
        <f t="shared" si="6"/>
        <v>227,0,0,0,0,0,0,0,0,0</v>
      </c>
      <c r="AH228" s="25" t="s">
        <v>7148</v>
      </c>
      <c r="AI228" s="25" t="s">
        <v>7735</v>
      </c>
      <c r="AN228" s="25">
        <v>0</v>
      </c>
      <c r="AO228" s="25">
        <v>25</v>
      </c>
      <c r="AP228" s="25">
        <v>0</v>
      </c>
      <c r="AT228" s="26" t="str">
        <f t="shared" si="7"/>
        <v>[227];Name=Skarmory;InternalName=SKARMORY;Type1=STEEL;Type2=FLYING;BaseStats=65,80,140,70,40,70;GenderRate=Female50Percent;GrowthRate=Slow;BaseEXP=163;EffortPoints=0,0,2,0,0,0;Rareness=25;Happiness=70;Abilities=KEENEYE,STURDY;HiddenAbility=WEAKARMOR;Moves=1,LEER,1,PECK,6,SANDATTACK,9,METALCLAW,12,AIRCUTTER,17,FURYATTACK,20,FEINT,23,SWIFT,28,SPIKES,31,AGILITY,34,STEELWING,39,SLASH,42,METALSOUND,45,AIRSLASH,50,AUTOTOMIZE,53,NIGHTSLASH;EggMoves=ASSURANCE,BRAVEBIRD,CURSE,DRILLPECK,ENDURE,GUARDSWAP,PURSUIT,SKYATTACK,STEALTHROCK,WHIRLWIND;Compatibility=Flying;StepsToHatch=6630;Height=1.7;Weight=50.5;Color=Gray;Habitat=RoughTerrain;RegionalNumbers=227,0,0,0,0,0,0,0,0,0;Kind=Armor Bird;Pokedex=A Pokémon that has a body and wings of steel. People in the past used feathers fallen from Skarmory to make swords and knives.;FormNames=;WildItemCommon=;WildItemUncommon=;WildItemRare=;BattlerPlayerY=0;BattlerEnemyY=25;BattlerAltitude=0;Evolutions=;Incense=</v>
      </c>
    </row>
    <row r="229" spans="1:46" x14ac:dyDescent="0.3">
      <c r="A229" s="25">
        <v>228</v>
      </c>
      <c r="B229" s="25" t="s">
        <v>651</v>
      </c>
      <c r="C229" s="25" t="s">
        <v>4148</v>
      </c>
      <c r="D229" s="25" t="s">
        <v>230</v>
      </c>
      <c r="E229" s="25" t="s">
        <v>218</v>
      </c>
      <c r="F229" s="25" t="s">
        <v>4726</v>
      </c>
      <c r="G229" s="25" t="s">
        <v>5522</v>
      </c>
      <c r="H229" s="25" t="s">
        <v>5533</v>
      </c>
      <c r="I229" s="25">
        <v>66</v>
      </c>
      <c r="J229" s="25" t="s">
        <v>5516</v>
      </c>
      <c r="K229" s="25">
        <v>120</v>
      </c>
      <c r="L229" s="25">
        <v>35</v>
      </c>
      <c r="M229" s="25" t="s">
        <v>5720</v>
      </c>
      <c r="N229" s="25" t="s">
        <v>3905</v>
      </c>
      <c r="O229" s="25" t="s">
        <v>6556</v>
      </c>
      <c r="P229" s="25" t="s">
        <v>6557</v>
      </c>
      <c r="Q229" s="25" t="s">
        <v>2124</v>
      </c>
      <c r="R229" s="25">
        <v>5355</v>
      </c>
      <c r="S229" s="25">
        <v>0.6</v>
      </c>
      <c r="T229" s="25">
        <v>10.8</v>
      </c>
      <c r="U229" s="25" t="s">
        <v>8864</v>
      </c>
      <c r="V229" s="25" t="s">
        <v>8869</v>
      </c>
      <c r="W229" s="25" t="s">
        <v>9126</v>
      </c>
      <c r="X229" s="25" t="s">
        <v>9715</v>
      </c>
      <c r="Y229" s="25" t="s">
        <v>9715</v>
      </c>
      <c r="Z229" s="25" t="s">
        <v>9715</v>
      </c>
      <c r="AA229" s="25" t="s">
        <v>9715</v>
      </c>
      <c r="AB229" s="25" t="s">
        <v>9715</v>
      </c>
      <c r="AC229" s="25" t="s">
        <v>9715</v>
      </c>
      <c r="AD229" s="25" t="s">
        <v>9715</v>
      </c>
      <c r="AE229" s="25" t="s">
        <v>9715</v>
      </c>
      <c r="AF229" s="25" t="s">
        <v>9715</v>
      </c>
      <c r="AG229" s="26" t="str">
        <f t="shared" si="6"/>
        <v>228,0,0,0,0,0,0,0,0,0</v>
      </c>
      <c r="AH229" s="25" t="s">
        <v>1475</v>
      </c>
      <c r="AI229" s="25" t="s">
        <v>7736</v>
      </c>
      <c r="AN229" s="25">
        <v>0</v>
      </c>
      <c r="AO229" s="25">
        <v>25</v>
      </c>
      <c r="AP229" s="25">
        <v>0</v>
      </c>
      <c r="AQ229" s="25" t="s">
        <v>8620</v>
      </c>
      <c r="AT229" s="26" t="str">
        <f t="shared" si="7"/>
        <v>[228];Name=Houndour;InternalName=HOUNDOUR;Type1=DARK;Type2=FIRE;BaseStats=45,60,30,65,80,50;GenderRate=Female50Percent;GrowthRate=Slow;BaseEXP=66;EffortPoints=0,0,0,0,1,0;Rareness=120;Happiness=35;Abilities=EARLYBIRD,FLASHFIRE;HiddenAbility=UNNERVE;Moves=1,LEER,1,EMBER,4,HOWL,8,SMOG,13,ROAR,16,BITE,20,ODORSLEUTH,25,BEATUP,28,FIREFANG,32,FEINTATTACK,37,EMBARGO,40,FOULPLAY,44,FLAMETHROWER,49,CRUNCH,52,NASTYPLOT,56,INFERNO;EggMoves=BEATUP,COUNTER,DESTINYBOND,FEINT,FIREFANG,FIRESPIN,NASTYPLOT,PUNISHMENT,PURSUIT,RAGE,REVERSAL,SPITE,SUCKERPUNCH,THUNDERFANG;Compatibility=Field;StepsToHatch=5355;Height=0.6;Weight=10.8;Color=Black;Habitat=RoughTerrain;RegionalNumbers=228,0,0,0,0,0,0,0,0,0;Kind=Dark;Pokedex=Houndour communicate with each other using a variety of cries to corner their prey. This Pokémon's remarkable teamwork is simply unparalleled.;FormNames=;WildItemCommon=;WildItemUncommon=;WildItemRare=;BattlerPlayerY=0;BattlerEnemyY=25;BattlerAltitude=0;Evolutions=HOUNDOOM,Level,24;Incense=</v>
      </c>
    </row>
    <row r="230" spans="1:46" x14ac:dyDescent="0.3">
      <c r="A230" s="25">
        <v>229</v>
      </c>
      <c r="B230" s="25" t="s">
        <v>652</v>
      </c>
      <c r="C230" s="25" t="s">
        <v>4149</v>
      </c>
      <c r="D230" s="25" t="s">
        <v>230</v>
      </c>
      <c r="E230" s="25" t="s">
        <v>218</v>
      </c>
      <c r="F230" s="25" t="s">
        <v>4727</v>
      </c>
      <c r="G230" s="25" t="s">
        <v>5522</v>
      </c>
      <c r="H230" s="25" t="s">
        <v>5533</v>
      </c>
      <c r="I230" s="25">
        <v>175</v>
      </c>
      <c r="J230" s="25" t="s">
        <v>5530</v>
      </c>
      <c r="K230" s="25">
        <v>45</v>
      </c>
      <c r="L230" s="25">
        <v>35</v>
      </c>
      <c r="M230" s="25" t="s">
        <v>5720</v>
      </c>
      <c r="N230" s="25" t="s">
        <v>3905</v>
      </c>
      <c r="O230" s="25" t="s">
        <v>6012</v>
      </c>
      <c r="Q230" s="25" t="s">
        <v>2124</v>
      </c>
      <c r="R230" s="25">
        <v>5355</v>
      </c>
      <c r="S230" s="25">
        <v>1.4</v>
      </c>
      <c r="T230" s="25">
        <v>35</v>
      </c>
      <c r="U230" s="25" t="s">
        <v>8864</v>
      </c>
      <c r="V230" s="25" t="s">
        <v>8869</v>
      </c>
      <c r="W230" s="25" t="s">
        <v>9127</v>
      </c>
      <c r="X230" s="25" t="s">
        <v>9715</v>
      </c>
      <c r="Y230" s="25" t="s">
        <v>9715</v>
      </c>
      <c r="Z230" s="25" t="s">
        <v>9715</v>
      </c>
      <c r="AA230" s="25" t="s">
        <v>9715</v>
      </c>
      <c r="AB230" s="25" t="s">
        <v>9715</v>
      </c>
      <c r="AC230" s="25" t="s">
        <v>9715</v>
      </c>
      <c r="AD230" s="25" t="s">
        <v>9715</v>
      </c>
      <c r="AE230" s="25" t="s">
        <v>9715</v>
      </c>
      <c r="AF230" s="25" t="s">
        <v>9715</v>
      </c>
      <c r="AG230" s="26" t="str">
        <f t="shared" si="6"/>
        <v>229,0,0,0,0,0,0,0,0,0</v>
      </c>
      <c r="AH230" s="25" t="s">
        <v>1475</v>
      </c>
      <c r="AI230" s="25" t="s">
        <v>7737</v>
      </c>
      <c r="AN230" s="25">
        <v>0</v>
      </c>
      <c r="AO230" s="25">
        <v>25</v>
      </c>
      <c r="AP230" s="25">
        <v>0</v>
      </c>
      <c r="AT230" s="26" t="str">
        <f t="shared" si="7"/>
        <v>[229];Name=Houndoom;InternalName=HOUNDOOM;Type1=DARK;Type2=FIRE;BaseStats=75,90,50,95,110,80;GenderRate=Female50Percent;GrowthRate=Slow;BaseEXP=175;EffortPoints=0,0,0,0,2,0;Rareness=45;Happiness=35;Abilities=EARLYBIRD,FLASHFIRE;HiddenAbility=UNNERVE;Moves=1,INFERNO,1,NASTYPLOT,1,THUNDERFANG,1,LEER,1,EMBER,1,HOWL,1,SMOG,4,HOWL,8,SMOG,13,ROAR,16,BITE,20,ODORSLEUTH,26,BEATUP,30,FIREFANG,35,FEINTATTACK,41,EMBARGO,45,FOULPLAY,50,FLAMETHROWER,56,CRUNCH,60,NASTYPLOT,65,INFERNO;EggMoves=;Compatibility=Field;StepsToHatch=5355;Height=1.4;Weight=35;Color=Black;Habitat=RoughTerrain;RegionalNumbers=229,0,0,0,0,0,0,0,0,0;Kind=Dark;Pokedex=In a Houndoom pack, the one with its horns raked sharply back serves a leadership role. They choose their leader by fighting among themselves.;FormNames=;WildItemCommon=;WildItemUncommon=;WildItemRare=;BattlerPlayerY=0;BattlerEnemyY=25;BattlerAltitude=0;Evolutions=;Incense=</v>
      </c>
    </row>
    <row r="231" spans="1:46" x14ac:dyDescent="0.3">
      <c r="A231" s="25">
        <v>230</v>
      </c>
      <c r="B231" s="25" t="s">
        <v>654</v>
      </c>
      <c r="C231" s="25" t="s">
        <v>4150</v>
      </c>
      <c r="D231" s="25" t="s">
        <v>219</v>
      </c>
      <c r="E231" s="25" t="s">
        <v>229</v>
      </c>
      <c r="F231" s="25" t="s">
        <v>4728</v>
      </c>
      <c r="G231" s="25" t="s">
        <v>5522</v>
      </c>
      <c r="H231" s="25" t="s">
        <v>5523</v>
      </c>
      <c r="I231" s="25">
        <v>243</v>
      </c>
      <c r="J231" s="25" t="s">
        <v>5541</v>
      </c>
      <c r="K231" s="25">
        <v>45</v>
      </c>
      <c r="L231" s="25">
        <v>70</v>
      </c>
      <c r="M231" s="25" t="s">
        <v>5659</v>
      </c>
      <c r="N231" s="25" t="s">
        <v>3800</v>
      </c>
      <c r="O231" s="25" t="s">
        <v>6013</v>
      </c>
      <c r="Q231" s="25" t="s">
        <v>7073</v>
      </c>
      <c r="R231" s="25">
        <v>5355</v>
      </c>
      <c r="S231" s="25">
        <v>1.8</v>
      </c>
      <c r="T231" s="25">
        <v>152</v>
      </c>
      <c r="U231" s="25" t="s">
        <v>2157</v>
      </c>
      <c r="V231" s="25" t="s">
        <v>8866</v>
      </c>
      <c r="W231" s="25" t="s">
        <v>9128</v>
      </c>
      <c r="X231" s="25" t="s">
        <v>9715</v>
      </c>
      <c r="Y231" s="25" t="s">
        <v>9715</v>
      </c>
      <c r="Z231" s="25" t="s">
        <v>9715</v>
      </c>
      <c r="AA231" s="25" t="s">
        <v>9715</v>
      </c>
      <c r="AB231" s="25" t="s">
        <v>9715</v>
      </c>
      <c r="AC231" s="25" t="s">
        <v>9715</v>
      </c>
      <c r="AD231" s="25" t="s">
        <v>9715</v>
      </c>
      <c r="AE231" s="25" t="s">
        <v>9715</v>
      </c>
      <c r="AF231" s="25" t="s">
        <v>9715</v>
      </c>
      <c r="AG231" s="26" t="str">
        <f t="shared" si="6"/>
        <v>230,0,0,0,0,0,0,0,0,0</v>
      </c>
      <c r="AH231" s="25" t="s">
        <v>1515</v>
      </c>
      <c r="AI231" s="25" t="s">
        <v>8240</v>
      </c>
      <c r="AL231" s="25" t="s">
        <v>3824</v>
      </c>
      <c r="AN231" s="25">
        <v>0</v>
      </c>
      <c r="AO231" s="25">
        <v>25</v>
      </c>
      <c r="AP231" s="25">
        <v>15</v>
      </c>
      <c r="AT231" s="26" t="str">
        <f t="shared" si="7"/>
        <v>[230];Name=Kingdra;InternalName=KINGDRA;Type1=WATER;Type2=DRAGON;BaseStats=75,95,95,85,95,95;GenderRate=Female50Percent;GrowthRate=Medium;BaseEXP=243;EffortPoints=0,1,0,0,1,1;Rareness=45;Happiness=70;Abilities=SWIFTSWIM,SNIPER;HiddenAbility=DAMP;Moves=1,HYDROPUMP,1,YAWN,1,BUBBLE,1,SMOKESCREEN,1,LEER,1,WATERGUN,5,SMOKESCREEN,9,LEER,13,WATERGUN,17,TWISTER,21,BUBBLEBEAM,26,FOCUSENERGY,31,BRINE,38,AGILITY,45,DRAGONPULSE,52,DRAGONDANCE,60,HYDROPUMP;EggMoves=;Compatibility=Water1,Dragon;StepsToHatch=5355;Height=1.8;Weight=152;Color=Blue;Habitat=Sea;RegionalNumbers=230,0,0,0,0,0,0,0,0,0;Kind=Dragon;Pokedex=It sleeps quietly, deep on the seafloor. When it comes up to the surface, it creates a huge whirlpool that can swallow even ships.;FormNames=;WildItemCommon=;WildItemUncommon=DRAGONSCALE;WildItemRare=;BattlerPlayerY=0;BattlerEnemyY=25;BattlerAltitude=15;Evolutions=;Incense=</v>
      </c>
    </row>
    <row r="232" spans="1:46" x14ac:dyDescent="0.3">
      <c r="A232" s="25">
        <v>231</v>
      </c>
      <c r="B232" s="25" t="s">
        <v>655</v>
      </c>
      <c r="C232" s="25" t="s">
        <v>4151</v>
      </c>
      <c r="D232" s="25" t="s">
        <v>224</v>
      </c>
      <c r="F232" s="25" t="s">
        <v>4729</v>
      </c>
      <c r="G232" s="25" t="s">
        <v>5522</v>
      </c>
      <c r="H232" s="25" t="s">
        <v>5523</v>
      </c>
      <c r="I232" s="25">
        <v>66</v>
      </c>
      <c r="J232" s="25" t="s">
        <v>2131</v>
      </c>
      <c r="K232" s="25">
        <v>120</v>
      </c>
      <c r="L232" s="25">
        <v>70</v>
      </c>
      <c r="M232" s="25" t="s">
        <v>3845</v>
      </c>
      <c r="N232" s="25" t="s">
        <v>3851</v>
      </c>
      <c r="O232" s="25" t="s">
        <v>6558</v>
      </c>
      <c r="P232" s="25" t="s">
        <v>6559</v>
      </c>
      <c r="Q232" s="25" t="s">
        <v>2124</v>
      </c>
      <c r="R232" s="25">
        <v>5355</v>
      </c>
      <c r="S232" s="25">
        <v>0.5</v>
      </c>
      <c r="T232" s="25">
        <v>33.5</v>
      </c>
      <c r="U232" s="25" t="s">
        <v>2157</v>
      </c>
      <c r="V232" s="25" t="s">
        <v>8869</v>
      </c>
      <c r="W232" s="25" t="s">
        <v>9129</v>
      </c>
      <c r="X232" s="25" t="s">
        <v>9715</v>
      </c>
      <c r="Y232" s="25" t="s">
        <v>9715</v>
      </c>
      <c r="Z232" s="25" t="s">
        <v>9715</v>
      </c>
      <c r="AA232" s="25" t="s">
        <v>9715</v>
      </c>
      <c r="AB232" s="25" t="s">
        <v>9715</v>
      </c>
      <c r="AC232" s="25" t="s">
        <v>9715</v>
      </c>
      <c r="AD232" s="25" t="s">
        <v>9715</v>
      </c>
      <c r="AE232" s="25" t="s">
        <v>9715</v>
      </c>
      <c r="AF232" s="25" t="s">
        <v>9715</v>
      </c>
      <c r="AG232" s="26" t="str">
        <f t="shared" si="6"/>
        <v>231,0,0,0,0,0,0,0,0,0</v>
      </c>
      <c r="AH232" s="25" t="s">
        <v>7149</v>
      </c>
      <c r="AI232" s="25" t="s">
        <v>8241</v>
      </c>
      <c r="AL232" s="25" t="s">
        <v>8242</v>
      </c>
      <c r="AN232" s="25">
        <v>0</v>
      </c>
      <c r="AO232" s="25">
        <v>25</v>
      </c>
      <c r="AP232" s="25">
        <v>0</v>
      </c>
      <c r="AQ232" s="25" t="s">
        <v>8621</v>
      </c>
      <c r="AT232" s="26" t="str">
        <f t="shared" si="7"/>
        <v>[231];Name=Phanpy;InternalName=PHANPY;Type1=GROUND;Type2=;BaseStats=90,60,60,40,40,40;GenderRate=Female50Percent;GrowthRate=Medium;BaseEXP=66;EffortPoints=1,0,0,0,0,0;Rareness=120;Happiness=70;Abilities=PICKUP;HiddenAbility=SANDVEIL;Moves=1,ODORSLEUTH,1,TACKLE,1,GROWL,1,DEFENSECURL,6,FLAIL,10,ROLLOUT,15,NATURALGIFT,19,ENDURE,24,SLAM,28,TAKEDOWN,33,CHARM,37,LASTRESORT,42,DOUBLEEDGE;EggMoves=ANCIENTPOWER,BODYSLAM,ENDEAVOR,FISSURE,FOCUSENERGY,HEADSMASH,HEAVYSLAM,ICESHARD,MUDSLAP,PLAYROUGH,SNORE;Compatibility=Field;StepsToHatch=5355;Height=0.5;Weight=33.5;Color=Blue;Habitat=RoughTerrain;RegionalNumbers=231,0,0,0,0,0,0,0,0,0;Kind=Long Nose;Pokedex=Phanpy's big ears serve as broad fans. When it becomes hot, it flaps the ears busily to cool down. Even the young are very strong.;FormNames=;WildItemCommon=;WildItemUncommon=PASSHOBERRY;WildItemRare=;BattlerPlayerY=0;BattlerEnemyY=25;BattlerAltitude=0;Evolutions=DONPHAN,Level,25;Incense=</v>
      </c>
    </row>
    <row r="233" spans="1:46" x14ac:dyDescent="0.3">
      <c r="A233" s="25">
        <v>232</v>
      </c>
      <c r="B233" s="25" t="s">
        <v>656</v>
      </c>
      <c r="C233" s="25" t="s">
        <v>4152</v>
      </c>
      <c r="D233" s="25" t="s">
        <v>224</v>
      </c>
      <c r="F233" s="25" t="s">
        <v>4730</v>
      </c>
      <c r="G233" s="25" t="s">
        <v>5522</v>
      </c>
      <c r="H233" s="25" t="s">
        <v>5523</v>
      </c>
      <c r="I233" s="25">
        <v>175</v>
      </c>
      <c r="J233" s="25" t="s">
        <v>5539</v>
      </c>
      <c r="K233" s="25">
        <v>60</v>
      </c>
      <c r="L233" s="25">
        <v>70</v>
      </c>
      <c r="M233" s="25" t="s">
        <v>3805</v>
      </c>
      <c r="N233" s="25" t="s">
        <v>3851</v>
      </c>
      <c r="O233" s="25" t="s">
        <v>6014</v>
      </c>
      <c r="Q233" s="25" t="s">
        <v>2124</v>
      </c>
      <c r="R233" s="25">
        <v>5355</v>
      </c>
      <c r="S233" s="25">
        <v>1.1000000000000001</v>
      </c>
      <c r="T233" s="25">
        <v>120</v>
      </c>
      <c r="U233" s="25" t="s">
        <v>8859</v>
      </c>
      <c r="V233" s="25" t="s">
        <v>8869</v>
      </c>
      <c r="W233" s="25" t="s">
        <v>9130</v>
      </c>
      <c r="X233" s="25" t="s">
        <v>9715</v>
      </c>
      <c r="Y233" s="25" t="s">
        <v>9715</v>
      </c>
      <c r="Z233" s="25" t="s">
        <v>9715</v>
      </c>
      <c r="AA233" s="25" t="s">
        <v>9715</v>
      </c>
      <c r="AB233" s="25" t="s">
        <v>9715</v>
      </c>
      <c r="AC233" s="25" t="s">
        <v>9715</v>
      </c>
      <c r="AD233" s="25" t="s">
        <v>9715</v>
      </c>
      <c r="AE233" s="25" t="s">
        <v>9715</v>
      </c>
      <c r="AF233" s="25" t="s">
        <v>9715</v>
      </c>
      <c r="AG233" s="26" t="str">
        <f t="shared" si="6"/>
        <v>232,0,0,0,0,0,0,0,0,0</v>
      </c>
      <c r="AH233" s="25" t="s">
        <v>7150</v>
      </c>
      <c r="AI233" s="25" t="s">
        <v>8243</v>
      </c>
      <c r="AL233" s="25" t="s">
        <v>8242</v>
      </c>
      <c r="AN233" s="25">
        <v>0</v>
      </c>
      <c r="AO233" s="25">
        <v>25</v>
      </c>
      <c r="AP233" s="25">
        <v>0</v>
      </c>
      <c r="AT233" s="26" t="str">
        <f t="shared" si="7"/>
        <v>[232];Name=Donphan;InternalName=DONPHAN;Type1=GROUND;Type2=;BaseStats=90,120,120,50,60,60;GenderRate=Female50Percent;GrowthRate=Medium;BaseEXP=175;EffortPoints=0,1,1,0,0,0;Rareness=60;Happiness=70;Abilities=STURDY;HiddenAbility=SANDVEIL;Moves=1,FIREFANG,1,THUNDERFANG,1,HORNATTACK,1,BULLDOZE,1,GROWL,1,DEFENSECURL,6,RAPIDSPIN,10,ROLLOUT,15,ASSURANCE,19,KNOCKOFF,24,SLAM,25,FURYATTACK,30,MAGNITUDE,37,SCARYFACE,43,EARTHQUAKE,50,GIGAIMPACT;EggMoves=;Compatibility=Field;StepsToHatch=5355;Height=1.1;Weight=120;Color=Gray;Habitat=RoughTerrain;RegionalNumbers=232,0,0,0,0,0,0,0,0,0;Kind=Armor;Pokedex=A Donphan is so strong it can easily haul a dump truck. Its hide has toughened to a rock-hard state. An ordinary sort of attack won't even leave a scratch.;FormNames=;WildItemCommon=;WildItemUncommon=PASSHOBERRY;WildItemRare=;BattlerPlayerY=0;BattlerEnemyY=25;BattlerAltitude=0;Evolutions=;Incense=</v>
      </c>
    </row>
    <row r="234" spans="1:46" x14ac:dyDescent="0.3">
      <c r="A234" s="25">
        <v>233</v>
      </c>
      <c r="B234" s="25" t="s">
        <v>657</v>
      </c>
      <c r="C234" s="25" t="s">
        <v>4153</v>
      </c>
      <c r="D234" s="25" t="s">
        <v>216</v>
      </c>
      <c r="F234" s="25" t="s">
        <v>4731</v>
      </c>
      <c r="G234" s="25" t="s">
        <v>5534</v>
      </c>
      <c r="H234" s="25" t="s">
        <v>5523</v>
      </c>
      <c r="I234" s="25">
        <v>180</v>
      </c>
      <c r="J234" s="25" t="s">
        <v>5530</v>
      </c>
      <c r="K234" s="25">
        <v>45</v>
      </c>
      <c r="L234" s="25">
        <v>70</v>
      </c>
      <c r="M234" s="25" t="s">
        <v>5672</v>
      </c>
      <c r="N234" s="25" t="s">
        <v>5641</v>
      </c>
      <c r="O234" s="25" t="s">
        <v>6015</v>
      </c>
      <c r="Q234" s="25" t="s">
        <v>2122</v>
      </c>
      <c r="R234" s="25">
        <v>5355</v>
      </c>
      <c r="S234" s="25">
        <v>0.6</v>
      </c>
      <c r="T234" s="25">
        <v>32.5</v>
      </c>
      <c r="U234" s="25" t="s">
        <v>2156</v>
      </c>
      <c r="V234" s="25" t="s">
        <v>8867</v>
      </c>
      <c r="W234" s="25" t="s">
        <v>9131</v>
      </c>
      <c r="X234" s="25" t="s">
        <v>9715</v>
      </c>
      <c r="Y234" s="25" t="s">
        <v>9715</v>
      </c>
      <c r="Z234" s="25" t="s">
        <v>9715</v>
      </c>
      <c r="AA234" s="25" t="s">
        <v>9715</v>
      </c>
      <c r="AB234" s="25" t="s">
        <v>9715</v>
      </c>
      <c r="AC234" s="25" t="s">
        <v>9715</v>
      </c>
      <c r="AD234" s="25" t="s">
        <v>9715</v>
      </c>
      <c r="AE234" s="25" t="s">
        <v>9715</v>
      </c>
      <c r="AF234" s="25" t="s">
        <v>9715</v>
      </c>
      <c r="AG234" s="26" t="str">
        <f t="shared" si="6"/>
        <v>233,0,0,0,0,0,0,0,0,0</v>
      </c>
      <c r="AH234" s="25" t="s">
        <v>7089</v>
      </c>
      <c r="AI234" s="25" t="s">
        <v>7738</v>
      </c>
      <c r="AN234" s="25">
        <v>0</v>
      </c>
      <c r="AO234" s="25">
        <v>25</v>
      </c>
      <c r="AP234" s="25">
        <v>11</v>
      </c>
      <c r="AQ234" s="25" t="s">
        <v>8622</v>
      </c>
      <c r="AT234" s="26" t="str">
        <f t="shared" si="7"/>
        <v>[233];Name=Porygon2;InternalName=PORYGON2;Type1=NORMAL;Type2=;BaseStats=85,80,90,60,105,95;GenderRate=Genderless;GrowthRate=Medium;BaseEXP=180;EffortPoints=0,0,0,0,2,0;Rareness=45;Happiness=70;Abilities=TRACE,DOWNLOAD;HiddenAbility=ANALYTIC;Moves=1,ZAPCANNON,1,MAGICCOAT,1,CONVERSION2,1,TACKLE,1,CONVERSION,1,DEFENSECURL,7,PSYBEAM,12,AGILITY,18,RECOVER,23,MAGNETRISE,29,SIGNALBEAM,34,RECYCLE,40,DISCHARGE,45,LOCKON,50,TRIATTACK,56,MAGICCOAT,62,ZAPCANNON,67,HYPERBEAM;EggMoves=;Compatibility=Mineral;StepsToHatch=5355;Height=0.6;Weight=32.5;Color=Red;Habitat=Urban;RegionalNumbers=233,0,0,0,0,0,0,0,0,0;Kind=Virtual;Pokedex=It was created by humans using the power of science. It has been given artificial intelligence that enables it to learn new gestures and emotions on its own.;FormNames=;WildItemCommon=;WildItemUncommon=;WildItemRare=;BattlerPlayerY=0;BattlerEnemyY=25;BattlerAltitude=11;Evolutions=PORYGONZ,TradeItem,DUBIOUSDISC;Incense=</v>
      </c>
    </row>
    <row r="235" spans="1:46" x14ac:dyDescent="0.3">
      <c r="A235" s="25">
        <v>234</v>
      </c>
      <c r="B235" s="25" t="s">
        <v>658</v>
      </c>
      <c r="C235" s="25" t="s">
        <v>4154</v>
      </c>
      <c r="D235" s="25" t="s">
        <v>216</v>
      </c>
      <c r="F235" s="25" t="s">
        <v>4732</v>
      </c>
      <c r="G235" s="25" t="s">
        <v>5522</v>
      </c>
      <c r="H235" s="25" t="s">
        <v>5533</v>
      </c>
      <c r="I235" s="25">
        <v>163</v>
      </c>
      <c r="J235" s="25" t="s">
        <v>2128</v>
      </c>
      <c r="K235" s="25">
        <v>45</v>
      </c>
      <c r="L235" s="25">
        <v>70</v>
      </c>
      <c r="M235" s="25" t="s">
        <v>5721</v>
      </c>
      <c r="N235" s="25" t="s">
        <v>3901</v>
      </c>
      <c r="O235" s="25" t="s">
        <v>6560</v>
      </c>
      <c r="P235" s="25" t="s">
        <v>6561</v>
      </c>
      <c r="Q235" s="25" t="s">
        <v>2124</v>
      </c>
      <c r="R235" s="25">
        <v>5355</v>
      </c>
      <c r="S235" s="25">
        <v>1.4</v>
      </c>
      <c r="T235" s="25">
        <v>71.2</v>
      </c>
      <c r="U235" s="25" t="s">
        <v>2158</v>
      </c>
      <c r="V235" s="25" t="s">
        <v>7165</v>
      </c>
      <c r="W235" s="25" t="s">
        <v>9132</v>
      </c>
      <c r="X235" s="25" t="s">
        <v>9715</v>
      </c>
      <c r="Y235" s="25" t="s">
        <v>9715</v>
      </c>
      <c r="Z235" s="25" t="s">
        <v>9715</v>
      </c>
      <c r="AA235" s="25" t="s">
        <v>9715</v>
      </c>
      <c r="AB235" s="25" t="s">
        <v>9715</v>
      </c>
      <c r="AC235" s="25" t="s">
        <v>9715</v>
      </c>
      <c r="AD235" s="25" t="s">
        <v>9715</v>
      </c>
      <c r="AE235" s="25" t="s">
        <v>9715</v>
      </c>
      <c r="AF235" s="25" t="s">
        <v>9715</v>
      </c>
      <c r="AG235" s="26" t="str">
        <f t="shared" si="6"/>
        <v>234,0,0,0,0,0,0,0,0,0</v>
      </c>
      <c r="AH235" s="25" t="s">
        <v>7151</v>
      </c>
      <c r="AI235" s="25" t="s">
        <v>7739</v>
      </c>
      <c r="AN235" s="25">
        <v>0</v>
      </c>
      <c r="AO235" s="25">
        <v>25</v>
      </c>
      <c r="AP235" s="25">
        <v>0</v>
      </c>
      <c r="AT235" s="26" t="str">
        <f t="shared" si="7"/>
        <v>[234];Name=Stantler;InternalName=STANTLER;Type1=NORMAL;Type2=;BaseStats=73,95,62,85,85,65;GenderRate=Female50Percent;GrowthRate=Slow;BaseEXP=163;EffortPoints=0,1,0,0,0,0;Rareness=45;Happiness=70;Abilities=INTIMIDATE,FRISK;HiddenAbility=SAPSIPPER;Moves=1,MEFIRST,1,TACKLE,3,LEER,7,ASTONISH,10,HYPNOSIS,13,STOMP,16,SANDATTACK,21,TAKEDOWN,23,CONFUSERAY,27,CALMMIND,33,ROLEPLAY,38,ZENHEADBUTT,43,JUMPKICK,49,IMPRISON,50,CAPTIVATE,55,MEFIRST;EggMoves=BITE,DISABLE,DOUBLEKICK,EXTRASENSORY,MEFIRST,MEGAHORN,MUDSPORT,RAGE,SPITE,THRASH,ZENHEADBUTT;Compatibility=Field;StepsToHatch=5355;Height=1.4;Weight=71.2;Color=Brown;Habitat=Forest;RegionalNumbers=234,0,0,0,0,0,0,0,0,0;Kind=Big Horn;Pokedex=Stantler's magnificent antlers were once traded at high prices as works of art. As a result, this Pokémon was hunted close to extinction.;FormNames=;WildItemCommon=;WildItemUncommon=;WildItemRare=;BattlerPlayerY=0;BattlerEnemyY=25;BattlerAltitude=0;Evolutions=;Incense=</v>
      </c>
    </row>
    <row r="236" spans="1:46" x14ac:dyDescent="0.3">
      <c r="A236" s="25">
        <v>235</v>
      </c>
      <c r="B236" s="25" t="s">
        <v>659</v>
      </c>
      <c r="C236" s="25" t="s">
        <v>4155</v>
      </c>
      <c r="D236" s="25" t="s">
        <v>216</v>
      </c>
      <c r="F236" s="25" t="s">
        <v>4733</v>
      </c>
      <c r="G236" s="25" t="s">
        <v>5522</v>
      </c>
      <c r="H236" s="25" t="s">
        <v>5528</v>
      </c>
      <c r="I236" s="25">
        <v>88</v>
      </c>
      <c r="J236" s="25" t="s">
        <v>2146</v>
      </c>
      <c r="K236" s="25">
        <v>45</v>
      </c>
      <c r="L236" s="25">
        <v>70</v>
      </c>
      <c r="M236" s="25" t="s">
        <v>5722</v>
      </c>
      <c r="N236" s="25" t="s">
        <v>5715</v>
      </c>
      <c r="O236" s="25" t="s">
        <v>6016</v>
      </c>
      <c r="Q236" s="25" t="s">
        <v>2124</v>
      </c>
      <c r="R236" s="25">
        <v>5355</v>
      </c>
      <c r="S236" s="25">
        <v>1.2</v>
      </c>
      <c r="T236" s="25">
        <v>58</v>
      </c>
      <c r="U236" s="25" t="s">
        <v>8861</v>
      </c>
      <c r="V236" s="25" t="s">
        <v>8867</v>
      </c>
      <c r="W236" s="25" t="s">
        <v>9133</v>
      </c>
      <c r="X236" s="25" t="s">
        <v>9715</v>
      </c>
      <c r="Y236" s="25" t="s">
        <v>9715</v>
      </c>
      <c r="Z236" s="25" t="s">
        <v>9715</v>
      </c>
      <c r="AA236" s="25" t="s">
        <v>9715</v>
      </c>
      <c r="AB236" s="25" t="s">
        <v>9715</v>
      </c>
      <c r="AC236" s="25" t="s">
        <v>9715</v>
      </c>
      <c r="AD236" s="25" t="s">
        <v>9715</v>
      </c>
      <c r="AE236" s="25" t="s">
        <v>9715</v>
      </c>
      <c r="AF236" s="25" t="s">
        <v>9715</v>
      </c>
      <c r="AG236" s="26" t="str">
        <f t="shared" si="6"/>
        <v>235,0,0,0,0,0,0,0,0,0</v>
      </c>
      <c r="AH236" s="25" t="s">
        <v>7152</v>
      </c>
      <c r="AI236" s="25" t="s">
        <v>7740</v>
      </c>
      <c r="AN236" s="25">
        <v>0</v>
      </c>
      <c r="AO236" s="25">
        <v>25</v>
      </c>
      <c r="AP236" s="25">
        <v>0</v>
      </c>
      <c r="AT236" s="26" t="str">
        <f t="shared" si="7"/>
        <v>[235];Name=Smeargle;InternalName=SMEARGLE;Type1=NORMAL;Type2=;BaseStats=55,20,35,75,20,45;GenderRate=Female50Percent;GrowthRate=Fast;BaseEXP=88;EffortPoints=0,0,0,1,0,0;Rareness=45;Happiness=70;Abilities=OWNTEMPO,TECHNICIAN;HiddenAbility=MOODY;Moves=1,SKETCH,11,SKETCH,21,SKETCH,31,SKETCH,41,SKETCH,51,SKETCH,61,SKETCH,71,SKETCH,81,SKETCH,91,SKETCH;EggMoves=;Compatibility=Field;StepsToHatch=5355;Height=1.2;Weight=58;Color=White;Habitat=Urban;RegionalNumbers=235,0,0,0,0,0,0,0,0,0;Kind=Painter;Pokedex=A Smeargle marks its territory using a fluid that leaks out from the tip of its tail. About 5,000 different marks left by this Pokémon have been found.;FormNames=;WildItemCommon=;WildItemUncommon=;WildItemRare=;BattlerPlayerY=0;BattlerEnemyY=25;BattlerAltitude=0;Evolutions=;Incense=</v>
      </c>
    </row>
    <row r="237" spans="1:46" x14ac:dyDescent="0.3">
      <c r="A237" s="25">
        <v>236</v>
      </c>
      <c r="B237" s="25" t="s">
        <v>660</v>
      </c>
      <c r="C237" s="25" t="s">
        <v>4156</v>
      </c>
      <c r="D237" s="25" t="s">
        <v>222</v>
      </c>
      <c r="F237" s="25" t="s">
        <v>4734</v>
      </c>
      <c r="G237" s="25" t="s">
        <v>5526</v>
      </c>
      <c r="H237" s="25" t="s">
        <v>5523</v>
      </c>
      <c r="I237" s="25">
        <v>42</v>
      </c>
      <c r="J237" s="25" t="s">
        <v>2128</v>
      </c>
      <c r="K237" s="25">
        <v>75</v>
      </c>
      <c r="L237" s="25">
        <v>70</v>
      </c>
      <c r="M237" s="25" t="s">
        <v>5723</v>
      </c>
      <c r="N237" s="25" t="s">
        <v>3917</v>
      </c>
      <c r="O237" s="25" t="s">
        <v>6562</v>
      </c>
      <c r="P237" s="25" t="s">
        <v>6563</v>
      </c>
      <c r="Q237" s="25" t="s">
        <v>7094</v>
      </c>
      <c r="R237" s="25">
        <v>6630</v>
      </c>
      <c r="S237" s="25">
        <v>0.7</v>
      </c>
      <c r="T237" s="25">
        <v>21</v>
      </c>
      <c r="U237" s="25" t="s">
        <v>8863</v>
      </c>
      <c r="V237" s="25" t="s">
        <v>8867</v>
      </c>
      <c r="W237" s="25" t="s">
        <v>9134</v>
      </c>
      <c r="X237" s="25" t="s">
        <v>9715</v>
      </c>
      <c r="Y237" s="25" t="s">
        <v>9715</v>
      </c>
      <c r="Z237" s="25" t="s">
        <v>9715</v>
      </c>
      <c r="AA237" s="25" t="s">
        <v>9715</v>
      </c>
      <c r="AB237" s="25" t="s">
        <v>9715</v>
      </c>
      <c r="AC237" s="25" t="s">
        <v>9715</v>
      </c>
      <c r="AD237" s="25" t="s">
        <v>9715</v>
      </c>
      <c r="AE237" s="25" t="s">
        <v>9715</v>
      </c>
      <c r="AF237" s="25" t="s">
        <v>9715</v>
      </c>
      <c r="AG237" s="26" t="str">
        <f t="shared" si="6"/>
        <v>236,0,0,0,0,0,0,0,0,0</v>
      </c>
      <c r="AH237" s="25" t="s">
        <v>7153</v>
      </c>
      <c r="AI237" s="25" t="s">
        <v>7741</v>
      </c>
      <c r="AN237" s="25">
        <v>0</v>
      </c>
      <c r="AO237" s="25">
        <v>25</v>
      </c>
      <c r="AP237" s="25">
        <v>0</v>
      </c>
      <c r="AQ237" s="25" t="s">
        <v>8623</v>
      </c>
      <c r="AT237" s="26" t="str">
        <f t="shared" si="7"/>
        <v>[236];Name=Tyrogue;InternalName=TYROGUE;Type1=FIGHTING;Type2=;BaseStats=35,35,35,35,35,35;GenderRate=AlwaysMale;GrowthRate=Medium;BaseEXP=42;EffortPoints=0,1,0,0,0,0;Rareness=75;Happiness=70;Abilities=GUTS,STEADFAST;HiddenAbility=VITALSPIRIT;Moves=1,TACKLE,1,HELPINGHAND,1,FAKEOUT,1,FORESIGHT;EggMoves=BULLETPUNCH,COUNTER,ENDURE,FEINT,HELPINGHAND,HIGHJUMPKICK,MACHPUNCH,MINDREADER,PURSUIT,RAPIDSPIN,VACUUMWAVE;Compatibility=Undiscovered;StepsToHatch=6630;Height=0.7;Weight=21;Color=Purple;Habitat=Urban;RegionalNumbers=236,0,0,0,0,0,0,0,0,0;Kind=Scuffle;Pokedex=Tyrogue become stressed out if they do not get to train every day. When raising this Pokémon, the trainer must establish a regular training schedule.;FormNames=;WildItemCommon=;WildItemUncommon=;WildItemRare=;BattlerPlayerY=0;BattlerEnemyY=25;BattlerAltitude=0;Evolutions=HITMONLEE,AttackGreater,20,HITMONCHAN,DefenseGreater,20,HITMONTOP,AtkDefEqual,20;Incense=</v>
      </c>
    </row>
    <row r="238" spans="1:46" x14ac:dyDescent="0.3">
      <c r="A238" s="25">
        <v>237</v>
      </c>
      <c r="B238" s="25" t="s">
        <v>661</v>
      </c>
      <c r="C238" s="25" t="s">
        <v>3863</v>
      </c>
      <c r="D238" s="25" t="s">
        <v>222</v>
      </c>
      <c r="F238" s="25" t="s">
        <v>4735</v>
      </c>
      <c r="G238" s="25" t="s">
        <v>5526</v>
      </c>
      <c r="H238" s="25" t="s">
        <v>5523</v>
      </c>
      <c r="I238" s="25">
        <v>159</v>
      </c>
      <c r="J238" s="25" t="s">
        <v>1415</v>
      </c>
      <c r="K238" s="25">
        <v>45</v>
      </c>
      <c r="L238" s="25">
        <v>70</v>
      </c>
      <c r="M238" s="25" t="s">
        <v>5724</v>
      </c>
      <c r="N238" s="25" t="s">
        <v>3861</v>
      </c>
      <c r="O238" s="25" t="s">
        <v>6017</v>
      </c>
      <c r="Q238" s="25" t="s">
        <v>3872</v>
      </c>
      <c r="R238" s="25">
        <v>6630</v>
      </c>
      <c r="S238" s="25">
        <v>1.4</v>
      </c>
      <c r="T238" s="25">
        <v>48</v>
      </c>
      <c r="U238" s="25" t="s">
        <v>2158</v>
      </c>
      <c r="V238" s="25" t="s">
        <v>8867</v>
      </c>
      <c r="W238" s="25" t="s">
        <v>9135</v>
      </c>
      <c r="X238" s="25" t="s">
        <v>9715</v>
      </c>
      <c r="Y238" s="25" t="s">
        <v>9715</v>
      </c>
      <c r="Z238" s="25" t="s">
        <v>9715</v>
      </c>
      <c r="AA238" s="25" t="s">
        <v>9715</v>
      </c>
      <c r="AB238" s="25" t="s">
        <v>9715</v>
      </c>
      <c r="AC238" s="25" t="s">
        <v>9715</v>
      </c>
      <c r="AD238" s="25" t="s">
        <v>9715</v>
      </c>
      <c r="AE238" s="25" t="s">
        <v>9715</v>
      </c>
      <c r="AF238" s="25" t="s">
        <v>9715</v>
      </c>
      <c r="AG238" s="26" t="str">
        <f t="shared" si="6"/>
        <v>237,0,0,0,0,0,0,0,0,0</v>
      </c>
      <c r="AH238" s="25" t="s">
        <v>7154</v>
      </c>
      <c r="AI238" s="25" t="s">
        <v>7742</v>
      </c>
      <c r="AN238" s="25">
        <v>0</v>
      </c>
      <c r="AO238" s="25">
        <v>25</v>
      </c>
      <c r="AP238" s="25">
        <v>0</v>
      </c>
      <c r="AT238" s="26" t="str">
        <f t="shared" si="7"/>
        <v>[237];Name=Hitmontop;InternalName=HITMONTOP;Type1=FIGHTING;Type2=;BaseStats=50,95,95,70,35,110;GenderRate=AlwaysMale;GrowthRate=Medium;BaseEXP=159;EffortPoints=0,0,0,0,0,2;Rareness=45;Happiness=70;Abilities=INTIMIDATE,TECHNICIAN;HiddenAbility=STEADFAST;Moves=1,ENDEAVOR,1,CLOSECOMBAT,1,REVENGE,1,ROLLINGKICK,6,FOCUSENERGY,10,PURSUIT,15,QUICKATTACK,19,TRIPLEKICK,24,RAPIDSPIN,33,FEINT,37,AGILITY,42,GYROBALL,46,WIDEGUARD,46,QUICKGUARD,50,DETECT,55,CLOSECOMBAT,60,ENDEAVOR;EggMoves=;Compatibility=Humanlike;StepsToHatch=6630;Height=1.4;Weight=48;Color=Brown;Habitat=Urban;RegionalNumbers=237,0,0,0,0,0,0,0,0,0;Kind=Handstand;Pokedex=Its technique of kicking while spinning is a remarkable mix of both offense and defense. Hitmontop travel faster spinning than they do walking.;FormNames=;WildItemCommon=;WildItemUncommon=;WildItemRare=;BattlerPlayerY=0;BattlerEnemyY=25;BattlerAltitude=0;Evolutions=;Incense=</v>
      </c>
    </row>
    <row r="239" spans="1:46" x14ac:dyDescent="0.3">
      <c r="A239" s="25">
        <v>238</v>
      </c>
      <c r="B239" s="25" t="s">
        <v>662</v>
      </c>
      <c r="C239" s="25" t="s">
        <v>4157</v>
      </c>
      <c r="D239" s="25" t="s">
        <v>203</v>
      </c>
      <c r="E239" s="25" t="s">
        <v>226</v>
      </c>
      <c r="F239" s="25" t="s">
        <v>4736</v>
      </c>
      <c r="G239" s="25" t="s">
        <v>5525</v>
      </c>
      <c r="H239" s="25" t="s">
        <v>5523</v>
      </c>
      <c r="I239" s="25">
        <v>61</v>
      </c>
      <c r="J239" s="25" t="s">
        <v>5516</v>
      </c>
      <c r="K239" s="25">
        <v>45</v>
      </c>
      <c r="L239" s="25">
        <v>70</v>
      </c>
      <c r="M239" s="25" t="s">
        <v>5665</v>
      </c>
      <c r="N239" s="25" t="s">
        <v>3810</v>
      </c>
      <c r="O239" s="25" t="s">
        <v>6564</v>
      </c>
      <c r="P239" s="25" t="s">
        <v>6565</v>
      </c>
      <c r="Q239" s="25" t="s">
        <v>7094</v>
      </c>
      <c r="R239" s="25">
        <v>6630</v>
      </c>
      <c r="S239" s="25">
        <v>0.4</v>
      </c>
      <c r="T239" s="25">
        <v>6</v>
      </c>
      <c r="U239" s="25" t="s">
        <v>8862</v>
      </c>
      <c r="V239" s="25" t="s">
        <v>8867</v>
      </c>
      <c r="W239" s="25" t="s">
        <v>9136</v>
      </c>
      <c r="X239" s="25" t="s">
        <v>9715</v>
      </c>
      <c r="Y239" s="25" t="s">
        <v>9715</v>
      </c>
      <c r="Z239" s="25" t="s">
        <v>9715</v>
      </c>
      <c r="AA239" s="25" t="s">
        <v>9715</v>
      </c>
      <c r="AB239" s="25" t="s">
        <v>9715</v>
      </c>
      <c r="AC239" s="25" t="s">
        <v>9715</v>
      </c>
      <c r="AD239" s="25" t="s">
        <v>9715</v>
      </c>
      <c r="AE239" s="25" t="s">
        <v>9715</v>
      </c>
      <c r="AF239" s="25" t="s">
        <v>9715</v>
      </c>
      <c r="AG239" s="26" t="str">
        <f t="shared" si="6"/>
        <v>238,0,0,0,0,0,0,0,0,0</v>
      </c>
      <c r="AH239" s="25" t="s">
        <v>7155</v>
      </c>
      <c r="AI239" s="25" t="s">
        <v>8448</v>
      </c>
      <c r="AK239" s="25" t="s">
        <v>8141</v>
      </c>
      <c r="AL239" s="25" t="s">
        <v>8141</v>
      </c>
      <c r="AM239" s="25" t="s">
        <v>8141</v>
      </c>
      <c r="AN239" s="25">
        <v>0</v>
      </c>
      <c r="AO239" s="25">
        <v>25</v>
      </c>
      <c r="AP239" s="25">
        <v>0</v>
      </c>
      <c r="AQ239" s="25" t="s">
        <v>8624</v>
      </c>
      <c r="AT239" s="26" t="str">
        <f t="shared" si="7"/>
        <v>[238];Name=Smoochum;InternalName=SMOOCHUM;Type1=ICE;Type2=PSYCHIC;BaseStats=45,30,15,65,85,65;GenderRate=AlwaysFemale;GrowthRate=Medium;BaseEXP=61;EffortPoints=0,0,0,0,1,0;Rareness=45;Happiness=70;Abilities=OBLIVIOUS,FOREWARN;HiddenAbility=HYDRATION;Moves=1,POUND,5,LICK,8,SWEETKISS,11,POWDERSNOW,15,CONFUSION,18,SING,21,HEARTSTAMP,25,MEANLOOK,28,FAKETEARS,31,LUCKYCHANT,35,AVALANCHE,38,PSYCHIC,41,COPYCAT,45,PERISHSONG,48,BLIZZARD;EggMoves=CAPTIVATE,FAKEOUT,ICEPUNCH,MEDITATE,MIRACLEEYE,NASTYPLOT,WAKEUPSLAP,WISH;Compatibility=Undiscovered;StepsToHatch=6630;Height=0.4;Weight=6;Color=Pink;Habitat=Urban;RegionalNumbers=238,0,0,0,0,0,0,0,0,0;Kind=Kiss;Pokedex=It actively runs about, but also falls often. Whenever it falls, it will check its reflection on a lake's surface to make sure its face hasn't become dirty.;FormNames=;WildItemCommon=ASPEARBERRY;WildItemUncommon=ASPEARBERRY;WildItemRare=ASPEARBERRY;BattlerPlayerY=0;BattlerEnemyY=25;BattlerAltitude=0;Evolutions=JYNX,Level,30;Incense=</v>
      </c>
    </row>
    <row r="240" spans="1:46" x14ac:dyDescent="0.3">
      <c r="A240" s="25">
        <v>239</v>
      </c>
      <c r="B240" s="25" t="s">
        <v>663</v>
      </c>
      <c r="C240" s="25" t="s">
        <v>4158</v>
      </c>
      <c r="D240" s="25" t="s">
        <v>220</v>
      </c>
      <c r="F240" s="25" t="s">
        <v>4737</v>
      </c>
      <c r="G240" s="25" t="s">
        <v>5532</v>
      </c>
      <c r="H240" s="25" t="s">
        <v>5523</v>
      </c>
      <c r="I240" s="25">
        <v>72</v>
      </c>
      <c r="J240" s="25" t="s">
        <v>2146</v>
      </c>
      <c r="K240" s="25">
        <v>45</v>
      </c>
      <c r="L240" s="25">
        <v>70</v>
      </c>
      <c r="M240" s="25" t="s">
        <v>3814</v>
      </c>
      <c r="N240" s="25" t="s">
        <v>3917</v>
      </c>
      <c r="O240" s="25" t="s">
        <v>6566</v>
      </c>
      <c r="P240" s="25" t="s">
        <v>6567</v>
      </c>
      <c r="Q240" s="25" t="s">
        <v>7094</v>
      </c>
      <c r="R240" s="25">
        <v>6630</v>
      </c>
      <c r="S240" s="25">
        <v>0.6</v>
      </c>
      <c r="T240" s="25">
        <v>23.5</v>
      </c>
      <c r="U240" s="25" t="s">
        <v>8860</v>
      </c>
      <c r="V240" s="25" t="s">
        <v>7468</v>
      </c>
      <c r="W240" s="25" t="s">
        <v>9137</v>
      </c>
      <c r="X240" s="25" t="s">
        <v>9715</v>
      </c>
      <c r="Y240" s="25" t="s">
        <v>9715</v>
      </c>
      <c r="Z240" s="25" t="s">
        <v>9715</v>
      </c>
      <c r="AA240" s="25" t="s">
        <v>9715</v>
      </c>
      <c r="AB240" s="25" t="s">
        <v>9715</v>
      </c>
      <c r="AC240" s="25" t="s">
        <v>9715</v>
      </c>
      <c r="AD240" s="25" t="s">
        <v>9715</v>
      </c>
      <c r="AE240" s="25" t="s">
        <v>9715</v>
      </c>
      <c r="AF240" s="25" t="s">
        <v>9715</v>
      </c>
      <c r="AG240" s="26" t="str">
        <f t="shared" si="6"/>
        <v>239,0,0,0,0,0,0,0,0,0</v>
      </c>
      <c r="AH240" s="25" t="s">
        <v>1436</v>
      </c>
      <c r="AI240" s="25" t="s">
        <v>8244</v>
      </c>
      <c r="AL240" s="25" t="s">
        <v>3827</v>
      </c>
      <c r="AN240" s="25">
        <v>0</v>
      </c>
      <c r="AO240" s="25">
        <v>25</v>
      </c>
      <c r="AP240" s="25">
        <v>0</v>
      </c>
      <c r="AQ240" s="25" t="s">
        <v>8625</v>
      </c>
      <c r="AT240" s="26" t="str">
        <f t="shared" si="7"/>
        <v>[239];Name=Elekid;InternalName=ELEKID;Type1=ELECTRIC;Type2=;BaseStats=45,63,37,95,65,55;GenderRate=Female25Percent;GrowthRate=Medium;BaseEXP=72;EffortPoints=0,0,0,1,0,0;Rareness=45;Happiness=70;Abilities=STATIC;HiddenAbility=VITALSPIRIT;Moves=1,QUICKATTACK,1,LEER,5,THUNDERSHOCK,8,LOWKICK,12,SWIFT,15,SHOCKWAVE,19,THUNDERWAVE,22,ELECTROBALL,26,LIGHTSCREEN,29,THUNDERPUNCH,33,DISCHARGE,36,SCREECH,40,THUNDERBOLT,43,THUNDER;EggMoves=BARRIER,CROSSCHOP,DYNAMICPUNCH,FEINT,FIREPUNCH,FOCUSPUNCH,HAMMERARM,ICEPUNCH,KARATECHOP,MEDITATE,ROLLINGKICK;Compatibility=Undiscovered;StepsToHatch=6630;Height=0.6;Weight=23.5;Color=Yellow;Habitat=Grassland;RegionalNumbers=239,0,0,0,0,0,0,0,0,0;Kind=Electric;Pokedex=If it touches metal and discharges the electricity it has stored in its body, an Elekid begins swinging its arms in circles to recharge itself.;FormNames=;WildItemCommon=;WildItemUncommon=ELECTIRIZER;WildItemRare=;BattlerPlayerY=0;BattlerEnemyY=25;BattlerAltitude=0;Evolutions=ELECTABUZZ,Level,30;Incense=</v>
      </c>
    </row>
    <row r="241" spans="1:46" x14ac:dyDescent="0.3">
      <c r="A241" s="25">
        <v>240</v>
      </c>
      <c r="B241" s="25" t="s">
        <v>664</v>
      </c>
      <c r="C241" s="25" t="s">
        <v>4159</v>
      </c>
      <c r="D241" s="25" t="s">
        <v>218</v>
      </c>
      <c r="F241" s="25" t="s">
        <v>4738</v>
      </c>
      <c r="G241" s="25" t="s">
        <v>5532</v>
      </c>
      <c r="H241" s="25" t="s">
        <v>5523</v>
      </c>
      <c r="I241" s="25">
        <v>73</v>
      </c>
      <c r="J241" s="25" t="s">
        <v>2146</v>
      </c>
      <c r="K241" s="25">
        <v>45</v>
      </c>
      <c r="L241" s="25">
        <v>70</v>
      </c>
      <c r="M241" s="25" t="s">
        <v>3857</v>
      </c>
      <c r="N241" s="25" t="s">
        <v>3917</v>
      </c>
      <c r="O241" s="25" t="s">
        <v>6568</v>
      </c>
      <c r="P241" s="25" t="s">
        <v>6569</v>
      </c>
      <c r="Q241" s="25" t="s">
        <v>7094</v>
      </c>
      <c r="R241" s="25">
        <v>6630</v>
      </c>
      <c r="S241" s="25">
        <v>0.7</v>
      </c>
      <c r="T241" s="25">
        <v>21.4</v>
      </c>
      <c r="U241" s="25" t="s">
        <v>2156</v>
      </c>
      <c r="V241" s="25" t="s">
        <v>8868</v>
      </c>
      <c r="W241" s="25" t="s">
        <v>9138</v>
      </c>
      <c r="X241" s="25" t="s">
        <v>9715</v>
      </c>
      <c r="Y241" s="25" t="s">
        <v>9715</v>
      </c>
      <c r="Z241" s="25" t="s">
        <v>9715</v>
      </c>
      <c r="AA241" s="25" t="s">
        <v>9715</v>
      </c>
      <c r="AB241" s="25" t="s">
        <v>9715</v>
      </c>
      <c r="AC241" s="25" t="s">
        <v>9715</v>
      </c>
      <c r="AD241" s="25" t="s">
        <v>9715</v>
      </c>
      <c r="AE241" s="25" t="s">
        <v>9715</v>
      </c>
      <c r="AF241" s="25" t="s">
        <v>9715</v>
      </c>
      <c r="AG241" s="26" t="str">
        <f t="shared" si="6"/>
        <v>240,0,0,0,0,0,0,0,0,0</v>
      </c>
      <c r="AH241" s="25" t="s">
        <v>7156</v>
      </c>
      <c r="AI241" s="25" t="s">
        <v>8245</v>
      </c>
      <c r="AL241" s="25" t="s">
        <v>3828</v>
      </c>
      <c r="AN241" s="25">
        <v>0</v>
      </c>
      <c r="AO241" s="25">
        <v>25</v>
      </c>
      <c r="AP241" s="25">
        <v>0</v>
      </c>
      <c r="AQ241" s="25" t="s">
        <v>8626</v>
      </c>
      <c r="AT241" s="26" t="str">
        <f t="shared" si="7"/>
        <v>[240];Name=Magby;InternalName=MAGBY;Type1=FIRE;Type2=;BaseStats=45,75,37,83,70,55;GenderRate=Female25Percent;GrowthRate=Medium;BaseEXP=73;EffortPoints=0,0,0,1,0,0;Rareness=45;Happiness=70;Abilities=FLAMEBODY;HiddenAbility=VITALSPIRIT;Moves=1,SMOG,1,LEER,5,EMBER,8,SMOKESCREEN,12,FEINTATTACK,15,FIRESPIN,19,CLEARSMOG,22,FLAMEBURST,26,CONFUSERAY,29,FIREPUNCH,33,LAVAPLUME,36,SUNNYDAY,40,FLAMETHROWER,43,FIREBLAST;EggMoves=BARRIER,BELCH,BELLYDRUM,CROSSCHOP,DYNAMICPUNCH,FLAREBLITZ,FOCUSENERGY,IRONTAIL,KARATECHOP,MACHPUNCH,MEGAPUNCH,POWERSWAP,SCREECH,THUNDERPUNCH;Compatibility=Undiscovered;StepsToHatch=6630;Height=0.7;Weight=21.4;Color=Red;Habitat=Mountain;RegionalNumbers=240,0,0,0,0,0,0,0,0,0;Kind=Live Coal;Pokedex=If a Magby is spouting yellow flames from its mouth, it is in good health. When it is fatigued, black smoke will be mixed in with the flames.;FormNames=;WildItemCommon=;WildItemUncommon=MAGMARIZER;WildItemRare=;BattlerPlayerY=0;BattlerEnemyY=25;BattlerAltitude=0;Evolutions=MAGMAR,Level,30;Incense=</v>
      </c>
    </row>
    <row r="242" spans="1:46" x14ac:dyDescent="0.3">
      <c r="A242" s="25">
        <v>241</v>
      </c>
      <c r="B242" s="25" t="s">
        <v>665</v>
      </c>
      <c r="C242" s="25" t="s">
        <v>4160</v>
      </c>
      <c r="D242" s="25" t="s">
        <v>216</v>
      </c>
      <c r="F242" s="25" t="s">
        <v>4739</v>
      </c>
      <c r="G242" s="25" t="s">
        <v>5525</v>
      </c>
      <c r="H242" s="25" t="s">
        <v>5533</v>
      </c>
      <c r="I242" s="25">
        <v>172</v>
      </c>
      <c r="J242" s="25" t="s">
        <v>2144</v>
      </c>
      <c r="K242" s="25">
        <v>45</v>
      </c>
      <c r="L242" s="25">
        <v>70</v>
      </c>
      <c r="M242" s="25" t="s">
        <v>5725</v>
      </c>
      <c r="N242" s="25" t="s">
        <v>3901</v>
      </c>
      <c r="O242" s="25" t="s">
        <v>6570</v>
      </c>
      <c r="P242" s="25" t="s">
        <v>6571</v>
      </c>
      <c r="Q242" s="25" t="s">
        <v>2124</v>
      </c>
      <c r="R242" s="25">
        <v>5355</v>
      </c>
      <c r="S242" s="25">
        <v>1.2</v>
      </c>
      <c r="T242" s="25">
        <v>75.5</v>
      </c>
      <c r="U242" s="25" t="s">
        <v>8862</v>
      </c>
      <c r="V242" s="25" t="s">
        <v>7468</v>
      </c>
      <c r="W242" s="25" t="s">
        <v>9139</v>
      </c>
      <c r="X242" s="25" t="s">
        <v>9715</v>
      </c>
      <c r="Y242" s="25" t="s">
        <v>9715</v>
      </c>
      <c r="Z242" s="25" t="s">
        <v>9715</v>
      </c>
      <c r="AA242" s="25" t="s">
        <v>9715</v>
      </c>
      <c r="AB242" s="25" t="s">
        <v>9715</v>
      </c>
      <c r="AC242" s="25" t="s">
        <v>9715</v>
      </c>
      <c r="AD242" s="25" t="s">
        <v>9715</v>
      </c>
      <c r="AE242" s="25" t="s">
        <v>9715</v>
      </c>
      <c r="AF242" s="25" t="s">
        <v>9715</v>
      </c>
      <c r="AG242" s="26" t="str">
        <f t="shared" si="6"/>
        <v>241,0,0,0,0,0,0,0,0,0</v>
      </c>
      <c r="AH242" s="25" t="s">
        <v>7157</v>
      </c>
      <c r="AI242" s="25" t="s">
        <v>8449</v>
      </c>
      <c r="AK242" s="25" t="s">
        <v>8145</v>
      </c>
      <c r="AL242" s="25" t="s">
        <v>8145</v>
      </c>
      <c r="AM242" s="25" t="s">
        <v>8145</v>
      </c>
      <c r="AN242" s="25">
        <v>0</v>
      </c>
      <c r="AO242" s="25">
        <v>25</v>
      </c>
      <c r="AP242" s="25">
        <v>0</v>
      </c>
      <c r="AT242" s="26" t="str">
        <f t="shared" si="7"/>
        <v>[241];Name=Miltank;InternalName=MILTANK;Type1=NORMAL;Type2=;BaseStats=95,80,105,100,40,70;GenderRate=AlwaysFemale;GrowthRate=Slow;BaseEXP=172;EffortPoints=0,0,2,0,0,0;Rareness=45;Happiness=70;Abilities=THICKFAT,SCRAPPY;HiddenAbility=SAPSIPPER;Moves=1,TACKLE,3,GROWL,5,DEFENSECURL,8,STOMP,11,MILKDRINK,15,BIDE,19,ROLLOUT,24,BODYSLAM,29,ZENHEADBUTT,35,CAPTIVATE,41,GYROBALL,48,HEALBELL,50,WAKEUPSLAP;EggMoves=BELCH,CURSE,DIZZYPUNCH,DOUBLEEDGE,ENDURE,HAMMERARM,HEARTSTAMP,HELPINGHAND,NATURALGIFT,PRESENT,PUNISHMENT,REVERSAL,SEISMICTOSS,SLEEPTALK;Compatibility=Field;StepsToHatch=5355;Height=1.2;Weight=75.5;Color=Pink;Habitat=Grassland;RegionalNumbers=241,0,0,0,0,0,0,0,0,0;Kind=Milk Cow;Pokedex=It gives over five gallons of milk daily. Its sweet milk is enjoyed by children and grown-ups alike. People who can't drink milk turn it into yogurt and eat it instead.;FormNames=;WildItemCommon=MOOMOOMILK;WildItemUncommon=MOOMOOMILK;WildItemRare=MOOMOOMILK;BattlerPlayerY=0;BattlerEnemyY=25;BattlerAltitude=0;Evolutions=;Incense=</v>
      </c>
    </row>
    <row r="243" spans="1:46" x14ac:dyDescent="0.3">
      <c r="A243" s="25">
        <v>242</v>
      </c>
      <c r="B243" s="25" t="s">
        <v>666</v>
      </c>
      <c r="C243" s="25" t="s">
        <v>4161</v>
      </c>
      <c r="D243" s="25" t="s">
        <v>216</v>
      </c>
      <c r="F243" s="25" t="s">
        <v>4740</v>
      </c>
      <c r="G243" s="25" t="s">
        <v>5525</v>
      </c>
      <c r="H243" s="25" t="s">
        <v>5528</v>
      </c>
      <c r="I243" s="25">
        <v>608</v>
      </c>
      <c r="J243" s="25" t="s">
        <v>2133</v>
      </c>
      <c r="K243" s="25">
        <v>30</v>
      </c>
      <c r="L243" s="25">
        <v>140</v>
      </c>
      <c r="M243" s="25" t="s">
        <v>5656</v>
      </c>
      <c r="N243" s="25" t="s">
        <v>3904</v>
      </c>
      <c r="O243" s="25" t="s">
        <v>6018</v>
      </c>
      <c r="Q243" s="25" t="s">
        <v>52</v>
      </c>
      <c r="R243" s="25">
        <v>10455</v>
      </c>
      <c r="S243" s="25">
        <v>1.5</v>
      </c>
      <c r="T243" s="25">
        <v>46.8</v>
      </c>
      <c r="U243" s="25" t="s">
        <v>8862</v>
      </c>
      <c r="V243" s="25" t="s">
        <v>8867</v>
      </c>
      <c r="W243" s="25" t="s">
        <v>9140</v>
      </c>
      <c r="X243" s="25" t="s">
        <v>9715</v>
      </c>
      <c r="Y243" s="25" t="s">
        <v>9715</v>
      </c>
      <c r="Z243" s="25" t="s">
        <v>9715</v>
      </c>
      <c r="AA243" s="25" t="s">
        <v>9715</v>
      </c>
      <c r="AB243" s="25" t="s">
        <v>9715</v>
      </c>
      <c r="AC243" s="25" t="s">
        <v>9715</v>
      </c>
      <c r="AD243" s="25" t="s">
        <v>9715</v>
      </c>
      <c r="AE243" s="25" t="s">
        <v>9715</v>
      </c>
      <c r="AF243" s="25" t="s">
        <v>9715</v>
      </c>
      <c r="AG243" s="26" t="str">
        <f t="shared" si="6"/>
        <v>242,0,0,0,0,0,0,0,0,0</v>
      </c>
      <c r="AH243" s="25" t="s">
        <v>253</v>
      </c>
      <c r="AI243" s="25" t="s">
        <v>8450</v>
      </c>
      <c r="AK243" s="25" t="s">
        <v>3887</v>
      </c>
      <c r="AL243" s="25" t="s">
        <v>8212</v>
      </c>
      <c r="AN243" s="25">
        <v>0</v>
      </c>
      <c r="AO243" s="25">
        <v>25</v>
      </c>
      <c r="AP243" s="25">
        <v>0</v>
      </c>
      <c r="AT243" s="26" t="str">
        <f t="shared" si="7"/>
        <v>[242];Name=Blissey;InternalName=BLISSEY;Type1=NORMAL;Type2=;BaseStats=255,10,10,55,75,135;GenderRate=AlwaysFemale;GrowthRate=Fast;BaseEXP=608;EffortPoints=3,0,0,0,0,0;Rareness=30;Happiness=140;Abilities=NATURALCURE,SERENEGRACE;HiddenAbility=HEALER;Moves=1,DOUBLEEDGE,1,DEFENSECURL,1,POUND,1,GROWL,5,TAILWHIP,9,REFRESH,12,DOUBLESLAP,16,SOFTBOILED,20,BESTOW,23,MINIMIZE,27,TAKEDOWN,31,SING,34,FLING,38,HEALPULSE,42,EGGBOMB,46,LIGHTSCREEN,50,HEALINGWISH,54,DOUBLEEDGE;EggMoves=;Compatibility=Fairy;StepsToHatch=10455;Height=1.5;Weight=46.8;Color=Pink;Habitat=Urban;RegionalNumbers=242,0,0,0,0,0,0,0,0,0;Kind=Happiness;Pokedex=If it senses sadness with its fluffy fur, a Blissey will rush over to the sad person, however far away, to share an egg of happiness that brings a smile to any face.;FormNames=;WildItemCommon=OVALSTONE;WildItemUncommon=LUCKYEGG;WildItemRare=;BattlerPlayerY=0;BattlerEnemyY=25;BattlerAltitude=0;Evolutions=;Incense=</v>
      </c>
    </row>
    <row r="244" spans="1:46" x14ac:dyDescent="0.3">
      <c r="A244" s="25">
        <v>243</v>
      </c>
      <c r="B244" s="25" t="s">
        <v>667</v>
      </c>
      <c r="C244" s="25" t="s">
        <v>4162</v>
      </c>
      <c r="D244" s="25" t="s">
        <v>220</v>
      </c>
      <c r="E244" s="25" t="s">
        <v>233</v>
      </c>
      <c r="F244" s="25" t="s">
        <v>4741</v>
      </c>
      <c r="G244" s="25" t="s">
        <v>5534</v>
      </c>
      <c r="H244" s="25" t="s">
        <v>5533</v>
      </c>
      <c r="I244" s="25">
        <v>261</v>
      </c>
      <c r="J244" s="25" t="s">
        <v>5542</v>
      </c>
      <c r="K244" s="25">
        <v>3</v>
      </c>
      <c r="L244" s="25">
        <v>35</v>
      </c>
      <c r="M244" s="25" t="s">
        <v>3841</v>
      </c>
      <c r="N244" s="25" t="s">
        <v>5615</v>
      </c>
      <c r="O244" s="25" t="s">
        <v>6019</v>
      </c>
      <c r="Q244" s="25" t="s">
        <v>7094</v>
      </c>
      <c r="R244" s="25">
        <v>20655</v>
      </c>
      <c r="S244" s="25">
        <v>1.9</v>
      </c>
      <c r="T244" s="25">
        <v>178</v>
      </c>
      <c r="U244" s="25" t="s">
        <v>8860</v>
      </c>
      <c r="V244" s="25" t="s">
        <v>7468</v>
      </c>
      <c r="W244" s="25" t="s">
        <v>9141</v>
      </c>
      <c r="X244" s="25" t="s">
        <v>9715</v>
      </c>
      <c r="Y244" s="25" t="s">
        <v>9715</v>
      </c>
      <c r="Z244" s="25" t="s">
        <v>9715</v>
      </c>
      <c r="AA244" s="25" t="s">
        <v>9715</v>
      </c>
      <c r="AB244" s="25" t="s">
        <v>9715</v>
      </c>
      <c r="AC244" s="25" t="s">
        <v>9715</v>
      </c>
      <c r="AD244" s="25" t="s">
        <v>9715</v>
      </c>
      <c r="AE244" s="25" t="s">
        <v>9715</v>
      </c>
      <c r="AF244" s="25" t="s">
        <v>9715</v>
      </c>
      <c r="AG244" s="26" t="str">
        <f t="shared" si="6"/>
        <v>243,0,0,0,0,0,0,0,0,0</v>
      </c>
      <c r="AH244" s="25" t="s">
        <v>1520</v>
      </c>
      <c r="AI244" s="25" t="s">
        <v>7743</v>
      </c>
      <c r="AN244" s="25">
        <v>0</v>
      </c>
      <c r="AO244" s="25">
        <v>25</v>
      </c>
      <c r="AP244" s="25">
        <v>0</v>
      </c>
      <c r="AT244" s="26" t="str">
        <f t="shared" si="7"/>
        <v>[243];Name=Raikou;InternalName=RAIKOU;Type1=ELECTRIC;Type2=FERAL;BaseStats=90,85,75,115,115,100;GenderRate=Genderless;GrowthRate=Slow;BaseEXP=261;EffortPoints=0,0,0,2,1,0;Rareness=3;Happiness=35;Abilities=PRESSURE;HiddenAbility=VOLTABSORB;Moves=1,EXTRASENSORY,1,DISCHARGE,1,BITE,1,LEER,8,THUNDERSHOCK,15,ROAR,22,QUICKATTACK,29,SPARK,36,REFLECT,43,CRUNCH,50,THUNDERFANG,57,DISCHARGE,64,EXTRASENSORY,71,RAINDANCE,78,CALMMIND,85,THUNDER;EggMoves=;Compatibility=Undiscovered;StepsToHatch=20655;Height=1.9;Weight=178;Color=Yellow;Habitat=Grassland;RegionalNumbers=243,0,0,0,0,0,0,0,0,0;Kind=Thunder;Pokedex=Raikou embodies the speed of lightning. Its roars send shock waves shuddering through the air and ground as if lightning bolts were crashing down.;FormNames=;WildItemCommon=;WildItemUncommon=;WildItemRare=;BattlerPlayerY=0;BattlerEnemyY=25;BattlerAltitude=0;Evolutions=;Incense=</v>
      </c>
    </row>
    <row r="245" spans="1:46" x14ac:dyDescent="0.3">
      <c r="A245" s="25">
        <v>244</v>
      </c>
      <c r="B245" s="25" t="s">
        <v>668</v>
      </c>
      <c r="C245" s="25" t="s">
        <v>4163</v>
      </c>
      <c r="D245" s="25" t="s">
        <v>218</v>
      </c>
      <c r="E245" s="25" t="s">
        <v>233</v>
      </c>
      <c r="F245" s="25" t="s">
        <v>4742</v>
      </c>
      <c r="G245" s="25" t="s">
        <v>5534</v>
      </c>
      <c r="H245" s="25" t="s">
        <v>5533</v>
      </c>
      <c r="I245" s="25">
        <v>261</v>
      </c>
      <c r="J245" s="25" t="s">
        <v>5543</v>
      </c>
      <c r="K245" s="25">
        <v>3</v>
      </c>
      <c r="L245" s="25">
        <v>35</v>
      </c>
      <c r="M245" s="25" t="s">
        <v>3841</v>
      </c>
      <c r="N245" s="25" t="s">
        <v>3799</v>
      </c>
      <c r="O245" s="25" t="s">
        <v>6020</v>
      </c>
      <c r="Q245" s="25" t="s">
        <v>7094</v>
      </c>
      <c r="R245" s="25">
        <v>20655</v>
      </c>
      <c r="S245" s="25">
        <v>2.1</v>
      </c>
      <c r="T245" s="25">
        <v>198</v>
      </c>
      <c r="U245" s="25" t="s">
        <v>2158</v>
      </c>
      <c r="V245" s="25" t="s">
        <v>7468</v>
      </c>
      <c r="W245" s="25" t="s">
        <v>9142</v>
      </c>
      <c r="X245" s="25" t="s">
        <v>9715</v>
      </c>
      <c r="Y245" s="25" t="s">
        <v>9715</v>
      </c>
      <c r="Z245" s="25" t="s">
        <v>9715</v>
      </c>
      <c r="AA245" s="25" t="s">
        <v>9715</v>
      </c>
      <c r="AB245" s="25" t="s">
        <v>9715</v>
      </c>
      <c r="AC245" s="25" t="s">
        <v>9715</v>
      </c>
      <c r="AD245" s="25" t="s">
        <v>9715</v>
      </c>
      <c r="AE245" s="25" t="s">
        <v>9715</v>
      </c>
      <c r="AF245" s="25" t="s">
        <v>9715</v>
      </c>
      <c r="AG245" s="26" t="str">
        <f t="shared" si="6"/>
        <v>244,0,0,0,0,0,0,0,0,0</v>
      </c>
      <c r="AH245" s="25" t="s">
        <v>7101</v>
      </c>
      <c r="AI245" s="25" t="s">
        <v>7744</v>
      </c>
      <c r="AN245" s="25">
        <v>0</v>
      </c>
      <c r="AO245" s="25">
        <v>25</v>
      </c>
      <c r="AP245" s="25">
        <v>0</v>
      </c>
      <c r="AT245" s="26" t="str">
        <f t="shared" si="7"/>
        <v>[244];Name=Entei;InternalName=ENTEI;Type1=FIRE;Type2=FERAL;BaseStats=115,115,85,100,90,75;GenderRate=Genderless;GrowthRate=Slow;BaseEXP=261;EffortPoints=1,2,0,0,0,0;Rareness=3;Happiness=35;Abilities=PRESSURE;HiddenAbility=FLASHFIRE;Moves=1,SACREDFIRE,1,ERUPTION,1,EXTRASENSORY,1,LAVAPLUME,1,BITE,1,LEER,8,EMBER,15,ROAR,22,FIRESPIN,29,STOMP,36,FLAMETHROWER,43,SWAGGER,50,FIREFANG,57,LAVAPLUME,64,EXTRASENSORY,71,FIREBLAST,78,CALMMIND,85,ERUPTION;EggMoves=;Compatibility=Undiscovered;StepsToHatch=20655;Height=2.1;Weight=198;Color=Brown;Habitat=Grassland;RegionalNumbers=244,0,0,0,0,0,0,0,0,0;Kind=Volcano;Pokedex=Entei embodies the passion of magma. It is thought to have been born in the eruption of a volcano. It blasts fire that consumes all that it touches.;FormNames=;WildItemCommon=;WildItemUncommon=;WildItemRare=;BattlerPlayerY=0;BattlerEnemyY=25;BattlerAltitude=0;Evolutions=;Incense=</v>
      </c>
    </row>
    <row r="246" spans="1:46" x14ac:dyDescent="0.3">
      <c r="A246" s="25">
        <v>245</v>
      </c>
      <c r="B246" s="25" t="s">
        <v>669</v>
      </c>
      <c r="C246" s="25" t="s">
        <v>4164</v>
      </c>
      <c r="D246" s="25" t="s">
        <v>219</v>
      </c>
      <c r="E246" s="25" t="s">
        <v>233</v>
      </c>
      <c r="F246" s="25" t="s">
        <v>4743</v>
      </c>
      <c r="G246" s="25" t="s">
        <v>5534</v>
      </c>
      <c r="H246" s="25" t="s">
        <v>5533</v>
      </c>
      <c r="I246" s="25">
        <v>261</v>
      </c>
      <c r="J246" s="25" t="s">
        <v>5538</v>
      </c>
      <c r="K246" s="25">
        <v>3</v>
      </c>
      <c r="L246" s="25">
        <v>35</v>
      </c>
      <c r="M246" s="25" t="s">
        <v>3841</v>
      </c>
      <c r="N246" s="25" t="s">
        <v>3848</v>
      </c>
      <c r="O246" s="25" t="s">
        <v>6021</v>
      </c>
      <c r="Q246" s="25" t="s">
        <v>7094</v>
      </c>
      <c r="R246" s="25">
        <v>20655</v>
      </c>
      <c r="S246" s="25">
        <v>2</v>
      </c>
      <c r="T246" s="25">
        <v>187</v>
      </c>
      <c r="U246" s="25" t="s">
        <v>2157</v>
      </c>
      <c r="V246" s="25" t="s">
        <v>7468</v>
      </c>
      <c r="W246" s="25" t="s">
        <v>9143</v>
      </c>
      <c r="X246" s="25" t="s">
        <v>9715</v>
      </c>
      <c r="Y246" s="25" t="s">
        <v>9715</v>
      </c>
      <c r="Z246" s="25" t="s">
        <v>9715</v>
      </c>
      <c r="AA246" s="25" t="s">
        <v>9715</v>
      </c>
      <c r="AB246" s="25" t="s">
        <v>9715</v>
      </c>
      <c r="AC246" s="25" t="s">
        <v>9715</v>
      </c>
      <c r="AD246" s="25" t="s">
        <v>9715</v>
      </c>
      <c r="AE246" s="25" t="s">
        <v>9715</v>
      </c>
      <c r="AF246" s="25" t="s">
        <v>9715</v>
      </c>
      <c r="AG246" s="26" t="str">
        <f t="shared" si="6"/>
        <v>245,0,0,0,0,0,0,0,0,0</v>
      </c>
      <c r="AH246" s="25" t="s">
        <v>7158</v>
      </c>
      <c r="AI246" s="25" t="s">
        <v>7745</v>
      </c>
      <c r="AN246" s="25">
        <v>0</v>
      </c>
      <c r="AO246" s="25">
        <v>25</v>
      </c>
      <c r="AP246" s="25">
        <v>0</v>
      </c>
      <c r="AT246" s="26" t="str">
        <f t="shared" si="7"/>
        <v>[245];Name=Suicune;InternalName=SUICUNE;Type1=WATER;Type2=FERAL;BaseStats=100,75,115,85,90,115;GenderRate=Genderless;GrowthRate=Slow;BaseEXP=261;EffortPoints=0,0,1,0,0,2;Rareness=3;Happiness=35;Abilities=PRESSURE;HiddenAbility=WATERABSORB;Moves=1,HYDROPUMP,1,EXTRASENSORY,1,TAILWIND,1,BITE,1,LEER,8,BUBBLEBEAM,15,RAINDANCE,22,GUST,29,AURORABEAM,36,MIST,43,MIRRORCOAT,50,ICEFANG,57,TAILWIND,64,EXTRASENSORY,71,HYDROPUMP,78,CALMMIND,85,BLIZZARD;EggMoves=;Compatibility=Undiscovered;StepsToHatch=20655;Height=2;Weight=187;Color=Blue;Habitat=Grassland;RegionalNumbers=245,0,0,0,0,0,0,0,0,0;Kind=Aurora;Pokedex=Suicune embodies the compassion of a pure spring of water. It runs across the land with gliding elegance. It has the power to purify dirty water.;FormNames=;WildItemCommon=;WildItemUncommon=;WildItemRare=;BattlerPlayerY=0;BattlerEnemyY=25;BattlerAltitude=0;Evolutions=;Incense=</v>
      </c>
    </row>
    <row r="247" spans="1:46" x14ac:dyDescent="0.3">
      <c r="A247" s="25">
        <v>246</v>
      </c>
      <c r="B247" s="25" t="s">
        <v>670</v>
      </c>
      <c r="C247" s="25" t="s">
        <v>4165</v>
      </c>
      <c r="D247" s="25" t="s">
        <v>227</v>
      </c>
      <c r="E247" s="25" t="s">
        <v>224</v>
      </c>
      <c r="F247" s="25" t="s">
        <v>4744</v>
      </c>
      <c r="G247" s="25" t="s">
        <v>5522</v>
      </c>
      <c r="H247" s="25" t="s">
        <v>5533</v>
      </c>
      <c r="I247" s="25">
        <v>60</v>
      </c>
      <c r="J247" s="25" t="s">
        <v>2128</v>
      </c>
      <c r="K247" s="25">
        <v>45</v>
      </c>
      <c r="L247" s="25">
        <v>35</v>
      </c>
      <c r="M247" s="25" t="s">
        <v>3787</v>
      </c>
      <c r="N247" s="25" t="s">
        <v>3851</v>
      </c>
      <c r="O247" s="25" t="s">
        <v>6572</v>
      </c>
      <c r="P247" s="25" t="s">
        <v>6573</v>
      </c>
      <c r="Q247" s="25" t="s">
        <v>2118</v>
      </c>
      <c r="R247" s="25">
        <v>10455</v>
      </c>
      <c r="S247" s="25">
        <v>0.6</v>
      </c>
      <c r="T247" s="25">
        <v>72</v>
      </c>
      <c r="U247" s="25" t="s">
        <v>2155</v>
      </c>
      <c r="V247" s="25" t="s">
        <v>8868</v>
      </c>
      <c r="W247" s="25" t="s">
        <v>9144</v>
      </c>
      <c r="X247" s="25" t="s">
        <v>9715</v>
      </c>
      <c r="Y247" s="25" t="s">
        <v>9715</v>
      </c>
      <c r="Z247" s="25" t="s">
        <v>9715</v>
      </c>
      <c r="AA247" s="25" t="s">
        <v>9715</v>
      </c>
      <c r="AB247" s="25" t="s">
        <v>9715</v>
      </c>
      <c r="AC247" s="25" t="s">
        <v>9715</v>
      </c>
      <c r="AD247" s="25" t="s">
        <v>9715</v>
      </c>
      <c r="AE247" s="25" t="s">
        <v>9715</v>
      </c>
      <c r="AF247" s="25" t="s">
        <v>9715</v>
      </c>
      <c r="AG247" s="26" t="str">
        <f t="shared" si="6"/>
        <v>246,0,0,0,0,0,0,0,0,0</v>
      </c>
      <c r="AH247" s="25" t="s">
        <v>7159</v>
      </c>
      <c r="AI247" s="25" t="s">
        <v>7746</v>
      </c>
      <c r="AN247" s="25">
        <v>0</v>
      </c>
      <c r="AO247" s="25">
        <v>25</v>
      </c>
      <c r="AP247" s="25">
        <v>0</v>
      </c>
      <c r="AQ247" s="25" t="s">
        <v>8627</v>
      </c>
      <c r="AT247" s="26" t="str">
        <f t="shared" si="7"/>
        <v>[246];Name=Larvitar;InternalName=LARVITAR;Type1=ROCK;Type2=GROUND;BaseStats=50,64,50,41,45,50;GenderRate=Female50Percent;GrowthRate=Slow;BaseEXP=60;EffortPoints=0,1,0,0,0,0;Rareness=45;Happiness=35;Abilities=GUTS;HiddenAbility=SANDVEIL;Moves=1,BITE,1,LEER,5,SANDSTORM,10,SCREECH,14,CHIPAWAY,19,ROCKSLIDE,23,SCARYFACE,28,THRASH,32,DARKPULSE,37,PAYBACK,41,CRUNCH,46,EARTHQUAKE,50,STONEEDGE,55,HYPERBEAM;EggMoves=ANCIENTPOWER,ASSURANCE,CURSE,DRAGONDANCE,FOCUSENERGY,IRONDEFENSE,IRONHEAD,IRONTAIL,OUTRAGE,PURSUIT,STEALTHROCK,STOMP;Compatibility=Monster;StepsToHatch=10455;Height=0.6;Weight=72;Color=Green;Habitat=Mountain;RegionalNumbers=246,0,0,0,0,0,0,0,0,0;Kind=Rock Skin;Pokedex=A Larvitar is born deep under the ground. It must eat its way through the soil above and reach the surface for it to see its parents' faces.;FormNames=;WildItemCommon=;WildItemUncommon=;WildItemRare=;BattlerPlayerY=0;BattlerEnemyY=25;BattlerAltitude=0;Evolutions=PUPITAR,Level,30;Incense=</v>
      </c>
    </row>
    <row r="248" spans="1:46" x14ac:dyDescent="0.3">
      <c r="A248" s="25">
        <v>247</v>
      </c>
      <c r="B248" s="25" t="s">
        <v>671</v>
      </c>
      <c r="C248" s="25" t="s">
        <v>4166</v>
      </c>
      <c r="D248" s="25" t="s">
        <v>227</v>
      </c>
      <c r="E248" s="25" t="s">
        <v>224</v>
      </c>
      <c r="F248" s="25" t="s">
        <v>4745</v>
      </c>
      <c r="G248" s="25" t="s">
        <v>5522</v>
      </c>
      <c r="H248" s="25" t="s">
        <v>5533</v>
      </c>
      <c r="I248" s="25">
        <v>144</v>
      </c>
      <c r="J248" s="25" t="s">
        <v>2129</v>
      </c>
      <c r="K248" s="25">
        <v>45</v>
      </c>
      <c r="L248" s="25">
        <v>35</v>
      </c>
      <c r="M248" s="25" t="s">
        <v>3788</v>
      </c>
      <c r="O248" s="25" t="s">
        <v>6022</v>
      </c>
      <c r="Q248" s="25" t="s">
        <v>2118</v>
      </c>
      <c r="R248" s="25">
        <v>10455</v>
      </c>
      <c r="S248" s="25">
        <v>1.2</v>
      </c>
      <c r="T248" s="25">
        <v>152</v>
      </c>
      <c r="U248" s="25" t="s">
        <v>8859</v>
      </c>
      <c r="V248" s="25" t="s">
        <v>8868</v>
      </c>
      <c r="W248" s="25" t="s">
        <v>9145</v>
      </c>
      <c r="X248" s="25" t="s">
        <v>9715</v>
      </c>
      <c r="Y248" s="25" t="s">
        <v>9715</v>
      </c>
      <c r="Z248" s="25" t="s">
        <v>9715</v>
      </c>
      <c r="AA248" s="25" t="s">
        <v>9715</v>
      </c>
      <c r="AB248" s="25" t="s">
        <v>9715</v>
      </c>
      <c r="AC248" s="25" t="s">
        <v>9715</v>
      </c>
      <c r="AD248" s="25" t="s">
        <v>9715</v>
      </c>
      <c r="AE248" s="25" t="s">
        <v>9715</v>
      </c>
      <c r="AF248" s="25" t="s">
        <v>9715</v>
      </c>
      <c r="AG248" s="26" t="str">
        <f t="shared" si="6"/>
        <v>247,0,0,0,0,0,0,0,0,0</v>
      </c>
      <c r="AH248" s="25" t="s">
        <v>7160</v>
      </c>
      <c r="AI248" s="25" t="s">
        <v>7747</v>
      </c>
      <c r="AN248" s="25">
        <v>0</v>
      </c>
      <c r="AO248" s="25">
        <v>25</v>
      </c>
      <c r="AP248" s="25">
        <v>8</v>
      </c>
      <c r="AQ248" s="25" t="s">
        <v>8628</v>
      </c>
      <c r="AT248" s="26" t="str">
        <f t="shared" si="7"/>
        <v>[247];Name=Pupitar;InternalName=PUPITAR;Type1=ROCK;Type2=GROUND;BaseStats=70,84,70,51,65,70;GenderRate=Female50Percent;GrowthRate=Slow;BaseEXP=144;EffortPoints=0,2,0,0,0,0;Rareness=45;Happiness=35;Abilities=SHEDSKIN;HiddenAbility=;Moves=1,BITE,1,LEER,1,SANDSTORM,1,SCREECH,5,SANDSTORM,10,SCREECH,14,CHIPAWAY,19,ROCKSLIDE,23,SCARYFACE,28,THRASH,34,DARKPULSE,41,PAYBACK,47,CRUNCH,54,EARTHQUAKE,60,STONEEDGE,67,HYPERBEAM;EggMoves=;Compatibility=Monster;StepsToHatch=10455;Height=1.2;Weight=152;Color=Gray;Habitat=Mountain;RegionalNumbers=247,0,0,0,0,0,0,0,0,0;Kind=Hard Shell;Pokedex=A Pupitar creates a gas inside its body that it ejects under compression to propel itself like a jet. Its body can withstand a collision with solid steel.;FormNames=;WildItemCommon=;WildItemUncommon=;WildItemRare=;BattlerPlayerY=0;BattlerEnemyY=25;BattlerAltitude=8;Evolutions=TYRANITAR,Level,55;Incense=</v>
      </c>
    </row>
    <row r="249" spans="1:46" x14ac:dyDescent="0.3">
      <c r="A249" s="25">
        <v>248</v>
      </c>
      <c r="B249" s="25" t="s">
        <v>672</v>
      </c>
      <c r="C249" s="25" t="s">
        <v>4167</v>
      </c>
      <c r="D249" s="25" t="s">
        <v>227</v>
      </c>
      <c r="E249" s="25" t="s">
        <v>230</v>
      </c>
      <c r="F249" s="25" t="s">
        <v>4746</v>
      </c>
      <c r="G249" s="25" t="s">
        <v>5522</v>
      </c>
      <c r="H249" s="25" t="s">
        <v>5533</v>
      </c>
      <c r="I249" s="25">
        <v>270</v>
      </c>
      <c r="J249" s="25" t="s">
        <v>2130</v>
      </c>
      <c r="K249" s="25">
        <v>45</v>
      </c>
      <c r="L249" s="25">
        <v>35</v>
      </c>
      <c r="M249" s="25" t="s">
        <v>5726</v>
      </c>
      <c r="N249" s="25" t="s">
        <v>3905</v>
      </c>
      <c r="O249" s="25" t="s">
        <v>6023</v>
      </c>
      <c r="Q249" s="25" t="s">
        <v>2118</v>
      </c>
      <c r="R249" s="25">
        <v>10455</v>
      </c>
      <c r="S249" s="25">
        <v>2</v>
      </c>
      <c r="T249" s="25">
        <v>202</v>
      </c>
      <c r="U249" s="25" t="s">
        <v>2155</v>
      </c>
      <c r="V249" s="25" t="s">
        <v>8868</v>
      </c>
      <c r="W249" s="25" t="s">
        <v>9146</v>
      </c>
      <c r="X249" s="25" t="s">
        <v>9715</v>
      </c>
      <c r="Y249" s="25" t="s">
        <v>9715</v>
      </c>
      <c r="Z249" s="25" t="s">
        <v>9715</v>
      </c>
      <c r="AA249" s="25" t="s">
        <v>9715</v>
      </c>
      <c r="AB249" s="25" t="s">
        <v>9715</v>
      </c>
      <c r="AC249" s="25" t="s">
        <v>9715</v>
      </c>
      <c r="AD249" s="25" t="s">
        <v>9715</v>
      </c>
      <c r="AE249" s="25" t="s">
        <v>9715</v>
      </c>
      <c r="AF249" s="25" t="s">
        <v>9715</v>
      </c>
      <c r="AG249" s="26" t="str">
        <f t="shared" si="6"/>
        <v>248,0,0,0,0,0,0,0,0,0</v>
      </c>
      <c r="AH249" s="25" t="s">
        <v>7150</v>
      </c>
      <c r="AI249" s="25" t="s">
        <v>7748</v>
      </c>
      <c r="AN249" s="25">
        <v>0</v>
      </c>
      <c r="AO249" s="25">
        <v>25</v>
      </c>
      <c r="AP249" s="25">
        <v>0</v>
      </c>
      <c r="AT249" s="26" t="str">
        <f t="shared" si="7"/>
        <v>[248];Name=Tyranitar;InternalName=TYRANITAR;Type1=ROCK;Type2=DARK;BaseStats=100,134,110,61,95,100;GenderRate=Female50Percent;GrowthRate=Slow;BaseEXP=270;EffortPoints=0,3,0,0,0,0;Rareness=45;Happiness=35;Abilities=SANDSTREAM;HiddenAbility=UNNERVE;Moves=1,THUNDERFANG,1,ICEFANG,1,FIREFANG,1,BITE,1,LEER,1,SANDSTORM,1,SCREECH,5,SANDSTORM,10,SCREECH,14,CHIPAWAY,19,ROCKSLIDE,23,SCARYFACE,28,THRASH,34,DARKPULSE,41,PAYBACK,47,CRUNCH,54,EARTHQUAKE,63,STONEEDGE,73,HYPERBEAM,82,GIGAIMPACT;EggMoves=;Compatibility=Monster;StepsToHatch=10455;Height=2;Weight=202;Color=Green;Habitat=Mountain;RegionalNumbers=248,0,0,0,0,0,0,0,0,0;Kind=Armor;Pokedex=A Tyranitar is so overwhelmingly powerful, it can bring down a whole mountain to make its nest. It roams in mountains seeking new opponents to fight.;FormNames=;WildItemCommon=;WildItemUncommon=;WildItemRare=;BattlerPlayerY=0;BattlerEnemyY=25;BattlerAltitude=0;Evolutions=;Incense=</v>
      </c>
    </row>
    <row r="250" spans="1:46" x14ac:dyDescent="0.3">
      <c r="A250" s="25">
        <v>249</v>
      </c>
      <c r="B250" s="25" t="s">
        <v>674</v>
      </c>
      <c r="C250" s="25" t="s">
        <v>4168</v>
      </c>
      <c r="D250" s="25" t="s">
        <v>226</v>
      </c>
      <c r="E250" s="25" t="s">
        <v>225</v>
      </c>
      <c r="F250" s="25" t="s">
        <v>4747</v>
      </c>
      <c r="G250" s="25" t="s">
        <v>5534</v>
      </c>
      <c r="H250" s="25" t="s">
        <v>5533</v>
      </c>
      <c r="I250" s="25">
        <v>306</v>
      </c>
      <c r="J250" s="25" t="s">
        <v>2113</v>
      </c>
      <c r="K250" s="25">
        <v>3</v>
      </c>
      <c r="L250" s="25">
        <v>0</v>
      </c>
      <c r="M250" s="25" t="s">
        <v>3841</v>
      </c>
      <c r="N250" s="25" t="s">
        <v>5678</v>
      </c>
      <c r="O250" s="25" t="s">
        <v>6024</v>
      </c>
      <c r="Q250" s="25" t="s">
        <v>7094</v>
      </c>
      <c r="R250" s="25">
        <v>30855</v>
      </c>
      <c r="S250" s="25">
        <v>5.2</v>
      </c>
      <c r="T250" s="25">
        <v>216</v>
      </c>
      <c r="U250" s="25" t="s">
        <v>8861</v>
      </c>
      <c r="V250" s="25" t="s">
        <v>8870</v>
      </c>
      <c r="W250" s="25" t="s">
        <v>9147</v>
      </c>
      <c r="X250" s="25" t="s">
        <v>9715</v>
      </c>
      <c r="Y250" s="25" t="s">
        <v>9715</v>
      </c>
      <c r="Z250" s="25" t="s">
        <v>9715</v>
      </c>
      <c r="AA250" s="25" t="s">
        <v>9715</v>
      </c>
      <c r="AB250" s="25" t="s">
        <v>9715</v>
      </c>
      <c r="AC250" s="25" t="s">
        <v>9715</v>
      </c>
      <c r="AD250" s="25" t="s">
        <v>9715</v>
      </c>
      <c r="AE250" s="25" t="s">
        <v>9715</v>
      </c>
      <c r="AF250" s="25" t="s">
        <v>9715</v>
      </c>
      <c r="AG250" s="26" t="str">
        <f t="shared" si="6"/>
        <v>249,0,0,0,0,0,0,0,0,0</v>
      </c>
      <c r="AH250" s="25" t="s">
        <v>7161</v>
      </c>
      <c r="AI250" s="25" t="s">
        <v>7749</v>
      </c>
      <c r="AN250" s="25">
        <v>0</v>
      </c>
      <c r="AO250" s="25">
        <v>25</v>
      </c>
      <c r="AP250" s="25">
        <v>5</v>
      </c>
      <c r="AT250" s="26" t="str">
        <f t="shared" si="7"/>
        <v>[249];Name=Lugia;InternalName=LUGIA;Type1=PSYCHIC;Type2=FLYING;BaseStats=106,90,130,110,90,154;GenderRate=Genderless;GrowthRate=Slow;BaseEXP=306;EffortPoints=0,0,0,0,0,3;Rareness=3;Happiness=0;Abilities=PRESSURE;HiddenAbility=MULTISCALE;Moves=1,WHIRLWIND,1,WEATHERBALL,9,GUST,15,DRAGONRUSH,23,EXTRASENSORY,29,RAINDANCE,37,HYDROPUMP,43,AEROBLAST,50,PUNISHMENT,57,ANCIENTPOWER,65,SAFEGUARD,71,RECOVER,79,FUTURESIGHT,85,NATURALGIFT,93,CALMMIND,99,SKYATTACK;EggMoves=;Compatibility=Undiscovered;StepsToHatch=30855;Height=5.2;Weight=216;Color=White;Habitat=Rare;RegionalNumbers=249,0,0,0,0,0,0,0,0,0;Kind=Diving;Pokedex=Lugia is so powerful even a light fluttering of its wings can blow apart houses. As a result, it chooses to live out of sight deep under the sea.;FormNames=;WildItemCommon=;WildItemUncommon=;WildItemRare=;BattlerPlayerY=0;BattlerEnemyY=25;BattlerAltitude=5;Evolutions=;Incense=</v>
      </c>
    </row>
    <row r="251" spans="1:46" x14ac:dyDescent="0.3">
      <c r="A251" s="25">
        <v>250</v>
      </c>
      <c r="B251" s="25" t="s">
        <v>675</v>
      </c>
      <c r="C251" s="25" t="s">
        <v>4169</v>
      </c>
      <c r="D251" s="25" t="s">
        <v>218</v>
      </c>
      <c r="E251" s="25" t="s">
        <v>225</v>
      </c>
      <c r="F251" s="25" t="s">
        <v>4748</v>
      </c>
      <c r="G251" s="25" t="s">
        <v>5534</v>
      </c>
      <c r="H251" s="25" t="s">
        <v>5533</v>
      </c>
      <c r="I251" s="25">
        <v>306</v>
      </c>
      <c r="J251" s="25" t="s">
        <v>2113</v>
      </c>
      <c r="K251" s="25">
        <v>3</v>
      </c>
      <c r="L251" s="25">
        <v>0</v>
      </c>
      <c r="M251" s="25" t="s">
        <v>3841</v>
      </c>
      <c r="N251" s="25" t="s">
        <v>3893</v>
      </c>
      <c r="O251" s="25" t="s">
        <v>6025</v>
      </c>
      <c r="Q251" s="25" t="s">
        <v>7094</v>
      </c>
      <c r="R251" s="25">
        <v>30855</v>
      </c>
      <c r="S251" s="25">
        <v>3.8</v>
      </c>
      <c r="T251" s="25">
        <v>199</v>
      </c>
      <c r="U251" s="25" t="s">
        <v>2156</v>
      </c>
      <c r="V251" s="25" t="s">
        <v>8870</v>
      </c>
      <c r="W251" s="25" t="s">
        <v>9148</v>
      </c>
      <c r="X251" s="25" t="s">
        <v>9715</v>
      </c>
      <c r="Y251" s="25" t="s">
        <v>9715</v>
      </c>
      <c r="Z251" s="25" t="s">
        <v>9715</v>
      </c>
      <c r="AA251" s="25" t="s">
        <v>9715</v>
      </c>
      <c r="AB251" s="25" t="s">
        <v>9715</v>
      </c>
      <c r="AC251" s="25" t="s">
        <v>9715</v>
      </c>
      <c r="AD251" s="25" t="s">
        <v>9715</v>
      </c>
      <c r="AE251" s="25" t="s">
        <v>9715</v>
      </c>
      <c r="AF251" s="25" t="s">
        <v>9715</v>
      </c>
      <c r="AG251" s="26" t="str">
        <f t="shared" si="6"/>
        <v>250,0,0,0,0,0,0,0,0,0</v>
      </c>
      <c r="AH251" s="25" t="s">
        <v>7162</v>
      </c>
      <c r="AI251" s="25" t="s">
        <v>8451</v>
      </c>
      <c r="AK251" s="25" t="s">
        <v>8146</v>
      </c>
      <c r="AL251" s="25" t="s">
        <v>8146</v>
      </c>
      <c r="AM251" s="25" t="s">
        <v>8146</v>
      </c>
      <c r="AN251" s="25">
        <v>0</v>
      </c>
      <c r="AO251" s="25">
        <v>25</v>
      </c>
      <c r="AP251" s="25">
        <v>10</v>
      </c>
      <c r="AT251" s="26" t="str">
        <f t="shared" si="7"/>
        <v>[250];Name=Ho-Oh;InternalName=HOOH;Type1=FIRE;Type2=FLYING;BaseStats=106,130,90,90,110,154;GenderRate=Genderless;GrowthRate=Slow;BaseEXP=306;EffortPoints=0,0,0,0,0,3;Rareness=3;Happiness=0;Abilities=PRESSURE;HiddenAbility=REGENERATOR;Moves=1,WHIRLWIND,1,WEATHERBALL,9,GUST,15,BRAVEBIRD,23,EXTRASENSORY,29,SUNNYDAY,37,FIREBLAST,43,SACREDFIRE,50,PUNISHMENT,57,ANCIENTPOWER,65,SAFEGUARD,71,RECOVER,79,FUTURESIGHT,85,NATURALGIFT,93,CALMMIND,99,SKYATTACK;EggMoves=;Compatibility=Undiscovered;StepsToHatch=30855;Height=3.8;Weight=199;Color=Red;Habitat=Rare;RegionalNumbers=250,0,0,0,0,0,0,0,0,0;Kind=Rainbow;Pokedex=Its feathers--which glow in seven colors depending on the angle at which they are struck by light--are thought to bring joy. It is said to live at the foot of a rainbow.;FormNames=;WildItemCommon=SACREDASH;WildItemUncommon=SACREDASH;WildItemRare=SACREDASH;BattlerPlayerY=0;BattlerEnemyY=25;BattlerAltitude=10;Evolutions=;Incense=</v>
      </c>
    </row>
    <row r="252" spans="1:46" x14ac:dyDescent="0.3">
      <c r="A252" s="25">
        <v>251</v>
      </c>
      <c r="B252" s="25" t="s">
        <v>676</v>
      </c>
      <c r="C252" s="25" t="s">
        <v>4170</v>
      </c>
      <c r="D252" s="25" t="s">
        <v>226</v>
      </c>
      <c r="E252" s="25" t="s">
        <v>221</v>
      </c>
      <c r="F252" s="25" t="s">
        <v>9708</v>
      </c>
      <c r="G252" s="25" t="s">
        <v>5534</v>
      </c>
      <c r="H252" s="25" t="s">
        <v>1412</v>
      </c>
      <c r="I252" s="25">
        <v>270</v>
      </c>
      <c r="J252" s="25" t="s">
        <v>2133</v>
      </c>
      <c r="K252" s="25">
        <v>45</v>
      </c>
      <c r="L252" s="25">
        <v>100</v>
      </c>
      <c r="M252" s="25" t="s">
        <v>3826</v>
      </c>
      <c r="O252" s="25" t="s">
        <v>6026</v>
      </c>
      <c r="Q252" s="25" t="s">
        <v>7094</v>
      </c>
      <c r="R252" s="25">
        <v>30855</v>
      </c>
      <c r="S252" s="25">
        <v>0.6</v>
      </c>
      <c r="T252" s="25">
        <v>5</v>
      </c>
      <c r="U252" s="25" t="s">
        <v>2155</v>
      </c>
      <c r="V252" s="25" t="s">
        <v>7165</v>
      </c>
      <c r="W252" s="25" t="s">
        <v>9149</v>
      </c>
      <c r="X252" s="25" t="s">
        <v>9715</v>
      </c>
      <c r="Y252" s="25" t="s">
        <v>9715</v>
      </c>
      <c r="Z252" s="25" t="s">
        <v>9715</v>
      </c>
      <c r="AA252" s="25" t="s">
        <v>9715</v>
      </c>
      <c r="AB252" s="25" t="s">
        <v>9715</v>
      </c>
      <c r="AC252" s="25" t="s">
        <v>9715</v>
      </c>
      <c r="AD252" s="25" t="s">
        <v>9715</v>
      </c>
      <c r="AE252" s="25" t="s">
        <v>9715</v>
      </c>
      <c r="AF252" s="25" t="s">
        <v>9715</v>
      </c>
      <c r="AG252" s="26" t="str">
        <f t="shared" si="6"/>
        <v>251,0,0,0,0,0,0,0,0,0</v>
      </c>
      <c r="AH252" s="25" t="s">
        <v>7163</v>
      </c>
      <c r="AI252" s="25" t="s">
        <v>8452</v>
      </c>
      <c r="AK252" s="25" t="s">
        <v>8143</v>
      </c>
      <c r="AL252" s="25" t="s">
        <v>8143</v>
      </c>
      <c r="AM252" s="25" t="s">
        <v>8143</v>
      </c>
      <c r="AN252" s="25">
        <v>0</v>
      </c>
      <c r="AO252" s="25">
        <v>25</v>
      </c>
      <c r="AP252" s="25">
        <v>13</v>
      </c>
      <c r="AT252" s="26" t="str">
        <f t="shared" si="7"/>
        <v>[251];Name=Celebi;InternalName=CELEBI;Type1=PSYCHIC;Type2=GRASS;BaseStats=100,100,100,100,100,100;GenderRate=Genderless;GrowthRate=Parabolic;BaseEXP=270;EffortPoints=3,0,0,0,0,0;Rareness=45;Happiness=100;Abilities=NATURALCURE;HiddenAbility=;Moves=1,LEECHSEED,1,CONFUSION,1,RECOVER,1,HEALBELL,10,SAFEGUARD,19,MAGICALLEAF,28,ANCIENTPOWER,37,BATONPASS,46,NATURALGIFT,55,HEALBLOCK,64,FUTURESIGHT,73,HEALINGWISH,82,LEAFSTORM,91,PERISHSONG;EggMoves=;Compatibility=Undiscovered;StepsToHatch=30855;Height=0.6;Weight=5;Color=Green;Habitat=Forest;RegionalNumbers=251,0,0,0,0,0,0,0,0,0;Kind=Time Travel;Pokedex=This Pokémon came from the future by crossing over time. It is thought that so long as Celebi appears, a bright and shining future awaits us.;FormNames=;WildItemCommon=LUMBERRY;WildItemUncommon=LUMBERRY;WildItemRare=LUMBERRY;BattlerPlayerY=0;BattlerEnemyY=25;BattlerAltitude=13;Evolutions=;Incense=</v>
      </c>
    </row>
    <row r="253" spans="1:46" x14ac:dyDescent="0.3">
      <c r="A253" s="25">
        <v>252</v>
      </c>
      <c r="B253" s="25" t="s">
        <v>677</v>
      </c>
      <c r="C253" s="25" t="s">
        <v>4171</v>
      </c>
      <c r="D253" s="25" t="s">
        <v>221</v>
      </c>
      <c r="F253" s="25" t="s">
        <v>4749</v>
      </c>
      <c r="G253" s="25" t="s">
        <v>1411</v>
      </c>
      <c r="H253" s="25" t="s">
        <v>1412</v>
      </c>
      <c r="I253" s="25">
        <v>62</v>
      </c>
      <c r="J253" s="25" t="s">
        <v>2146</v>
      </c>
      <c r="K253" s="25">
        <v>45</v>
      </c>
      <c r="L253" s="25">
        <v>70</v>
      </c>
      <c r="M253" s="25" t="s">
        <v>1413</v>
      </c>
      <c r="N253" s="25" t="s">
        <v>3884</v>
      </c>
      <c r="O253" s="25" t="s">
        <v>6574</v>
      </c>
      <c r="P253" s="25" t="s">
        <v>6575</v>
      </c>
      <c r="Q253" s="25" t="s">
        <v>7003</v>
      </c>
      <c r="R253" s="25">
        <v>5355</v>
      </c>
      <c r="S253" s="25">
        <v>0.5</v>
      </c>
      <c r="T253" s="25">
        <v>5</v>
      </c>
      <c r="U253" s="25" t="s">
        <v>2155</v>
      </c>
      <c r="V253" s="25" t="s">
        <v>7165</v>
      </c>
      <c r="W253" s="25" t="s">
        <v>9150</v>
      </c>
      <c r="X253" s="25" t="s">
        <v>9715</v>
      </c>
      <c r="Y253" s="25" t="s">
        <v>9715</v>
      </c>
      <c r="Z253" s="25" t="s">
        <v>9715</v>
      </c>
      <c r="AA253" s="25" t="s">
        <v>9715</v>
      </c>
      <c r="AB253" s="25" t="s">
        <v>9715</v>
      </c>
      <c r="AC253" s="25" t="s">
        <v>9715</v>
      </c>
      <c r="AD253" s="25" t="s">
        <v>9715</v>
      </c>
      <c r="AE253" s="25" t="s">
        <v>9715</v>
      </c>
      <c r="AF253" s="25" t="s">
        <v>9715</v>
      </c>
      <c r="AG253" s="26" t="str">
        <f t="shared" si="6"/>
        <v>252,0,0,0,0,0,0,0,0,0</v>
      </c>
      <c r="AH253" s="25" t="s">
        <v>7164</v>
      </c>
      <c r="AI253" s="25" t="s">
        <v>7750</v>
      </c>
      <c r="AN253" s="25">
        <v>0</v>
      </c>
      <c r="AO253" s="25">
        <v>25</v>
      </c>
      <c r="AP253" s="25">
        <v>0</v>
      </c>
      <c r="AQ253" s="25" t="s">
        <v>8629</v>
      </c>
      <c r="AT253" s="26" t="str">
        <f t="shared" si="7"/>
        <v>[252];Name=Treecko;InternalName=TREECKO;Type1=GRASS;Type2=;BaseStats=40,45,35,70,65,55;GenderRate=FemaleOneEighth;GrowthRate=Parabolic;BaseEXP=62;EffortPoints=0,0,0,1,0,0;Rareness=45;Happiness=70;Abilities=OVERGROW;HiddenAbility=UNBURDEN;Moves=1,POUND,1,LEER,5,ABSORB,9,QUICKATTACK,13,MEGADRAIN,17,PURSUIT,21,GIGADRAIN,25,AGILITY,29,SLAM,33,DETECT,37,ENERGYBALL,41,QUICKGUARD,45,ENDEAVOR,49,SCREECH;EggMoves=BULLETSEED,CRUNCH,CRUSHCLAW,DOUBLEKICK,DRAGONBREATH,ENDEAVOR,GRASSWHISTLE,GRASSYTERRAIN,LEAFSTORM,LEECHSEED,MAGICALLEAF,MUDSPORT,NATURALGIFT,RAZORWIND,SYNTHESIS,WORRYSEED;Compatibility=Monster,Dragon;StepsToHatch=5355;Height=0.5;Weight=5;Color=Green;Habitat=Forest;RegionalNumbers=252,0,0,0,0,0,0,0,0,0;Kind=Wood Gecko;Pokedex=It makes its nest in a giant tree in the forest. It ferociously guards against anything nearing its territory. It is said to be the protector of the forest's trees.;FormNames=;WildItemCommon=;WildItemUncommon=;WildItemRare=;BattlerPlayerY=0;BattlerEnemyY=25;BattlerAltitude=0;Evolutions=GROVYLE,Level,16;Incense=</v>
      </c>
    </row>
    <row r="254" spans="1:46" x14ac:dyDescent="0.3">
      <c r="A254" s="25">
        <v>253</v>
      </c>
      <c r="B254" s="25" t="s">
        <v>678</v>
      </c>
      <c r="C254" s="25" t="s">
        <v>4172</v>
      </c>
      <c r="D254" s="25" t="s">
        <v>221</v>
      </c>
      <c r="F254" s="25" t="s">
        <v>4750</v>
      </c>
      <c r="G254" s="25" t="s">
        <v>1411</v>
      </c>
      <c r="H254" s="25" t="s">
        <v>1412</v>
      </c>
      <c r="I254" s="25">
        <v>142</v>
      </c>
      <c r="J254" s="25" t="s">
        <v>2147</v>
      </c>
      <c r="K254" s="25">
        <v>45</v>
      </c>
      <c r="L254" s="25">
        <v>70</v>
      </c>
      <c r="M254" s="25" t="s">
        <v>1413</v>
      </c>
      <c r="N254" s="25" t="s">
        <v>3884</v>
      </c>
      <c r="O254" s="25" t="s">
        <v>6027</v>
      </c>
      <c r="Q254" s="25" t="s">
        <v>7003</v>
      </c>
      <c r="R254" s="25">
        <v>5355</v>
      </c>
      <c r="S254" s="25">
        <v>0.9</v>
      </c>
      <c r="T254" s="25">
        <v>21.6</v>
      </c>
      <c r="U254" s="25" t="s">
        <v>2155</v>
      </c>
      <c r="V254" s="25" t="s">
        <v>7165</v>
      </c>
      <c r="W254" s="25" t="s">
        <v>9151</v>
      </c>
      <c r="X254" s="25" t="s">
        <v>9715</v>
      </c>
      <c r="Y254" s="25" t="s">
        <v>9715</v>
      </c>
      <c r="Z254" s="25" t="s">
        <v>9715</v>
      </c>
      <c r="AA254" s="25" t="s">
        <v>9715</v>
      </c>
      <c r="AB254" s="25" t="s">
        <v>9715</v>
      </c>
      <c r="AC254" s="25" t="s">
        <v>9715</v>
      </c>
      <c r="AD254" s="25" t="s">
        <v>9715</v>
      </c>
      <c r="AE254" s="25" t="s">
        <v>9715</v>
      </c>
      <c r="AF254" s="25" t="s">
        <v>9715</v>
      </c>
      <c r="AG254" s="26" t="str">
        <f t="shared" si="6"/>
        <v>253,0,0,0,0,0,0,0,0,0</v>
      </c>
      <c r="AH254" s="25" t="s">
        <v>7164</v>
      </c>
      <c r="AI254" s="25" t="s">
        <v>7751</v>
      </c>
      <c r="AN254" s="25">
        <v>0</v>
      </c>
      <c r="AO254" s="25">
        <v>25</v>
      </c>
      <c r="AP254" s="25">
        <v>6</v>
      </c>
      <c r="AQ254" s="25" t="s">
        <v>8630</v>
      </c>
      <c r="AT254" s="26" t="str">
        <f t="shared" si="7"/>
        <v>[253];Name=Grovyle;InternalName=GROVYLE;Type1=GRASS;Type2=;BaseStats=50,65,45,95,85,65;GenderRate=FemaleOneEighth;GrowthRate=Parabolic;BaseEXP=142;EffortPoints=0,0,0,2,0,0;Rareness=45;Happiness=70;Abilities=OVERGROW;HiddenAbility=UNBURDEN;Moves=1,POUND,1,LEER,1,ABSORB,1,QUICKATTACK,5,ABSORB,9,QUICKATTACK,13,MEGADRAIN,16,FURYCUTTER,18,PURSUIT,23,LEAFBLADE,28,AGILITY,33,SLAM,38,DETECT,43,XSCISSOR,48,FALSESWIPE,53,QUICKGUARD,58,LEAFSTORM,63,SCREECH;EggMoves=;Compatibility=Monster,Dragon;StepsToHatch=5355;Height=0.9;Weight=21.6;Color=Green;Habitat=Forest;RegionalNumbers=253,0,0,0,0,0,0,0,0,0;Kind=Wood Gecko;Pokedex=Leaves grow out of this Pokémon's body. They help obscure a Grovyle from the eyes of its enemies while it is in a thickly overgrown forest.;FormNames=;WildItemCommon=;WildItemUncommon=;WildItemRare=;BattlerPlayerY=0;BattlerEnemyY=25;BattlerAltitude=6;Evolutions=SCEPTILE,Level,36;Incense=</v>
      </c>
    </row>
    <row r="255" spans="1:46" x14ac:dyDescent="0.3">
      <c r="A255" s="25">
        <v>254</v>
      </c>
      <c r="B255" s="25" t="s">
        <v>679</v>
      </c>
      <c r="C255" s="25" t="s">
        <v>4173</v>
      </c>
      <c r="D255" s="25" t="s">
        <v>221</v>
      </c>
      <c r="F255" s="25" t="s">
        <v>4751</v>
      </c>
      <c r="G255" s="25" t="s">
        <v>1411</v>
      </c>
      <c r="H255" s="25" t="s">
        <v>1412</v>
      </c>
      <c r="I255" s="25">
        <v>239</v>
      </c>
      <c r="J255" s="25" t="s">
        <v>2148</v>
      </c>
      <c r="K255" s="25">
        <v>45</v>
      </c>
      <c r="L255" s="25">
        <v>70</v>
      </c>
      <c r="M255" s="25" t="s">
        <v>1413</v>
      </c>
      <c r="N255" s="25" t="s">
        <v>3884</v>
      </c>
      <c r="O255" s="25" t="s">
        <v>6028</v>
      </c>
      <c r="Q255" s="25" t="s">
        <v>7003</v>
      </c>
      <c r="R255" s="25">
        <v>5355</v>
      </c>
      <c r="S255" s="25">
        <v>1.7</v>
      </c>
      <c r="T255" s="25">
        <v>52.2</v>
      </c>
      <c r="U255" s="25" t="s">
        <v>2155</v>
      </c>
      <c r="V255" s="25" t="s">
        <v>7165</v>
      </c>
      <c r="W255" s="25" t="s">
        <v>9152</v>
      </c>
      <c r="X255" s="25" t="s">
        <v>9715</v>
      </c>
      <c r="Y255" s="25" t="s">
        <v>9715</v>
      </c>
      <c r="Z255" s="25" t="s">
        <v>9715</v>
      </c>
      <c r="AA255" s="25" t="s">
        <v>9715</v>
      </c>
      <c r="AB255" s="25" t="s">
        <v>9715</v>
      </c>
      <c r="AC255" s="25" t="s">
        <v>9715</v>
      </c>
      <c r="AD255" s="25" t="s">
        <v>9715</v>
      </c>
      <c r="AE255" s="25" t="s">
        <v>9715</v>
      </c>
      <c r="AF255" s="25" t="s">
        <v>9715</v>
      </c>
      <c r="AG255" s="26" t="str">
        <f t="shared" si="6"/>
        <v>254,0,0,0,0,0,0,0,0,0</v>
      </c>
      <c r="AH255" s="25" t="s">
        <v>7165</v>
      </c>
      <c r="AI255" s="25" t="s">
        <v>7752</v>
      </c>
      <c r="AN255" s="25">
        <v>0</v>
      </c>
      <c r="AO255" s="25">
        <v>25</v>
      </c>
      <c r="AP255" s="25">
        <v>0</v>
      </c>
      <c r="AT255" s="26" t="str">
        <f t="shared" si="7"/>
        <v>[254];Name=Sceptile;InternalName=SCEPTILE;Type1=GRASS;Type2=;BaseStats=70,85,65,120,105,85;GenderRate=FemaleOneEighth;GrowthRate=Parabolic;BaseEXP=239;EffortPoints=0,0,0,3,0,0;Rareness=45;Happiness=70;Abilities=OVERGROW;HiddenAbility=UNBURDEN;Moves=1,LEAFSTORM,1,NIGHTSLASH,1,POUND,1,LEER,1,ABSORB,1,QUICKATTACK,5,ABSORB,9,QUICKATTACK,13,MEGADRAIN,16,FURYCUTTER,18,PURSUIT,23,LEAFBLADE,28,AGILITY,33,SLAM,36,DUALCHOP,39,DETECT,45,XSCISSOR,51,FALSESWIPE,57,QUICKGUARD,63,LEAFSTORM,69,SCREECH;EggMoves=;Compatibility=Monster,Dragon;StepsToHatch=5355;Height=1.7;Weight=52.2;Color=Green;Habitat=Forest;RegionalNumbers=254,0,0,0,0,0,0,0,0,0;Kind=Forest;Pokedex=In the jungle, its power is without equal. This Pokémon carefully grows trees and plants. It regulates its body temperature by basking in sunlight.;FormNames=;WildItemCommon=;WildItemUncommon=;WildItemRare=;BattlerPlayerY=0;BattlerEnemyY=25;BattlerAltitude=0;Evolutions=;Incense=</v>
      </c>
    </row>
    <row r="256" spans="1:46" x14ac:dyDescent="0.3">
      <c r="A256" s="25">
        <v>255</v>
      </c>
      <c r="B256" s="25" t="s">
        <v>681</v>
      </c>
      <c r="C256" s="25" t="s">
        <v>4174</v>
      </c>
      <c r="D256" s="25" t="s">
        <v>218</v>
      </c>
      <c r="F256" s="25" t="s">
        <v>4752</v>
      </c>
      <c r="G256" s="25" t="s">
        <v>1411</v>
      </c>
      <c r="H256" s="25" t="s">
        <v>1412</v>
      </c>
      <c r="I256" s="25">
        <v>62</v>
      </c>
      <c r="J256" s="25" t="s">
        <v>5516</v>
      </c>
      <c r="K256" s="25">
        <v>45</v>
      </c>
      <c r="L256" s="25">
        <v>70</v>
      </c>
      <c r="M256" s="25" t="s">
        <v>2136</v>
      </c>
      <c r="N256" s="25" t="s">
        <v>2140</v>
      </c>
      <c r="O256" s="25" t="s">
        <v>6576</v>
      </c>
      <c r="P256" s="25" t="s">
        <v>6577</v>
      </c>
      <c r="Q256" s="25" t="s">
        <v>2124</v>
      </c>
      <c r="R256" s="25">
        <v>5355</v>
      </c>
      <c r="S256" s="25">
        <v>0.4</v>
      </c>
      <c r="T256" s="25">
        <v>2.5</v>
      </c>
      <c r="U256" s="25" t="s">
        <v>2156</v>
      </c>
      <c r="V256" s="25" t="s">
        <v>7468</v>
      </c>
      <c r="W256" s="25" t="s">
        <v>9153</v>
      </c>
      <c r="X256" s="25" t="s">
        <v>9715</v>
      </c>
      <c r="Y256" s="25" t="s">
        <v>9715</v>
      </c>
      <c r="Z256" s="25" t="s">
        <v>9715</v>
      </c>
      <c r="AA256" s="25" t="s">
        <v>9715</v>
      </c>
      <c r="AB256" s="25" t="s">
        <v>9715</v>
      </c>
      <c r="AC256" s="25" t="s">
        <v>9715</v>
      </c>
      <c r="AD256" s="25" t="s">
        <v>9715</v>
      </c>
      <c r="AE256" s="25" t="s">
        <v>9715</v>
      </c>
      <c r="AF256" s="25" t="s">
        <v>9715</v>
      </c>
      <c r="AG256" s="26" t="str">
        <f t="shared" si="6"/>
        <v>255,0,0,0,0,0,0,0,0,0</v>
      </c>
      <c r="AH256" s="25" t="s">
        <v>7166</v>
      </c>
      <c r="AI256" s="25" t="s">
        <v>7753</v>
      </c>
      <c r="AN256" s="25">
        <v>0</v>
      </c>
      <c r="AO256" s="25">
        <v>25</v>
      </c>
      <c r="AP256" s="25">
        <v>0</v>
      </c>
      <c r="AQ256" s="25" t="s">
        <v>8631</v>
      </c>
      <c r="AT256" s="26" t="str">
        <f t="shared" si="7"/>
        <v>[255];Name=Torchic;InternalName=TORCHIC;Type1=FIRE;Type2=;BaseStats=45,60,40,45,70,50;GenderRate=FemaleOneEighth;GrowthRate=Parabolic;BaseEXP=62;EffortPoints=0,0,0,0,1,0;Rareness=45;Happiness=70;Abilities=BLAZE;HiddenAbility=SPEEDBOOST;Moves=1,SCRATCH,1,GROWL,5,EMBER,10,SANDATTACK,14,PECK,19,FIRESPIN,23,QUICKATTACK,28,FLAMEBURST,32,FOCUSENERGY,37,SLASH,41,MIRRORMOVE,46,FLAMETHROWER;EggMoves=AGILITY,BATONPASS,COUNTER,CRUSHCLAW,CURSE,ENDURE,FEATHERDANCE,FEINT,FLAMEBURST,LASTRESORT,LOWKICK,NIGHTSLASH,REVERSAL,SMELLINGSALT;Compatibility=Field;StepsToHatch=5355;Height=0.4;Weight=2.5;Color=Red;Habitat=Grassland;RegionalNumbers=255,0,0,0,0,0,0,0,0,0;Kind=Chick;Pokedex=If attacked, it strikes back by spitting balls of fire it forms in its stomach. A Torchic dislikes darkness because it can't see its surroundings.;FormNames=;WildItemCommon=;WildItemUncommon=;WildItemRare=;BattlerPlayerY=0;BattlerEnemyY=25;BattlerAltitude=0;Evolutions=COMBUSKEN,Level,16;Incense=</v>
      </c>
    </row>
    <row r="257" spans="1:46" x14ac:dyDescent="0.3">
      <c r="A257" s="25">
        <v>256</v>
      </c>
      <c r="B257" s="25" t="s">
        <v>682</v>
      </c>
      <c r="C257" s="25" t="s">
        <v>4175</v>
      </c>
      <c r="D257" s="25" t="s">
        <v>218</v>
      </c>
      <c r="E257" s="25" t="s">
        <v>222</v>
      </c>
      <c r="F257" s="25" t="s">
        <v>4753</v>
      </c>
      <c r="G257" s="25" t="s">
        <v>1411</v>
      </c>
      <c r="H257" s="25" t="s">
        <v>1412</v>
      </c>
      <c r="I257" s="25">
        <v>142</v>
      </c>
      <c r="J257" s="25" t="s">
        <v>5540</v>
      </c>
      <c r="K257" s="25">
        <v>45</v>
      </c>
      <c r="L257" s="25">
        <v>70</v>
      </c>
      <c r="M257" s="25" t="s">
        <v>2136</v>
      </c>
      <c r="N257" s="25" t="s">
        <v>2140</v>
      </c>
      <c r="O257" s="25" t="s">
        <v>6029</v>
      </c>
      <c r="Q257" s="25" t="s">
        <v>2124</v>
      </c>
      <c r="R257" s="25">
        <v>5355</v>
      </c>
      <c r="S257" s="25">
        <v>0.9</v>
      </c>
      <c r="T257" s="25">
        <v>19.5</v>
      </c>
      <c r="U257" s="25" t="s">
        <v>2156</v>
      </c>
      <c r="V257" s="25" t="s">
        <v>7468</v>
      </c>
      <c r="W257" s="25" t="s">
        <v>9154</v>
      </c>
      <c r="X257" s="25" t="s">
        <v>9715</v>
      </c>
      <c r="Y257" s="25" t="s">
        <v>9715</v>
      </c>
      <c r="Z257" s="25" t="s">
        <v>9715</v>
      </c>
      <c r="AA257" s="25" t="s">
        <v>9715</v>
      </c>
      <c r="AB257" s="25" t="s">
        <v>9715</v>
      </c>
      <c r="AC257" s="25" t="s">
        <v>9715</v>
      </c>
      <c r="AD257" s="25" t="s">
        <v>9715</v>
      </c>
      <c r="AE257" s="25" t="s">
        <v>9715</v>
      </c>
      <c r="AF257" s="25" t="s">
        <v>9715</v>
      </c>
      <c r="AG257" s="26" t="str">
        <f t="shared" si="6"/>
        <v>256,0,0,0,0,0,0,0,0,0</v>
      </c>
      <c r="AH257" s="25" t="s">
        <v>7167</v>
      </c>
      <c r="AI257" s="25" t="s">
        <v>7754</v>
      </c>
      <c r="AN257" s="25">
        <v>0</v>
      </c>
      <c r="AO257" s="25">
        <v>25</v>
      </c>
      <c r="AP257" s="25">
        <v>0</v>
      </c>
      <c r="AQ257" s="25" t="s">
        <v>8632</v>
      </c>
      <c r="AT257" s="26" t="str">
        <f t="shared" si="7"/>
        <v>[256];Name=Combusken;InternalName=COMBUSKEN;Type1=FIRE;Type2=FIGHTING;BaseStats=60,85,60,55,85,60;GenderRate=FemaleOneEighth;GrowthRate=Parabolic;BaseEXP=142;EffortPoints=0,1,0,0,1,0;Rareness=45;Happiness=70;Abilities=BLAZE;HiddenAbility=SPEEDBOOST;Moves=1,SCRATCH,1,GROWL,1,FOCUSENERGY,1,EMBER,1,SANDATTACK,5,EMBER,10,SANDATTACK,14,PECK,16,DOUBLEKICK,20,FLAMECHARGE,25,QUICKATTACK,31,BULKUP,36,FOCUSENERGY,42,SLASH,47,MIRRORMOVE,53,SKYUPPERCUT,58,FLAREBLITZ;EggMoves=;Compatibility=Field;StepsToHatch=5355;Height=0.9;Weight=19.5;Color=Red;Habitat=Grassland;RegionalNumbers=256,0,0,0,0,0,0,0,0,0;Kind=Young Fowl;Pokedex=It lashes out with 10 kicks per second. Its strong fighting instinct compels it to keep up its offensive until the opponent gives up.;FormNames=;WildItemCommon=;WildItemUncommon=;WildItemRare=;BattlerPlayerY=0;BattlerEnemyY=25;BattlerAltitude=0;Evolutions=BLAZIKEN,Level,36;Incense=</v>
      </c>
    </row>
    <row r="258" spans="1:46" x14ac:dyDescent="0.3">
      <c r="A258" s="25">
        <v>257</v>
      </c>
      <c r="B258" s="25" t="s">
        <v>683</v>
      </c>
      <c r="C258" s="25" t="s">
        <v>4176</v>
      </c>
      <c r="D258" s="25" t="s">
        <v>218</v>
      </c>
      <c r="E258" s="25" t="s">
        <v>222</v>
      </c>
      <c r="F258" s="25" t="s">
        <v>4754</v>
      </c>
      <c r="G258" s="25" t="s">
        <v>1411</v>
      </c>
      <c r="H258" s="25" t="s">
        <v>1412</v>
      </c>
      <c r="I258" s="25">
        <v>239</v>
      </c>
      <c r="J258" s="25" t="s">
        <v>2130</v>
      </c>
      <c r="K258" s="25">
        <v>45</v>
      </c>
      <c r="L258" s="25">
        <v>70</v>
      </c>
      <c r="M258" s="25" t="s">
        <v>2136</v>
      </c>
      <c r="N258" s="25" t="s">
        <v>2140</v>
      </c>
      <c r="O258" s="25" t="s">
        <v>6030</v>
      </c>
      <c r="Q258" s="25" t="s">
        <v>2124</v>
      </c>
      <c r="R258" s="25">
        <v>5355</v>
      </c>
      <c r="S258" s="25">
        <v>1.9</v>
      </c>
      <c r="T258" s="25">
        <v>52</v>
      </c>
      <c r="U258" s="25" t="s">
        <v>2156</v>
      </c>
      <c r="V258" s="25" t="s">
        <v>7468</v>
      </c>
      <c r="W258" s="25" t="s">
        <v>9155</v>
      </c>
      <c r="X258" s="25" t="s">
        <v>9715</v>
      </c>
      <c r="Y258" s="25" t="s">
        <v>9715</v>
      </c>
      <c r="Z258" s="25" t="s">
        <v>9715</v>
      </c>
      <c r="AA258" s="25" t="s">
        <v>9715</v>
      </c>
      <c r="AB258" s="25" t="s">
        <v>9715</v>
      </c>
      <c r="AC258" s="25" t="s">
        <v>9715</v>
      </c>
      <c r="AD258" s="25" t="s">
        <v>9715</v>
      </c>
      <c r="AE258" s="25" t="s">
        <v>9715</v>
      </c>
      <c r="AF258" s="25" t="s">
        <v>9715</v>
      </c>
      <c r="AG258" s="26" t="str">
        <f t="shared" si="6"/>
        <v>257,0,0,0,0,0,0,0,0,0</v>
      </c>
      <c r="AH258" s="25" t="s">
        <v>7168</v>
      </c>
      <c r="AI258" s="25" t="s">
        <v>7755</v>
      </c>
      <c r="AN258" s="25">
        <v>0</v>
      </c>
      <c r="AO258" s="25">
        <v>25</v>
      </c>
      <c r="AP258" s="25">
        <v>0</v>
      </c>
      <c r="AT258" s="26" t="str">
        <f t="shared" si="7"/>
        <v>[257];Name=Blaziken;InternalName=BLAZIKEN;Type1=FIRE;Type2=FIGHTING;BaseStats=80,120,70,80,110,70;GenderRate=FemaleOneEighth;GrowthRate=Parabolic;BaseEXP=239;EffortPoints=0,3,0,0,0,0;Rareness=45;Happiness=70;Abilities=BLAZE;HiddenAbility=SPEEDBOOST;Moves=1,FLAREBLITZ,1,FIREPUNCH,1,HIGHJUMPKICK,1,SCRATCH,1,GROWL,1,FOCUSENERGY,1,EMBER,1,SANDATTACK,5,EMBER,10,SANDATTACK,14,PECK,16,DOUBLEKICK,20,FLAMECHARGE,25,QUICKATTACK,31,BULKUP,36,BLAZEKICK,37,FOCUSENERGY,44,SLASH,50,BRAVEBIRD,57,SKYUPPERCUT,63,FLAREBLITZ;EggMoves=;Compatibility=Field;StepsToHatch=5355;Height=1.9;Weight=52;Color=Red;Habitat=Grassland;RegionalNumbers=257,0,0,0,0,0,0,0,0,0;Kind=Blaze;Pokedex=It learns martial arts that use punches and kicks. Every several years, its old feathers burn off, and new, supple feathers grow back in their place.;FormNames=;WildItemCommon=;WildItemUncommon=;WildItemRare=;BattlerPlayerY=0;BattlerEnemyY=25;BattlerAltitude=0;Evolutions=;Incense=</v>
      </c>
    </row>
    <row r="259" spans="1:46" x14ac:dyDescent="0.3">
      <c r="A259" s="25">
        <v>258</v>
      </c>
      <c r="B259" s="25" t="s">
        <v>685</v>
      </c>
      <c r="C259" s="25" t="s">
        <v>4177</v>
      </c>
      <c r="D259" s="25" t="s">
        <v>219</v>
      </c>
      <c r="F259" s="25" t="s">
        <v>4755</v>
      </c>
      <c r="G259" s="25" t="s">
        <v>1411</v>
      </c>
      <c r="H259" s="25" t="s">
        <v>1412</v>
      </c>
      <c r="I259" s="25">
        <v>62</v>
      </c>
      <c r="J259" s="25" t="s">
        <v>2128</v>
      </c>
      <c r="K259" s="25">
        <v>45</v>
      </c>
      <c r="L259" s="25">
        <v>70</v>
      </c>
      <c r="M259" s="25" t="s">
        <v>2137</v>
      </c>
      <c r="N259" s="25" t="s">
        <v>3800</v>
      </c>
      <c r="O259" s="25" t="s">
        <v>6578</v>
      </c>
      <c r="P259" s="25" t="s">
        <v>6579</v>
      </c>
      <c r="Q259" s="25" t="s">
        <v>7006</v>
      </c>
      <c r="R259" s="25">
        <v>5355</v>
      </c>
      <c r="S259" s="25">
        <v>0.4</v>
      </c>
      <c r="T259" s="25">
        <v>7.6</v>
      </c>
      <c r="U259" s="25" t="s">
        <v>2157</v>
      </c>
      <c r="V259" s="25" t="s">
        <v>8865</v>
      </c>
      <c r="W259" s="25" t="s">
        <v>9156</v>
      </c>
      <c r="X259" s="25" t="s">
        <v>9715</v>
      </c>
      <c r="Y259" s="25" t="s">
        <v>9715</v>
      </c>
      <c r="Z259" s="25" t="s">
        <v>9715</v>
      </c>
      <c r="AA259" s="25" t="s">
        <v>9715</v>
      </c>
      <c r="AB259" s="25" t="s">
        <v>9715</v>
      </c>
      <c r="AC259" s="25" t="s">
        <v>9715</v>
      </c>
      <c r="AD259" s="25" t="s">
        <v>9715</v>
      </c>
      <c r="AE259" s="25" t="s">
        <v>9715</v>
      </c>
      <c r="AF259" s="25" t="s">
        <v>9715</v>
      </c>
      <c r="AG259" s="26" t="str">
        <f t="shared" ref="AG259:AG322" si="8">+W259&amp;","&amp;X259&amp;","&amp;Y259&amp;","&amp;Z259&amp;","&amp;AA259&amp;","&amp;AB259&amp;","&amp;AC259&amp;","&amp;AD259&amp;","&amp;AE259&amp;","&amp;AF259</f>
        <v>258,0,0,0,0,0,0,0,0,0</v>
      </c>
      <c r="AH259" s="25" t="s">
        <v>7169</v>
      </c>
      <c r="AI259" s="25" t="s">
        <v>7756</v>
      </c>
      <c r="AN259" s="25">
        <v>0</v>
      </c>
      <c r="AO259" s="25">
        <v>25</v>
      </c>
      <c r="AP259" s="25">
        <v>0</v>
      </c>
      <c r="AQ259" s="25" t="s">
        <v>8633</v>
      </c>
      <c r="AT259" s="26" t="str">
        <f t="shared" ref="AT259:AT322" si="9">"["&amp;A259&amp;"];"&amp;$B$1&amp;"="&amp;B259&amp;";"&amp;$C$1&amp;"="&amp;C259&amp;";"&amp;$D$1&amp;"="&amp;D259&amp;";"&amp;$E$1&amp;"="&amp;E259&amp;";"&amp;$F$1&amp;"="&amp;F259&amp;";"&amp;$G$1&amp;"="&amp;G259&amp;";"&amp;$H$1&amp;"="&amp;H259&amp;";"&amp;$I$1&amp;"="&amp;I259&amp;";"&amp;$J$1&amp;"="&amp;J259&amp;";"&amp;$K$1&amp;"="&amp;K259&amp;";"&amp;$L$1&amp;"="&amp;L259&amp;";"&amp;$M$1&amp;"="&amp;M259&amp;";"&amp;$N$1&amp;"="&amp;N259&amp;";"&amp;$O$1&amp;"="&amp;O259&amp;";"&amp;$P$1&amp;"="&amp;P259&amp;";"&amp;$Q$1&amp;"="&amp;Q259&amp;";"&amp;$R$1&amp;"="&amp;R259&amp;";"&amp;$S$1&amp;"="&amp;S259&amp;";"&amp;$T$1&amp;"="&amp;T259&amp;";"&amp;$U$1&amp;"="&amp;U259&amp;";"&amp;$V$1&amp;"="&amp;V259&amp;";"&amp;$AG$1&amp;"="&amp;AG259&amp;";"&amp;$AH$1&amp;"="&amp;AH259&amp;";"&amp;$AI$1&amp;"="&amp;AI259&amp;";"&amp;$AJ$1&amp;"="&amp;AJ259&amp;";"&amp;$AK$1&amp;"="&amp;AK259&amp;";"&amp;$AL$1&amp;"="&amp;AL259&amp;";"&amp;$AM$1&amp;"="&amp;AM259&amp;";"&amp;$AN$1&amp;"="&amp;AN259&amp;";"&amp;$AO$1&amp;"="&amp;AO259&amp;";"&amp;$AP$1&amp;"="&amp;AP259&amp;";"&amp;$AQ$1&amp;"="&amp;AQ259&amp;";"&amp;$AR$1&amp;"="&amp;AR259</f>
        <v>[258];Name=Mudkip;InternalName=MUDKIP;Type1=WATER;Type2=;BaseStats=50,70,50,40,50,50;GenderRate=FemaleOneEighth;GrowthRate=Parabolic;BaseEXP=62;EffortPoints=0,1,0,0,0,0;Rareness=45;Happiness=70;Abilities=TORRENT;HiddenAbility=DAMP;Moves=1,TACKLE,1,GROWL,4,WATERGUN,9,MUDSLAP,12,FORESIGHT,17,BIDE,20,MUDSPORT,25,ROCKTHROW,28,PROTECT,33,WHIRLPOOL,36,TAKEDOWN,41,HYDROPUMP,44,ENDEAVOR;EggMoves=ANCIENTPOWER,AVALANCHE,BARRIER,BITE,CURSE,DOUBLEEDGE,ICEBALL,MIRRORCOAT,MUDBOMB,REFRESH,SLUDGE,STOMP,UPROAR,WHIRLPOOL,WIDEGUARD,YAWN;Compatibility=Monster,Water1;StepsToHatch=5355;Height=0.4;Weight=7.6;Color=Blue;Habitat=WatersEdge;RegionalNumbers=258,0,0,0,0,0,0,0,0,0;Kind=Mud Fish;Pokedex=On land, it can powerfully lift large boulders by planting its four feet and heaving. It sleeps by burying itself in soil at the water's edge.;FormNames=;WildItemCommon=;WildItemUncommon=;WildItemRare=;BattlerPlayerY=0;BattlerEnemyY=25;BattlerAltitude=0;Evolutions=MARSHTOMP,Level,16;Incense=</v>
      </c>
    </row>
    <row r="260" spans="1:46" x14ac:dyDescent="0.3">
      <c r="A260" s="25">
        <v>259</v>
      </c>
      <c r="B260" s="25" t="s">
        <v>686</v>
      </c>
      <c r="C260" s="25" t="s">
        <v>4178</v>
      </c>
      <c r="D260" s="25" t="s">
        <v>219</v>
      </c>
      <c r="E260" s="25" t="s">
        <v>224</v>
      </c>
      <c r="F260" s="25" t="s">
        <v>4756</v>
      </c>
      <c r="G260" s="25" t="s">
        <v>1411</v>
      </c>
      <c r="H260" s="25" t="s">
        <v>1412</v>
      </c>
      <c r="I260" s="25">
        <v>142</v>
      </c>
      <c r="J260" s="25" t="s">
        <v>2129</v>
      </c>
      <c r="K260" s="25">
        <v>45</v>
      </c>
      <c r="L260" s="25">
        <v>70</v>
      </c>
      <c r="M260" s="25" t="s">
        <v>2137</v>
      </c>
      <c r="N260" s="25" t="s">
        <v>3800</v>
      </c>
      <c r="O260" s="25" t="s">
        <v>6031</v>
      </c>
      <c r="Q260" s="25" t="s">
        <v>7006</v>
      </c>
      <c r="R260" s="25">
        <v>5355</v>
      </c>
      <c r="S260" s="25">
        <v>0.7</v>
      </c>
      <c r="T260" s="25">
        <v>28</v>
      </c>
      <c r="U260" s="25" t="s">
        <v>2157</v>
      </c>
      <c r="V260" s="25" t="s">
        <v>8865</v>
      </c>
      <c r="W260" s="25" t="s">
        <v>9157</v>
      </c>
      <c r="X260" s="25" t="s">
        <v>9715</v>
      </c>
      <c r="Y260" s="25" t="s">
        <v>9715</v>
      </c>
      <c r="Z260" s="25" t="s">
        <v>9715</v>
      </c>
      <c r="AA260" s="25" t="s">
        <v>9715</v>
      </c>
      <c r="AB260" s="25" t="s">
        <v>9715</v>
      </c>
      <c r="AC260" s="25" t="s">
        <v>9715</v>
      </c>
      <c r="AD260" s="25" t="s">
        <v>9715</v>
      </c>
      <c r="AE260" s="25" t="s">
        <v>9715</v>
      </c>
      <c r="AF260" s="25" t="s">
        <v>9715</v>
      </c>
      <c r="AG260" s="26" t="str">
        <f t="shared" si="8"/>
        <v>259,0,0,0,0,0,0,0,0,0</v>
      </c>
      <c r="AH260" s="25" t="s">
        <v>7169</v>
      </c>
      <c r="AI260" s="25" t="s">
        <v>7757</v>
      </c>
      <c r="AN260" s="25">
        <v>0</v>
      </c>
      <c r="AO260" s="25">
        <v>25</v>
      </c>
      <c r="AP260" s="25">
        <v>0</v>
      </c>
      <c r="AQ260" s="25" t="s">
        <v>8634</v>
      </c>
      <c r="AT260" s="26" t="str">
        <f t="shared" si="9"/>
        <v>[259];Name=Marshtomp;InternalName=MARSHTOMP;Type1=WATER;Type2=GROUND;BaseStats=70,85,70,50,60,70;GenderRate=FemaleOneEighth;GrowthRate=Parabolic;BaseEXP=142;EffortPoints=0,2,0,0,0,0;Rareness=45;Happiness=70;Abilities=TORRENT;HiddenAbility=DAMP;Moves=1,TACKLE,1,GROWL,1,MUDSLAP,1,WATERGUN,4,WATERGUN,9,MUDSLAP,12,FORESIGHT,16,MUDSHOT,18,BIDE,22,MUDBOMB,28,ROCKSLIDE,32,PROTECT,38,MUDDYWATER,42,TAKEDOWN,48,EARTHQUAKE,52,ENDEAVOR;EggMoves=;Compatibility=Monster,Water1;StepsToHatch=5355;Height=0.7;Weight=28;Color=Blue;Habitat=WatersEdge;RegionalNumbers=259,0,0,0,0,0,0,0,0,0;Kind=Mud Fish;Pokedex=Its toughened hind legs enable it to stand upright. Because it weakens if its skin dries out, it replenishes fluids by playing in mud.;FormNames=;WildItemCommon=;WildItemUncommon=;WildItemRare=;BattlerPlayerY=0;BattlerEnemyY=25;BattlerAltitude=0;Evolutions=SWAMPERT,Level,36;Incense=</v>
      </c>
    </row>
    <row r="261" spans="1:46" x14ac:dyDescent="0.3">
      <c r="A261" s="25">
        <v>260</v>
      </c>
      <c r="B261" s="25" t="s">
        <v>687</v>
      </c>
      <c r="C261" s="25" t="s">
        <v>4179</v>
      </c>
      <c r="D261" s="25" t="s">
        <v>219</v>
      </c>
      <c r="E261" s="25" t="s">
        <v>224</v>
      </c>
      <c r="F261" s="25" t="s">
        <v>4757</v>
      </c>
      <c r="G261" s="25" t="s">
        <v>1411</v>
      </c>
      <c r="H261" s="25" t="s">
        <v>1412</v>
      </c>
      <c r="I261" s="25">
        <v>241</v>
      </c>
      <c r="J261" s="25" t="s">
        <v>2130</v>
      </c>
      <c r="K261" s="25">
        <v>45</v>
      </c>
      <c r="L261" s="25">
        <v>70</v>
      </c>
      <c r="M261" s="25" t="s">
        <v>2137</v>
      </c>
      <c r="N261" s="25" t="s">
        <v>3800</v>
      </c>
      <c r="O261" s="25" t="s">
        <v>6032</v>
      </c>
      <c r="Q261" s="25" t="s">
        <v>7006</v>
      </c>
      <c r="R261" s="25">
        <v>5355</v>
      </c>
      <c r="S261" s="25">
        <v>1.5</v>
      </c>
      <c r="T261" s="25">
        <v>81.900000000000006</v>
      </c>
      <c r="U261" s="25" t="s">
        <v>2157</v>
      </c>
      <c r="V261" s="25" t="s">
        <v>8865</v>
      </c>
      <c r="W261" s="25" t="s">
        <v>9158</v>
      </c>
      <c r="X261" s="25" t="s">
        <v>9715</v>
      </c>
      <c r="Y261" s="25" t="s">
        <v>9715</v>
      </c>
      <c r="Z261" s="25" t="s">
        <v>9715</v>
      </c>
      <c r="AA261" s="25" t="s">
        <v>9715</v>
      </c>
      <c r="AB261" s="25" t="s">
        <v>9715</v>
      </c>
      <c r="AC261" s="25" t="s">
        <v>9715</v>
      </c>
      <c r="AD261" s="25" t="s">
        <v>9715</v>
      </c>
      <c r="AE261" s="25" t="s">
        <v>9715</v>
      </c>
      <c r="AF261" s="25" t="s">
        <v>9715</v>
      </c>
      <c r="AG261" s="26" t="str">
        <f t="shared" si="8"/>
        <v>260,0,0,0,0,0,0,0,0,0</v>
      </c>
      <c r="AH261" s="25" t="s">
        <v>7169</v>
      </c>
      <c r="AI261" s="25" t="s">
        <v>7758</v>
      </c>
      <c r="AN261" s="25">
        <v>0</v>
      </c>
      <c r="AO261" s="25">
        <v>25</v>
      </c>
      <c r="AP261" s="25">
        <v>0</v>
      </c>
      <c r="AT261" s="26" t="str">
        <f t="shared" si="9"/>
        <v>[260];Name=Swampert;InternalName=SWAMPERT;Type1=WATER;Type2=GROUND;BaseStats=100,110,90,60,85,90;GenderRate=FemaleOneEighth;GrowthRate=Parabolic;BaseEXP=241;EffortPoints=0,3,0,0,0,0;Rareness=45;Happiness=70;Abilities=TORRENT;HiddenAbility=DAMP;Moves=1,HAMMERARM,1,TACKLE,1,GROWL,1,MUDSLAP,1,WATERGUN,4,WATERGUN,9,MUDSLAP,12,FORESIGHT,16,MUDSHOT,18,BIDE,22,MUDBOMB,28,ROCKSLIDE,32,PROTECT,39,MUDDYWATER,44,TAKEDOWN,51,EARTHQUAKE,56,ENDEAVOR,63,HAMMERARM;EggMoves=;Compatibility=Monster,Water1;StepsToHatch=5355;Height=1.5;Weight=81.9;Color=Blue;Habitat=WatersEdge;RegionalNumbers=260,0,0,0,0,0,0,0,0,0;Kind=Mud Fish;Pokedex=If it senses the approach of a storm and a tidal wave, it protects its seaside nest by piling up boulders. It swims as fast as a jet ski.;FormNames=;WildItemCommon=;WildItemUncommon=;WildItemRare=;BattlerPlayerY=0;BattlerEnemyY=25;BattlerAltitude=0;Evolutions=;Incense=</v>
      </c>
    </row>
    <row r="262" spans="1:46" x14ac:dyDescent="0.3">
      <c r="A262" s="25">
        <v>261</v>
      </c>
      <c r="B262" s="25" t="s">
        <v>689</v>
      </c>
      <c r="C262" s="25" t="s">
        <v>4180</v>
      </c>
      <c r="D262" s="25" t="s">
        <v>230</v>
      </c>
      <c r="F262" s="25" t="s">
        <v>4758</v>
      </c>
      <c r="G262" s="25" t="s">
        <v>5522</v>
      </c>
      <c r="H262" s="25" t="s">
        <v>5523</v>
      </c>
      <c r="I262" s="25">
        <v>44</v>
      </c>
      <c r="J262" s="25" t="s">
        <v>2128</v>
      </c>
      <c r="K262" s="25">
        <v>255</v>
      </c>
      <c r="L262" s="25">
        <v>70</v>
      </c>
      <c r="M262" s="25" t="s">
        <v>5727</v>
      </c>
      <c r="N262" s="25" t="s">
        <v>5668</v>
      </c>
      <c r="O262" s="25" t="s">
        <v>6580</v>
      </c>
      <c r="P262" s="25" t="s">
        <v>6581</v>
      </c>
      <c r="Q262" s="25" t="s">
        <v>2124</v>
      </c>
      <c r="R262" s="25">
        <v>4080</v>
      </c>
      <c r="S262" s="25">
        <v>0.5</v>
      </c>
      <c r="T262" s="25">
        <v>13.6</v>
      </c>
      <c r="U262" s="25" t="s">
        <v>8859</v>
      </c>
      <c r="V262" s="25" t="s">
        <v>7468</v>
      </c>
      <c r="W262" s="25" t="s">
        <v>9159</v>
      </c>
      <c r="X262" s="25" t="s">
        <v>9715</v>
      </c>
      <c r="Y262" s="25" t="s">
        <v>9715</v>
      </c>
      <c r="Z262" s="25" t="s">
        <v>9715</v>
      </c>
      <c r="AA262" s="25" t="s">
        <v>9715</v>
      </c>
      <c r="AB262" s="25" t="s">
        <v>9715</v>
      </c>
      <c r="AC262" s="25" t="s">
        <v>9715</v>
      </c>
      <c r="AD262" s="25" t="s">
        <v>9715</v>
      </c>
      <c r="AE262" s="25" t="s">
        <v>9715</v>
      </c>
      <c r="AF262" s="25" t="s">
        <v>9715</v>
      </c>
      <c r="AG262" s="26" t="str">
        <f t="shared" si="8"/>
        <v>261,0,0,0,0,0,0,0,0,0</v>
      </c>
      <c r="AH262" s="25" t="s">
        <v>2240</v>
      </c>
      <c r="AI262" s="25" t="s">
        <v>8246</v>
      </c>
      <c r="AL262" s="25" t="s">
        <v>8247</v>
      </c>
      <c r="AN262" s="25">
        <v>0</v>
      </c>
      <c r="AO262" s="25">
        <v>25</v>
      </c>
      <c r="AP262" s="25">
        <v>0</v>
      </c>
      <c r="AQ262" s="25" t="s">
        <v>8635</v>
      </c>
      <c r="AT262" s="26" t="str">
        <f t="shared" si="9"/>
        <v>[261];Name=Poochyena;InternalName=POOCHYENA;Type1=DARK;Type2=;BaseStats=35,55,35,35,30,30;GenderRate=Female50Percent;GrowthRate=Medium;BaseEXP=44;EffortPoints=0,1,0,0,0,0;Rareness=255;Happiness=70;Abilities=RUNAWAY,QUICKFEET;HiddenAbility=RATTLED;Moves=1,TACKLE,4,HOWL,7,SANDATTACK,10,BITE,13,ODORSLEUTH,16,ROAR,19,SWAGGER,22,ASSURANCE,25,SCARYFACE,28,EMBARGO,30,TAUNT,34,TAKEDOWN,37,CRUNCH,40,SUCKERPUNCH;EggMoves=ASTONISH,COVET,FIREFANG,ICEFANG,LEER,MEFIRST,PLAYROUGH,POISONFANG,SLEEPTALK,SNATCH,SUCKERPUNCH,THUNDERFANG,YAWN;Compatibility=Field;StepsToHatch=4080;Height=0.5;Weight=13.6;Color=Gray;Habitat=Grassland;RegionalNumbers=261,0,0,0,0,0,0,0,0,0;Kind=Bite;Pokedex=It savagely threatens foes with bared fangs. It chases after fleeing targets tenaciously. It turns tail and runs, however, if the foe strikes back.;FormNames=;WildItemCommon=;WildItemUncommon=PECHABERRY;WildItemRare=;BattlerPlayerY=0;BattlerEnemyY=25;BattlerAltitude=0;Evolutions=MIGHTYENA,Level,18;Incense=</v>
      </c>
    </row>
    <row r="263" spans="1:46" x14ac:dyDescent="0.3">
      <c r="A263" s="25">
        <v>262</v>
      </c>
      <c r="B263" s="25" t="s">
        <v>690</v>
      </c>
      <c r="C263" s="25" t="s">
        <v>4181</v>
      </c>
      <c r="D263" s="25" t="s">
        <v>230</v>
      </c>
      <c r="E263" s="25" t="s">
        <v>233</v>
      </c>
      <c r="F263" s="25" t="s">
        <v>4759</v>
      </c>
      <c r="G263" s="25" t="s">
        <v>5522</v>
      </c>
      <c r="H263" s="25" t="s">
        <v>5523</v>
      </c>
      <c r="I263" s="25">
        <v>147</v>
      </c>
      <c r="J263" s="25" t="s">
        <v>2129</v>
      </c>
      <c r="K263" s="25">
        <v>127</v>
      </c>
      <c r="L263" s="25">
        <v>70</v>
      </c>
      <c r="M263" s="25" t="s">
        <v>5700</v>
      </c>
      <c r="N263" s="25" t="s">
        <v>3898</v>
      </c>
      <c r="O263" s="25" t="s">
        <v>6033</v>
      </c>
      <c r="Q263" s="25" t="s">
        <v>2124</v>
      </c>
      <c r="R263" s="25">
        <v>4080</v>
      </c>
      <c r="S263" s="25">
        <v>1</v>
      </c>
      <c r="T263" s="25">
        <v>37</v>
      </c>
      <c r="U263" s="25" t="s">
        <v>8859</v>
      </c>
      <c r="V263" s="25" t="s">
        <v>7468</v>
      </c>
      <c r="W263" s="25" t="s">
        <v>9160</v>
      </c>
      <c r="X263" s="25" t="s">
        <v>9715</v>
      </c>
      <c r="Y263" s="25" t="s">
        <v>9715</v>
      </c>
      <c r="Z263" s="25" t="s">
        <v>9715</v>
      </c>
      <c r="AA263" s="25" t="s">
        <v>9715</v>
      </c>
      <c r="AB263" s="25" t="s">
        <v>9715</v>
      </c>
      <c r="AC263" s="25" t="s">
        <v>9715</v>
      </c>
      <c r="AD263" s="25" t="s">
        <v>9715</v>
      </c>
      <c r="AE263" s="25" t="s">
        <v>9715</v>
      </c>
      <c r="AF263" s="25" t="s">
        <v>9715</v>
      </c>
      <c r="AG263" s="26" t="str">
        <f t="shared" si="8"/>
        <v>262,0,0,0,0,0,0,0,0,0</v>
      </c>
      <c r="AH263" s="25" t="s">
        <v>2240</v>
      </c>
      <c r="AI263" s="25" t="s">
        <v>8248</v>
      </c>
      <c r="AL263" s="25" t="s">
        <v>8247</v>
      </c>
      <c r="AN263" s="25">
        <v>0</v>
      </c>
      <c r="AO263" s="25">
        <v>25</v>
      </c>
      <c r="AP263" s="25">
        <v>0</v>
      </c>
      <c r="AT263" s="26" t="str">
        <f t="shared" si="9"/>
        <v>[262];Name=Mightyena;InternalName=MIGHTYENA;Type1=DARK;Type2=FERAL;BaseStats=70,90,70,70,60,60;GenderRate=Female50Percent;GrowthRate=Medium;BaseEXP=147;EffortPoints=0,2,0,0,0,0;Rareness=127;Happiness=70;Abilities=INTIMIDATE,QUICKFEET;HiddenAbility=MOXIE;Moves=1,CRUNCH,1,THIEF,1,TACKLE,1,HOWL,1,SANDATTACK,1,BITE,4,HOWL,7,SANDATTACK,10,BITE,13,ODORSLEUTH,16,ROAR,18,SNARL,20,SWAGGER,24,ASSURANCE,28,SCARYFACE,32,EMBARGO,36,TAUNT,40,TAKEDOWN,44,CRUNCH,48,SUCKERPUNCH;EggMoves=;Compatibility=Field;StepsToHatch=4080;Height=1;Weight=37;Color=Gray;Habitat=Grassland;RegionalNumbers=262,0,0,0,0,0,0,0,0,0;Kind=Bite;Pokedex=In the wild, Mightyena live in a pack. They never defy their leader's orders. They defeat foes with perfectly coordinated teamwork.;FormNames=;WildItemCommon=;WildItemUncommon=PECHABERRY;WildItemRare=;BattlerPlayerY=0;BattlerEnemyY=25;BattlerAltitude=0;Evolutions=;Incense=</v>
      </c>
    </row>
    <row r="264" spans="1:46" x14ac:dyDescent="0.3">
      <c r="A264" s="25">
        <v>263</v>
      </c>
      <c r="B264" s="25" t="s">
        <v>691</v>
      </c>
      <c r="C264" s="25" t="s">
        <v>4182</v>
      </c>
      <c r="D264" s="25" t="s">
        <v>216</v>
      </c>
      <c r="F264" s="25" t="s">
        <v>4760</v>
      </c>
      <c r="G264" s="25" t="s">
        <v>5522</v>
      </c>
      <c r="H264" s="25" t="s">
        <v>5523</v>
      </c>
      <c r="I264" s="25">
        <v>48</v>
      </c>
      <c r="J264" s="25" t="s">
        <v>2146</v>
      </c>
      <c r="K264" s="25">
        <v>255</v>
      </c>
      <c r="L264" s="25">
        <v>70</v>
      </c>
      <c r="M264" s="25" t="s">
        <v>5728</v>
      </c>
      <c r="N264" s="25" t="s">
        <v>3853</v>
      </c>
      <c r="O264" s="25" t="s">
        <v>6582</v>
      </c>
      <c r="P264" s="25" t="s">
        <v>6583</v>
      </c>
      <c r="Q264" s="25" t="s">
        <v>2124</v>
      </c>
      <c r="R264" s="25">
        <v>4080</v>
      </c>
      <c r="S264" s="25">
        <v>0.4</v>
      </c>
      <c r="T264" s="25">
        <v>17.5</v>
      </c>
      <c r="U264" s="25" t="s">
        <v>2158</v>
      </c>
      <c r="V264" s="25" t="s">
        <v>7468</v>
      </c>
      <c r="W264" s="25" t="s">
        <v>9161</v>
      </c>
      <c r="X264" s="25" t="s">
        <v>9715</v>
      </c>
      <c r="Y264" s="25" t="s">
        <v>9715</v>
      </c>
      <c r="Z264" s="25" t="s">
        <v>9715</v>
      </c>
      <c r="AA264" s="25" t="s">
        <v>9715</v>
      </c>
      <c r="AB264" s="25" t="s">
        <v>9715</v>
      </c>
      <c r="AC264" s="25" t="s">
        <v>9715</v>
      </c>
      <c r="AD264" s="25" t="s">
        <v>9715</v>
      </c>
      <c r="AE264" s="25" t="s">
        <v>9715</v>
      </c>
      <c r="AF264" s="25" t="s">
        <v>9715</v>
      </c>
      <c r="AG264" s="26" t="str">
        <f t="shared" si="8"/>
        <v>263,0,0,0,0,0,0,0,0,0</v>
      </c>
      <c r="AH264" s="25" t="s">
        <v>7170</v>
      </c>
      <c r="AI264" s="25" t="s">
        <v>8249</v>
      </c>
      <c r="AL264" s="25" t="s">
        <v>8224</v>
      </c>
      <c r="AN264" s="25">
        <v>0</v>
      </c>
      <c r="AO264" s="25">
        <v>25</v>
      </c>
      <c r="AP264" s="25">
        <v>0</v>
      </c>
      <c r="AQ264" s="25" t="s">
        <v>8636</v>
      </c>
      <c r="AT264" s="26" t="str">
        <f t="shared" si="9"/>
        <v>[263];Name=Zigzagoon;InternalName=ZIGZAGOON;Type1=NORMAL;Type2=;BaseStats=38,30,41,60,30,41;GenderRate=Female50Percent;GrowthRate=Medium;BaseEXP=48;EffortPoints=0,0,0,1,0,0;Rareness=255;Happiness=70;Abilities=PICKUP,GLUTTONY;HiddenAbility=QUICKFEET;Moves=1,TACKLE,1,GROWL,5,TAILWHIP,7,SANDATTACK,11,HEADBUTT,12,BABYDOLLEYES,13,ODORSLEUTH,17,MUDSPORT,19,PINMISSILE,23,COVET,25,BESTOW,29,FLAIL,31,TAKEDOWN,35,REST,37,BELLYDRUM,41,FLING;EggMoves=CHARM,HELPINGHAND,MUDSLAP,PURSUIT,ROCKCLIMB,SIMPLEBEAM,SLEEPTALK,TICKLE,TRICK;Compatibility=Field;StepsToHatch=4080;Height=0.4;Weight=17.5;Color=Brown;Habitat=Grassland;RegionalNumbers=263,0,0,0,0,0,0,0,0,0;Kind=TinyRaccoon;Pokedex=Rubbing its nose against the ground, it always wanders about back and forth in search of something. It is distinguished by the zigzag footprints it leaves.;FormNames=;WildItemCommon=;WildItemUncommon=ORANBERRY;WildItemRare=;BattlerPlayerY=0;BattlerEnemyY=25;BattlerAltitude=0;Evolutions=LINOONE,Level,20;Incense=</v>
      </c>
    </row>
    <row r="265" spans="1:46" x14ac:dyDescent="0.3">
      <c r="A265" s="25">
        <v>264</v>
      </c>
      <c r="B265" s="25" t="s">
        <v>692</v>
      </c>
      <c r="C265" s="25" t="s">
        <v>4183</v>
      </c>
      <c r="D265" s="25" t="s">
        <v>216</v>
      </c>
      <c r="F265" s="25" t="s">
        <v>4761</v>
      </c>
      <c r="G265" s="25" t="s">
        <v>5522</v>
      </c>
      <c r="H265" s="25" t="s">
        <v>5523</v>
      </c>
      <c r="I265" s="25">
        <v>147</v>
      </c>
      <c r="J265" s="25" t="s">
        <v>2147</v>
      </c>
      <c r="K265" s="25">
        <v>90</v>
      </c>
      <c r="L265" s="25">
        <v>70</v>
      </c>
      <c r="M265" s="25" t="s">
        <v>5728</v>
      </c>
      <c r="N265" s="25" t="s">
        <v>3853</v>
      </c>
      <c r="O265" s="25" t="s">
        <v>6034</v>
      </c>
      <c r="Q265" s="25" t="s">
        <v>2124</v>
      </c>
      <c r="R265" s="25">
        <v>4080</v>
      </c>
      <c r="S265" s="25">
        <v>0.5</v>
      </c>
      <c r="T265" s="25">
        <v>32.5</v>
      </c>
      <c r="U265" s="25" t="s">
        <v>8861</v>
      </c>
      <c r="V265" s="25" t="s">
        <v>7468</v>
      </c>
      <c r="W265" s="25" t="s">
        <v>9162</v>
      </c>
      <c r="X265" s="25" t="s">
        <v>9715</v>
      </c>
      <c r="Y265" s="25" t="s">
        <v>9715</v>
      </c>
      <c r="Z265" s="25" t="s">
        <v>9715</v>
      </c>
      <c r="AA265" s="25" t="s">
        <v>9715</v>
      </c>
      <c r="AB265" s="25" t="s">
        <v>9715</v>
      </c>
      <c r="AC265" s="25" t="s">
        <v>9715</v>
      </c>
      <c r="AD265" s="25" t="s">
        <v>9715</v>
      </c>
      <c r="AE265" s="25" t="s">
        <v>9715</v>
      </c>
      <c r="AF265" s="25" t="s">
        <v>9715</v>
      </c>
      <c r="AG265" s="26" t="str">
        <f t="shared" si="8"/>
        <v>264,0,0,0,0,0,0,0,0,0</v>
      </c>
      <c r="AH265" s="25" t="s">
        <v>7171</v>
      </c>
      <c r="AI265" s="25" t="s">
        <v>8453</v>
      </c>
      <c r="AK265" s="25" t="s">
        <v>8224</v>
      </c>
      <c r="AL265" s="25" t="s">
        <v>8225</v>
      </c>
      <c r="AN265" s="25">
        <v>0</v>
      </c>
      <c r="AO265" s="25">
        <v>25</v>
      </c>
      <c r="AP265" s="25">
        <v>0</v>
      </c>
      <c r="AT265" s="26" t="str">
        <f t="shared" si="9"/>
        <v>[264];Name=Linoone;InternalName=LINOONE;Type1=NORMAL;Type2=;BaseStats=78,70,61,100,50,61;GenderRate=Female50Percent;GrowthRate=Medium;BaseEXP=147;EffortPoints=0,0,0,2,0,0;Rareness=90;Happiness=70;Abilities=PICKUP,GLUTTONY;HiddenAbility=QUICKFEET;Moves=1,PLAYROUGH,1,ROTOTILLER,1,SWITCHEROO,1,TACKLE,1,GROWL,1,TAILWHIP,1,SANDATTACK,5,TAILWHIP,7,SANDATTACK,11,HEADBUTT,13,ODORSLEUTH,17,MUDSPORT,19,FURYSWIPES,24,COVET,27,BESTOW,32,SLASH,35,DOUBLEEDGE,40,REST,43,BELLYDRUM,48,FLING;EggMoves=;Compatibility=Field;StepsToHatch=4080;Height=0.5;Weight=32.5;Color=White;Habitat=Grassland;RegionalNumbers=264,0,0,0,0,0,0,0,0,0;Kind=Rushing;Pokedex=It is exceedingly fast if it only has to run in a straight line. When it spots pond- dwelling prey underwater, it quickly leaps in and catches it with its sharp claws.;FormNames=;WildItemCommon=ORANBERRY;WildItemUncommon=SITRUSBERRY;WildItemRare=;BattlerPlayerY=0;BattlerEnemyY=25;BattlerAltitude=0;Evolutions=;Incense=</v>
      </c>
    </row>
    <row r="266" spans="1:46" x14ac:dyDescent="0.3">
      <c r="A266" s="25">
        <v>265</v>
      </c>
      <c r="B266" s="25" t="s">
        <v>693</v>
      </c>
      <c r="C266" s="25" t="s">
        <v>4184</v>
      </c>
      <c r="D266" s="25" t="s">
        <v>209</v>
      </c>
      <c r="F266" s="25" t="s">
        <v>4762</v>
      </c>
      <c r="G266" s="25" t="s">
        <v>5522</v>
      </c>
      <c r="H266" s="25" t="s">
        <v>5523</v>
      </c>
      <c r="I266" s="25">
        <v>39</v>
      </c>
      <c r="J266" s="25" t="s">
        <v>2131</v>
      </c>
      <c r="K266" s="25">
        <v>255</v>
      </c>
      <c r="L266" s="25">
        <v>70</v>
      </c>
      <c r="M266" s="25" t="s">
        <v>3916</v>
      </c>
      <c r="N266" s="25" t="s">
        <v>3850</v>
      </c>
      <c r="O266" s="25" t="s">
        <v>6035</v>
      </c>
      <c r="Q266" s="25" t="s">
        <v>1472</v>
      </c>
      <c r="R266" s="25">
        <v>4080</v>
      </c>
      <c r="S266" s="25">
        <v>0.3</v>
      </c>
      <c r="T266" s="25">
        <v>3.6</v>
      </c>
      <c r="U266" s="25" t="s">
        <v>2156</v>
      </c>
      <c r="V266" s="25" t="s">
        <v>7165</v>
      </c>
      <c r="W266" s="25" t="s">
        <v>9163</v>
      </c>
      <c r="X266" s="25" t="s">
        <v>9715</v>
      </c>
      <c r="Y266" s="25" t="s">
        <v>9715</v>
      </c>
      <c r="Z266" s="25" t="s">
        <v>9715</v>
      </c>
      <c r="AA266" s="25" t="s">
        <v>9715</v>
      </c>
      <c r="AB266" s="25" t="s">
        <v>9715</v>
      </c>
      <c r="AC266" s="25" t="s">
        <v>9715</v>
      </c>
      <c r="AD266" s="25" t="s">
        <v>9715</v>
      </c>
      <c r="AE266" s="25" t="s">
        <v>9715</v>
      </c>
      <c r="AF266" s="25" t="s">
        <v>9715</v>
      </c>
      <c r="AG266" s="26" t="str">
        <f t="shared" si="8"/>
        <v>265,0,0,0,0,0,0,0,0,0</v>
      </c>
      <c r="AH266" s="25" t="s">
        <v>7010</v>
      </c>
      <c r="AI266" s="25" t="s">
        <v>7759</v>
      </c>
      <c r="AN266" s="25">
        <v>0</v>
      </c>
      <c r="AO266" s="25">
        <v>25</v>
      </c>
      <c r="AP266" s="25">
        <v>0</v>
      </c>
      <c r="AQ266" s="25" t="s">
        <v>8637</v>
      </c>
      <c r="AT266" s="26" t="str">
        <f t="shared" si="9"/>
        <v>[265];Name=Wurmple;InternalName=WURMPLE;Type1=BUG;Type2=;BaseStats=45,45,35,20,20,30;GenderRate=Female50Percent;GrowthRate=Medium;BaseEXP=39;EffortPoints=1,0,0,0,0,0;Rareness=255;Happiness=70;Abilities=SHIELDDUST;HiddenAbility=RUNAWAY;Moves=1,TACKLE,1,STRINGSHOT,5,POISONSTING,15,BUGBITE;EggMoves=;Compatibility=Bug;StepsToHatch=4080;Height=0.3;Weight=3.6;Color=Red;Habitat=Forest;RegionalNumbers=265,0,0,0,0,0,0,0,0,0;Kind=Worm;Pokedex=It sticks to tree branches and eats leaves. The thread it spits from its mouth, which becomes gooey when it touches air, slows the movement of its foes.;FormNames=;WildItemCommon=;WildItemUncommon=;WildItemRare=;BattlerPlayerY=0;BattlerEnemyY=25;BattlerAltitude=0;Evolutions=SILCOON,Silcoon,7,CASCOON,Cascoon,7;Incense=</v>
      </c>
    </row>
    <row r="267" spans="1:46" x14ac:dyDescent="0.3">
      <c r="A267" s="25">
        <v>266</v>
      </c>
      <c r="B267" s="25" t="s">
        <v>694</v>
      </c>
      <c r="C267" s="25" t="s">
        <v>4185</v>
      </c>
      <c r="D267" s="25" t="s">
        <v>209</v>
      </c>
      <c r="F267" s="25" t="s">
        <v>4763</v>
      </c>
      <c r="G267" s="25" t="s">
        <v>5522</v>
      </c>
      <c r="H267" s="25" t="s">
        <v>5523</v>
      </c>
      <c r="I267" s="25">
        <v>72</v>
      </c>
      <c r="J267" s="25" t="s">
        <v>2144</v>
      </c>
      <c r="K267" s="25">
        <v>120</v>
      </c>
      <c r="L267" s="25">
        <v>70</v>
      </c>
      <c r="M267" s="25" t="s">
        <v>3788</v>
      </c>
      <c r="O267" s="25" t="s">
        <v>5891</v>
      </c>
      <c r="Q267" s="25" t="s">
        <v>1472</v>
      </c>
      <c r="R267" s="25">
        <v>4080</v>
      </c>
      <c r="S267" s="25">
        <v>0.6</v>
      </c>
      <c r="T267" s="25">
        <v>10</v>
      </c>
      <c r="U267" s="25" t="s">
        <v>8861</v>
      </c>
      <c r="V267" s="25" t="s">
        <v>7165</v>
      </c>
      <c r="W267" s="25" t="s">
        <v>9164</v>
      </c>
      <c r="X267" s="25" t="s">
        <v>9715</v>
      </c>
      <c r="Y267" s="25" t="s">
        <v>9715</v>
      </c>
      <c r="Z267" s="25" t="s">
        <v>9715</v>
      </c>
      <c r="AA267" s="25" t="s">
        <v>9715</v>
      </c>
      <c r="AB267" s="25" t="s">
        <v>9715</v>
      </c>
      <c r="AC267" s="25" t="s">
        <v>9715</v>
      </c>
      <c r="AD267" s="25" t="s">
        <v>9715</v>
      </c>
      <c r="AE267" s="25" t="s">
        <v>9715</v>
      </c>
      <c r="AF267" s="25" t="s">
        <v>9715</v>
      </c>
      <c r="AG267" s="26" t="str">
        <f t="shared" si="8"/>
        <v>266,0,0,0,0,0,0,0,0,0</v>
      </c>
      <c r="AH267" s="25" t="s">
        <v>7011</v>
      </c>
      <c r="AI267" s="25" t="s">
        <v>7760</v>
      </c>
      <c r="AN267" s="25">
        <v>0</v>
      </c>
      <c r="AO267" s="25">
        <v>25</v>
      </c>
      <c r="AP267" s="25">
        <v>0</v>
      </c>
      <c r="AQ267" s="25" t="s">
        <v>8638</v>
      </c>
      <c r="AT267" s="26" t="str">
        <f t="shared" si="9"/>
        <v>[266];Name=Silcoon;InternalName=SILCOON;Type1=BUG;Type2=;BaseStats=50,35,55,15,25,25;GenderRate=Female50Percent;GrowthRate=Medium;BaseEXP=72;EffortPoints=0,0,2,0,0,0;Rareness=120;Happiness=70;Abilities=SHEDSKIN;HiddenAbility=;Moves=1,HARDEN,7,HARDEN;EggMoves=;Compatibility=Bug;StepsToHatch=4080;Height=0.6;Weight=10;Color=White;Habitat=Forest;RegionalNumbers=266,0,0,0,0,0,0,0,0,0;Kind=Cocoon;Pokedex=It prepares for evolution using the energy it stored while it was a Wurmple. It keeps watch over the surroundings with its two eyes.;FormNames=;WildItemCommon=;WildItemUncommon=;WildItemRare=;BattlerPlayerY=0;BattlerEnemyY=25;BattlerAltitude=0;Evolutions=BEAUTIFLY,Level,10;Incense=</v>
      </c>
    </row>
    <row r="268" spans="1:46" x14ac:dyDescent="0.3">
      <c r="A268" s="25">
        <v>267</v>
      </c>
      <c r="B268" s="25" t="s">
        <v>695</v>
      </c>
      <c r="C268" s="25" t="s">
        <v>4186</v>
      </c>
      <c r="D268" s="25" t="s">
        <v>209</v>
      </c>
      <c r="E268" s="25" t="s">
        <v>225</v>
      </c>
      <c r="F268" s="25" t="s">
        <v>4764</v>
      </c>
      <c r="G268" s="25" t="s">
        <v>5522</v>
      </c>
      <c r="H268" s="25" t="s">
        <v>5523</v>
      </c>
      <c r="I268" s="25">
        <v>173</v>
      </c>
      <c r="J268" s="25" t="s">
        <v>5520</v>
      </c>
      <c r="K268" s="25">
        <v>45</v>
      </c>
      <c r="L268" s="25">
        <v>70</v>
      </c>
      <c r="M268" s="25" t="s">
        <v>3871</v>
      </c>
      <c r="N268" s="25" t="s">
        <v>3789</v>
      </c>
      <c r="O268" s="25" t="s">
        <v>6036</v>
      </c>
      <c r="Q268" s="25" t="s">
        <v>1472</v>
      </c>
      <c r="R268" s="25">
        <v>4080</v>
      </c>
      <c r="S268" s="25">
        <v>1</v>
      </c>
      <c r="T268" s="25">
        <v>28.4</v>
      </c>
      <c r="U268" s="25" t="s">
        <v>8860</v>
      </c>
      <c r="V268" s="25" t="s">
        <v>7165</v>
      </c>
      <c r="W268" s="25" t="s">
        <v>9165</v>
      </c>
      <c r="X268" s="25" t="s">
        <v>9715</v>
      </c>
      <c r="Y268" s="25" t="s">
        <v>9715</v>
      </c>
      <c r="Z268" s="25" t="s">
        <v>9715</v>
      </c>
      <c r="AA268" s="25" t="s">
        <v>9715</v>
      </c>
      <c r="AB268" s="25" t="s">
        <v>9715</v>
      </c>
      <c r="AC268" s="25" t="s">
        <v>9715</v>
      </c>
      <c r="AD268" s="25" t="s">
        <v>9715</v>
      </c>
      <c r="AE268" s="25" t="s">
        <v>9715</v>
      </c>
      <c r="AF268" s="25" t="s">
        <v>9715</v>
      </c>
      <c r="AG268" s="26" t="str">
        <f t="shared" si="8"/>
        <v>267,0,0,0,0,0,0,0,0,0</v>
      </c>
      <c r="AH268" s="25" t="s">
        <v>7012</v>
      </c>
      <c r="AI268" s="25" t="s">
        <v>8250</v>
      </c>
      <c r="AL268" s="25" t="s">
        <v>8169</v>
      </c>
      <c r="AN268" s="25">
        <v>0</v>
      </c>
      <c r="AO268" s="25">
        <v>25</v>
      </c>
      <c r="AP268" s="25">
        <v>20</v>
      </c>
      <c r="AT268" s="26" t="str">
        <f t="shared" si="9"/>
        <v>[267];Name=Beautifly;InternalName=BEAUTIFLY;Type1=BUG;Type2=FLYING;BaseStats=60,70,50,65,100,50;GenderRate=Female50Percent;GrowthRate=Medium;BaseEXP=173;EffortPoints=0,0,0,0,3,0;Rareness=45;Happiness=70;Abilities=SWARM;HiddenAbility=RIVALRY;Moves=1,GUST,10,GUST,12,ABSORB,15,STUNSPORE,17,MORNINGSUN,20,AIRCUTTER,22,MEGADRAIN,25,SILVERWIND,27,ATTRACT,30,WHIRLWIND,32,GIGADRAIN,35,BUGBUZZ,37,RAGE,40,QUIVERDANCE;EggMoves=;Compatibility=Bug;StepsToHatch=4080;Height=1;Weight=28.4;Color=Yellow;Habitat=Forest;RegionalNumbers=267,0,0,0,0,0,0,0,0,0;Kind=Butterfly;Pokedex=Its colorfully patterned wings are its most prominent feature. It flies through flower-covered fields collecting pollen. It attacks ferociously when angered.;FormNames=;WildItemCommon=;WildItemUncommon=SHEDSHELL;WildItemRare=;BattlerPlayerY=0;BattlerEnemyY=25;BattlerAltitude=20;Evolutions=;Incense=</v>
      </c>
    </row>
    <row r="269" spans="1:46" x14ac:dyDescent="0.3">
      <c r="A269" s="25">
        <v>268</v>
      </c>
      <c r="B269" s="25" t="s">
        <v>696</v>
      </c>
      <c r="C269" s="25" t="s">
        <v>3864</v>
      </c>
      <c r="D269" s="25" t="s">
        <v>209</v>
      </c>
      <c r="F269" s="25" t="s">
        <v>4763</v>
      </c>
      <c r="G269" s="25" t="s">
        <v>5522</v>
      </c>
      <c r="H269" s="25" t="s">
        <v>5523</v>
      </c>
      <c r="I269" s="25">
        <v>41</v>
      </c>
      <c r="J269" s="25" t="s">
        <v>2144</v>
      </c>
      <c r="K269" s="25">
        <v>120</v>
      </c>
      <c r="L269" s="25">
        <v>70</v>
      </c>
      <c r="M269" s="25" t="s">
        <v>3788</v>
      </c>
      <c r="O269" s="25" t="s">
        <v>5891</v>
      </c>
      <c r="Q269" s="25" t="s">
        <v>1472</v>
      </c>
      <c r="R269" s="25">
        <v>4080</v>
      </c>
      <c r="S269" s="25">
        <v>0.7</v>
      </c>
      <c r="T269" s="25">
        <v>11.5</v>
      </c>
      <c r="U269" s="25" t="s">
        <v>8863</v>
      </c>
      <c r="V269" s="25" t="s">
        <v>7165</v>
      </c>
      <c r="W269" s="25" t="s">
        <v>9166</v>
      </c>
      <c r="X269" s="25" t="s">
        <v>9715</v>
      </c>
      <c r="Y269" s="25" t="s">
        <v>9715</v>
      </c>
      <c r="Z269" s="25" t="s">
        <v>9715</v>
      </c>
      <c r="AA269" s="25" t="s">
        <v>9715</v>
      </c>
      <c r="AB269" s="25" t="s">
        <v>9715</v>
      </c>
      <c r="AC269" s="25" t="s">
        <v>9715</v>
      </c>
      <c r="AD269" s="25" t="s">
        <v>9715</v>
      </c>
      <c r="AE269" s="25" t="s">
        <v>9715</v>
      </c>
      <c r="AF269" s="25" t="s">
        <v>9715</v>
      </c>
      <c r="AG269" s="26" t="str">
        <f t="shared" si="8"/>
        <v>268,0,0,0,0,0,0,0,0,0</v>
      </c>
      <c r="AH269" s="25" t="s">
        <v>7011</v>
      </c>
      <c r="AI269" s="25" t="s">
        <v>7761</v>
      </c>
      <c r="AN269" s="25">
        <v>0</v>
      </c>
      <c r="AO269" s="25">
        <v>25</v>
      </c>
      <c r="AP269" s="25">
        <v>0</v>
      </c>
      <c r="AQ269" s="25" t="s">
        <v>8639</v>
      </c>
      <c r="AT269" s="26" t="str">
        <f t="shared" si="9"/>
        <v>[268];Name=Cascoon;InternalName=CASCOON;Type1=BUG;Type2=;BaseStats=50,35,55,15,25,25;GenderRate=Female50Percent;GrowthRate=Medium;BaseEXP=41;EffortPoints=0,0,2,0,0,0;Rareness=120;Happiness=70;Abilities=SHEDSKIN;HiddenAbility=;Moves=1,HARDEN,7,HARDEN;EggMoves=;Compatibility=Bug;StepsToHatch=4080;Height=0.7;Weight=11.5;Color=Purple;Habitat=Forest;RegionalNumbers=268,0,0,0,0,0,0,0,0,0;Kind=Cocoon;Pokedex=To avoid detection by its enemies, it hides motionlessly beneath large leaves and in the gaps of branches. It also attaches dead leaves to its body for camouflage.;FormNames=;WildItemCommon=;WildItemUncommon=;WildItemRare=;BattlerPlayerY=0;BattlerEnemyY=25;BattlerAltitude=0;Evolutions=DUSTOX,Level,10;Incense=</v>
      </c>
    </row>
    <row r="270" spans="1:46" x14ac:dyDescent="0.3">
      <c r="A270" s="25">
        <v>269</v>
      </c>
      <c r="B270" s="25" t="s">
        <v>697</v>
      </c>
      <c r="C270" s="25" t="s">
        <v>4187</v>
      </c>
      <c r="D270" s="25" t="s">
        <v>209</v>
      </c>
      <c r="E270" s="25" t="s">
        <v>223</v>
      </c>
      <c r="F270" s="25" t="s">
        <v>4765</v>
      </c>
      <c r="G270" s="25" t="s">
        <v>5522</v>
      </c>
      <c r="H270" s="25" t="s">
        <v>5523</v>
      </c>
      <c r="I270" s="25">
        <v>135</v>
      </c>
      <c r="J270" s="25" t="s">
        <v>2113</v>
      </c>
      <c r="K270" s="25">
        <v>45</v>
      </c>
      <c r="L270" s="25">
        <v>70</v>
      </c>
      <c r="M270" s="25" t="s">
        <v>3916</v>
      </c>
      <c r="N270" s="25" t="s">
        <v>3847</v>
      </c>
      <c r="O270" s="25" t="s">
        <v>6037</v>
      </c>
      <c r="Q270" s="25" t="s">
        <v>1472</v>
      </c>
      <c r="R270" s="25">
        <v>4080</v>
      </c>
      <c r="S270" s="25">
        <v>1.2</v>
      </c>
      <c r="T270" s="25">
        <v>31.6</v>
      </c>
      <c r="U270" s="25" t="s">
        <v>2155</v>
      </c>
      <c r="V270" s="25" t="s">
        <v>7165</v>
      </c>
      <c r="W270" s="25" t="s">
        <v>9167</v>
      </c>
      <c r="X270" s="25" t="s">
        <v>9715</v>
      </c>
      <c r="Y270" s="25" t="s">
        <v>9715</v>
      </c>
      <c r="Z270" s="25" t="s">
        <v>9715</v>
      </c>
      <c r="AA270" s="25" t="s">
        <v>9715</v>
      </c>
      <c r="AB270" s="25" t="s">
        <v>9715</v>
      </c>
      <c r="AC270" s="25" t="s">
        <v>9715</v>
      </c>
      <c r="AD270" s="25" t="s">
        <v>9715</v>
      </c>
      <c r="AE270" s="25" t="s">
        <v>9715</v>
      </c>
      <c r="AF270" s="25" t="s">
        <v>9715</v>
      </c>
      <c r="AG270" s="26" t="str">
        <f t="shared" si="8"/>
        <v>269,0,0,0,0,0,0,0,0,0</v>
      </c>
      <c r="AH270" s="25" t="s">
        <v>7034</v>
      </c>
      <c r="AI270" s="25" t="s">
        <v>8251</v>
      </c>
      <c r="AL270" s="25" t="s">
        <v>8169</v>
      </c>
      <c r="AN270" s="25">
        <v>0</v>
      </c>
      <c r="AO270" s="25">
        <v>25</v>
      </c>
      <c r="AP270" s="25">
        <v>15</v>
      </c>
      <c r="AT270" s="26" t="str">
        <f t="shared" si="9"/>
        <v>[269];Name=Dustox;InternalName=DUSTOX;Type1=BUG;Type2=POISON;BaseStats=60,50,70,65,50,90;GenderRate=Female50Percent;GrowthRate=Medium;BaseEXP=135;EffortPoints=0,0,0,0,0,3;Rareness=45;Happiness=70;Abilities=SHIELDDUST;HiddenAbility=COMPOUNDEYES;Moves=1,GUST,10,GUST,12,CONFUSION,15,POISONPOWDER,17,MOONLIGHT,20,VENOSHOCK,22,PSYBEAM,25,SILVERWIND,27,LIGHTSCREEN,30,WHIRLWIND,32,TOXIC,35,BUGBUZZ,37,PROTECT,40,QUIVERDANCE;EggMoves=;Compatibility=Bug;StepsToHatch=4080;Height=1.2;Weight=31.6;Color=Green;Habitat=Forest;RegionalNumbers=269,0,0,0,0,0,0,0,0,0;Kind=Poison Moth;Pokedex=It is a nocturnal Pokémon that flies from fields and mountains to the attraction of streetlights at night. It looses highly toxic powder from its wings.;FormNames=;WildItemCommon=;WildItemUncommon=SHEDSHELL;WildItemRare=;BattlerPlayerY=0;BattlerEnemyY=25;BattlerAltitude=15;Evolutions=;Incense=</v>
      </c>
    </row>
    <row r="271" spans="1:46" x14ac:dyDescent="0.3">
      <c r="A271" s="25">
        <v>270</v>
      </c>
      <c r="B271" s="25" t="s">
        <v>698</v>
      </c>
      <c r="C271" s="25" t="s">
        <v>4188</v>
      </c>
      <c r="D271" s="25" t="s">
        <v>219</v>
      </c>
      <c r="E271" s="25" t="s">
        <v>221</v>
      </c>
      <c r="F271" s="25" t="s">
        <v>4766</v>
      </c>
      <c r="G271" s="25" t="s">
        <v>5522</v>
      </c>
      <c r="H271" s="25" t="s">
        <v>1412</v>
      </c>
      <c r="I271" s="25">
        <v>44</v>
      </c>
      <c r="J271" s="25" t="s">
        <v>1414</v>
      </c>
      <c r="K271" s="25">
        <v>255</v>
      </c>
      <c r="L271" s="25">
        <v>70</v>
      </c>
      <c r="M271" s="25" t="s">
        <v>5729</v>
      </c>
      <c r="N271" s="25" t="s">
        <v>3806</v>
      </c>
      <c r="O271" s="25" t="s">
        <v>6584</v>
      </c>
      <c r="P271" s="25" t="s">
        <v>6585</v>
      </c>
      <c r="Q271" s="25" t="s">
        <v>7172</v>
      </c>
      <c r="R271" s="25">
        <v>4080</v>
      </c>
      <c r="S271" s="25">
        <v>0.5</v>
      </c>
      <c r="T271" s="25">
        <v>2.6</v>
      </c>
      <c r="U271" s="25" t="s">
        <v>2155</v>
      </c>
      <c r="V271" s="25" t="s">
        <v>8865</v>
      </c>
      <c r="W271" s="25" t="s">
        <v>9168</v>
      </c>
      <c r="X271" s="25" t="s">
        <v>9715</v>
      </c>
      <c r="Y271" s="25" t="s">
        <v>9715</v>
      </c>
      <c r="Z271" s="25" t="s">
        <v>9715</v>
      </c>
      <c r="AA271" s="25" t="s">
        <v>9715</v>
      </c>
      <c r="AB271" s="25" t="s">
        <v>9715</v>
      </c>
      <c r="AC271" s="25" t="s">
        <v>9715</v>
      </c>
      <c r="AD271" s="25" t="s">
        <v>9715</v>
      </c>
      <c r="AE271" s="25" t="s">
        <v>9715</v>
      </c>
      <c r="AF271" s="25" t="s">
        <v>9715</v>
      </c>
      <c r="AG271" s="26" t="str">
        <f t="shared" si="8"/>
        <v>270,0,0,0,0,0,0,0,0,0</v>
      </c>
      <c r="AH271" s="25" t="s">
        <v>7173</v>
      </c>
      <c r="AI271" s="25" t="s">
        <v>7762</v>
      </c>
      <c r="AN271" s="25">
        <v>0</v>
      </c>
      <c r="AO271" s="25">
        <v>25</v>
      </c>
      <c r="AP271" s="25">
        <v>0</v>
      </c>
      <c r="AQ271" s="25" t="s">
        <v>8640</v>
      </c>
      <c r="AT271" s="26" t="str">
        <f t="shared" si="9"/>
        <v>[270];Name=Lotad;InternalName=LOTAD;Type1=WATER;Type2=GRASS;BaseStats=40,30,30,30,40,50;GenderRate=Female50Percent;GrowthRate=Parabolic;BaseEXP=44;EffortPoints=0,0,0,0,0,1;Rareness=255;Happiness=70;Abilities=SWIFTSWIM,RAINDISH;HiddenAbility=OWNTEMPO;Moves=1,ASTONISH,3,GROWL,6,ABSORB,9,BUBBLE,12,NATURALGIFT,15,MIST,18,MEGADRAIN,21,BUBBLEBEAM,24,NATUREPOWER,27,RAINDANCE,30,GIGADRAIN,33,ZENHEADBUTT,36,ENERGYBALL;EggMoves=FLAIL,GIGADRAIN,LEECHSEED,RAZORLEAF,SWEETSCENT,SYNTHESIS,TEETERDANCE,TICKLE,WATERGUN;Compatibility=Water1,Grass;StepsToHatch=4080;Height=0.5;Weight=2.6;Color=Green;Habitat=WatersEdge;RegionalNumbers=270,0,0,0,0,0,0,0,0,0;Kind=Water Weed;Pokedex=This Pokémon lives in ponds with clean water. It is known to ferry small Pokémon across ponds by carrying them on the broad leaf on its head.;FormNames=;WildItemCommon=;WildItemUncommon=;WildItemRare=;BattlerPlayerY=0;BattlerEnemyY=25;BattlerAltitude=0;Evolutions=LOMBRE,Level,14;Incense=</v>
      </c>
    </row>
    <row r="272" spans="1:46" x14ac:dyDescent="0.3">
      <c r="A272" s="25">
        <v>271</v>
      </c>
      <c r="B272" s="25" t="s">
        <v>699</v>
      </c>
      <c r="C272" s="25" t="s">
        <v>4189</v>
      </c>
      <c r="D272" s="25" t="s">
        <v>219</v>
      </c>
      <c r="E272" s="25" t="s">
        <v>221</v>
      </c>
      <c r="F272" s="25" t="s">
        <v>4767</v>
      </c>
      <c r="G272" s="25" t="s">
        <v>5522</v>
      </c>
      <c r="H272" s="25" t="s">
        <v>1412</v>
      </c>
      <c r="I272" s="25">
        <v>119</v>
      </c>
      <c r="J272" s="25" t="s">
        <v>1415</v>
      </c>
      <c r="K272" s="25">
        <v>120</v>
      </c>
      <c r="L272" s="25">
        <v>70</v>
      </c>
      <c r="M272" s="25" t="s">
        <v>5729</v>
      </c>
      <c r="N272" s="25" t="s">
        <v>3806</v>
      </c>
      <c r="O272" s="25" t="s">
        <v>6038</v>
      </c>
      <c r="Q272" s="25" t="s">
        <v>7172</v>
      </c>
      <c r="R272" s="25">
        <v>4080</v>
      </c>
      <c r="S272" s="25">
        <v>1.2</v>
      </c>
      <c r="T272" s="25">
        <v>32.5</v>
      </c>
      <c r="U272" s="25" t="s">
        <v>2155</v>
      </c>
      <c r="V272" s="25" t="s">
        <v>8865</v>
      </c>
      <c r="W272" s="25" t="s">
        <v>9169</v>
      </c>
      <c r="X272" s="25" t="s">
        <v>9715</v>
      </c>
      <c r="Y272" s="25" t="s">
        <v>9715</v>
      </c>
      <c r="Z272" s="25" t="s">
        <v>9715</v>
      </c>
      <c r="AA272" s="25" t="s">
        <v>9715</v>
      </c>
      <c r="AB272" s="25" t="s">
        <v>9715</v>
      </c>
      <c r="AC272" s="25" t="s">
        <v>9715</v>
      </c>
      <c r="AD272" s="25" t="s">
        <v>9715</v>
      </c>
      <c r="AE272" s="25" t="s">
        <v>9715</v>
      </c>
      <c r="AF272" s="25" t="s">
        <v>9715</v>
      </c>
      <c r="AG272" s="26" t="str">
        <f t="shared" si="8"/>
        <v>271,0,0,0,0,0,0,0,0,0</v>
      </c>
      <c r="AH272" s="25" t="s">
        <v>7174</v>
      </c>
      <c r="AI272" s="25" t="s">
        <v>7763</v>
      </c>
      <c r="AN272" s="25">
        <v>0</v>
      </c>
      <c r="AO272" s="25">
        <v>25</v>
      </c>
      <c r="AP272" s="25">
        <v>0</v>
      </c>
      <c r="AQ272" s="25" t="s">
        <v>8641</v>
      </c>
      <c r="AT272" s="26" t="str">
        <f t="shared" si="9"/>
        <v>[271];Name=Lombre;InternalName=LOMBRE;Type1=WATER;Type2=GRASS;BaseStats=60,50,50,50,60,70;GenderRate=Female50Percent;GrowthRate=Parabolic;BaseEXP=119;EffortPoints=0,0,0,0,0,2;Rareness=120;Happiness=70;Abilities=SWIFTSWIM,RAINDISH;HiddenAbility=OWNTEMPO;Moves=1,ASTONISH,3,GROWL,6,ABSORB,9,BUBBLE,12,FURYSWIPES,16,FAKEOUT,20,WATERSPORT,24,BUBBLEBEAM,28,NATUREPOWER,32,UPROAR,36,KNOCKOFF,40,ZENHEADBUTT,44,HYDROPUMP;EggMoves=;Compatibility=Water1,Grass;StepsToHatch=4080;Height=1.2;Weight=32.5;Color=Green;Habitat=WatersEdge;RegionalNumbers=271,0,0,0,0,0,0,0,0,0;Kind=Jolly;Pokedex=In the evening, it takes great delight in popping out of rivers and startling people. It feeds on aquatic moss that grows on rocks in the riverbed.;FormNames=;WildItemCommon=;WildItemUncommon=;WildItemRare=;BattlerPlayerY=0;BattlerEnemyY=25;BattlerAltitude=0;Evolutions=LUDICOLO,Item,WATERSTONE;Incense=</v>
      </c>
    </row>
    <row r="273" spans="1:46" x14ac:dyDescent="0.3">
      <c r="A273" s="25">
        <v>272</v>
      </c>
      <c r="B273" s="25" t="s">
        <v>700</v>
      </c>
      <c r="C273" s="25" t="s">
        <v>4190</v>
      </c>
      <c r="D273" s="25" t="s">
        <v>219</v>
      </c>
      <c r="E273" s="25" t="s">
        <v>221</v>
      </c>
      <c r="F273" s="25" t="s">
        <v>4768</v>
      </c>
      <c r="G273" s="25" t="s">
        <v>5522</v>
      </c>
      <c r="H273" s="25" t="s">
        <v>1412</v>
      </c>
      <c r="I273" s="25">
        <v>216</v>
      </c>
      <c r="J273" s="25" t="s">
        <v>2113</v>
      </c>
      <c r="K273" s="25">
        <v>45</v>
      </c>
      <c r="L273" s="25">
        <v>70</v>
      </c>
      <c r="M273" s="25" t="s">
        <v>5729</v>
      </c>
      <c r="N273" s="25" t="s">
        <v>3806</v>
      </c>
      <c r="O273" s="25" t="s">
        <v>6039</v>
      </c>
      <c r="Q273" s="25" t="s">
        <v>7172</v>
      </c>
      <c r="R273" s="25">
        <v>4080</v>
      </c>
      <c r="S273" s="25">
        <v>1.5</v>
      </c>
      <c r="T273" s="25">
        <v>55</v>
      </c>
      <c r="U273" s="25" t="s">
        <v>2155</v>
      </c>
      <c r="V273" s="25" t="s">
        <v>8865</v>
      </c>
      <c r="W273" s="25" t="s">
        <v>9170</v>
      </c>
      <c r="X273" s="25" t="s">
        <v>9715</v>
      </c>
      <c r="Y273" s="25" t="s">
        <v>9715</v>
      </c>
      <c r="Z273" s="25" t="s">
        <v>9715</v>
      </c>
      <c r="AA273" s="25" t="s">
        <v>9715</v>
      </c>
      <c r="AB273" s="25" t="s">
        <v>9715</v>
      </c>
      <c r="AC273" s="25" t="s">
        <v>9715</v>
      </c>
      <c r="AD273" s="25" t="s">
        <v>9715</v>
      </c>
      <c r="AE273" s="25" t="s">
        <v>9715</v>
      </c>
      <c r="AF273" s="25" t="s">
        <v>9715</v>
      </c>
      <c r="AG273" s="26" t="str">
        <f t="shared" si="8"/>
        <v>272,0,0,0,0,0,0,0,0,0</v>
      </c>
      <c r="AH273" s="25" t="s">
        <v>7175</v>
      </c>
      <c r="AI273" s="25" t="s">
        <v>7764</v>
      </c>
      <c r="AN273" s="25">
        <v>0</v>
      </c>
      <c r="AO273" s="25">
        <v>25</v>
      </c>
      <c r="AP273" s="25">
        <v>0</v>
      </c>
      <c r="AT273" s="26" t="str">
        <f t="shared" si="9"/>
        <v>[272];Name=Ludicolo;InternalName=LUDICOLO;Type1=WATER;Type2=GRASS;BaseStats=80,70,70,70,90,100;GenderRate=Female50Percent;GrowthRate=Parabolic;BaseEXP=216;EffortPoints=0,0,0,0,0,3;Rareness=45;Happiness=70;Abilities=SWIFTSWIM,RAINDISH;HiddenAbility=OWNTEMPO;Moves=1,ASTONISH,1,GROWL,1,MEGADRAIN,1,NATUREPOWER;EggMoves=;Compatibility=Water1,Grass;StepsToHatch=4080;Height=1.5;Weight=55;Color=Green;Habitat=WatersEdge;RegionalNumbers=272,0,0,0,0,0,0,0,0,0;Kind=Carefree;Pokedex=When it hears festive music, all the cells in its body become stimulated, and it begins moving in rhythm. It does not quail even when it faces a tough opponent.;FormNames=;WildItemCommon=;WildItemUncommon=;WildItemRare=;BattlerPlayerY=0;BattlerEnemyY=25;BattlerAltitude=0;Evolutions=;Incense=</v>
      </c>
    </row>
    <row r="274" spans="1:46" x14ac:dyDescent="0.3">
      <c r="A274" s="25">
        <v>273</v>
      </c>
      <c r="B274" s="25" t="s">
        <v>701</v>
      </c>
      <c r="C274" s="25" t="s">
        <v>4191</v>
      </c>
      <c r="D274" s="25" t="s">
        <v>221</v>
      </c>
      <c r="F274" s="25" t="s">
        <v>4769</v>
      </c>
      <c r="G274" s="25" t="s">
        <v>5522</v>
      </c>
      <c r="H274" s="25" t="s">
        <v>1412</v>
      </c>
      <c r="I274" s="25">
        <v>44</v>
      </c>
      <c r="J274" s="25" t="s">
        <v>2134</v>
      </c>
      <c r="K274" s="25">
        <v>255</v>
      </c>
      <c r="L274" s="25">
        <v>70</v>
      </c>
      <c r="M274" s="25" t="s">
        <v>5730</v>
      </c>
      <c r="N274" s="25" t="s">
        <v>5707</v>
      </c>
      <c r="O274" s="25" t="s">
        <v>6586</v>
      </c>
      <c r="P274" s="25" t="s">
        <v>6587</v>
      </c>
      <c r="Q274" s="25" t="s">
        <v>7176</v>
      </c>
      <c r="R274" s="25">
        <v>4080</v>
      </c>
      <c r="S274" s="25">
        <v>0.5</v>
      </c>
      <c r="T274" s="25">
        <v>4</v>
      </c>
      <c r="U274" s="25" t="s">
        <v>2158</v>
      </c>
      <c r="V274" s="25" t="s">
        <v>7165</v>
      </c>
      <c r="W274" s="25" t="s">
        <v>9171</v>
      </c>
      <c r="X274" s="25" t="s">
        <v>9715</v>
      </c>
      <c r="Y274" s="25" t="s">
        <v>9715</v>
      </c>
      <c r="Z274" s="25" t="s">
        <v>9715</v>
      </c>
      <c r="AA274" s="25" t="s">
        <v>9715</v>
      </c>
      <c r="AB274" s="25" t="s">
        <v>9715</v>
      </c>
      <c r="AC274" s="25" t="s">
        <v>9715</v>
      </c>
      <c r="AD274" s="25" t="s">
        <v>9715</v>
      </c>
      <c r="AE274" s="25" t="s">
        <v>9715</v>
      </c>
      <c r="AF274" s="25" t="s">
        <v>9715</v>
      </c>
      <c r="AG274" s="26" t="str">
        <f t="shared" si="8"/>
        <v>273,0,0,0,0,0,0,0,0,0</v>
      </c>
      <c r="AH274" s="25" t="s">
        <v>7177</v>
      </c>
      <c r="AI274" s="25" t="s">
        <v>7765</v>
      </c>
      <c r="AN274" s="25">
        <v>0</v>
      </c>
      <c r="AO274" s="25">
        <v>25</v>
      </c>
      <c r="AP274" s="25">
        <v>0</v>
      </c>
      <c r="AQ274" s="25" t="s">
        <v>8642</v>
      </c>
      <c r="AT274" s="26" t="str">
        <f t="shared" si="9"/>
        <v>[273];Name=Seedot;InternalName=SEEDOT;Type1=GRASS;Type2=;BaseStats=40,40,50,30,30,30;GenderRate=Female50Percent;GrowthRate=Parabolic;BaseEXP=44;EffortPoints=0,0,1,0,0,0;Rareness=255;Happiness=70;Abilities=CHLOROPHYLL,EARLYBIRD;HiddenAbility=PICKPOCKET;Moves=1,BIDE,3,HARDEN,9,GROWTH,15,NATUREPOWER,21,SYNTHESIS,27,SUNNYDAY,33,EXPLOSION;EggMoves=AMNESIA,BEATUP,BULLETSEED,DEFOG,FOULPLAY,GRASSYTERRAIN,LEECHSEED,NASTYPLOT,POWERSWAP,QUICKATTACK,RAZORWIND,TAKEDOWN,WORRYSEED;Compatibility=Field,Grass;StepsToHatch=4080;Height=0.5;Weight=4;Color=Brown;Habitat=Forest;RegionalNumbers=273,0,0,0,0,0,0,0,0,0;Kind=Acorn;Pokedex=It hangs off branches and absorbs nutrients. When it finishes eating, its body becomes so heavy that it drops to the ground with a thump.;FormNames=;WildItemCommon=;WildItemUncommon=;WildItemRare=;BattlerPlayerY=0;BattlerEnemyY=25;BattlerAltitude=0;Evolutions=NUZLEAF,Level,14;Incense=</v>
      </c>
    </row>
    <row r="275" spans="1:46" x14ac:dyDescent="0.3">
      <c r="A275" s="25">
        <v>274</v>
      </c>
      <c r="B275" s="25" t="s">
        <v>702</v>
      </c>
      <c r="C275" s="25" t="s">
        <v>4192</v>
      </c>
      <c r="D275" s="25" t="s">
        <v>221</v>
      </c>
      <c r="E275" s="25" t="s">
        <v>230</v>
      </c>
      <c r="F275" s="25" t="s">
        <v>4770</v>
      </c>
      <c r="G275" s="25" t="s">
        <v>5522</v>
      </c>
      <c r="H275" s="25" t="s">
        <v>1412</v>
      </c>
      <c r="I275" s="25">
        <v>119</v>
      </c>
      <c r="J275" s="25" t="s">
        <v>2129</v>
      </c>
      <c r="K275" s="25">
        <v>120</v>
      </c>
      <c r="L275" s="25">
        <v>70</v>
      </c>
      <c r="M275" s="25" t="s">
        <v>5730</v>
      </c>
      <c r="N275" s="25" t="s">
        <v>5707</v>
      </c>
      <c r="O275" s="25" t="s">
        <v>6040</v>
      </c>
      <c r="Q275" s="25" t="s">
        <v>7176</v>
      </c>
      <c r="R275" s="25">
        <v>4080</v>
      </c>
      <c r="S275" s="25">
        <v>1</v>
      </c>
      <c r="T275" s="25">
        <v>28</v>
      </c>
      <c r="U275" s="25" t="s">
        <v>2158</v>
      </c>
      <c r="V275" s="25" t="s">
        <v>7165</v>
      </c>
      <c r="W275" s="25" t="s">
        <v>9172</v>
      </c>
      <c r="X275" s="25" t="s">
        <v>9715</v>
      </c>
      <c r="Y275" s="25" t="s">
        <v>9715</v>
      </c>
      <c r="Z275" s="25" t="s">
        <v>9715</v>
      </c>
      <c r="AA275" s="25" t="s">
        <v>9715</v>
      </c>
      <c r="AB275" s="25" t="s">
        <v>9715</v>
      </c>
      <c r="AC275" s="25" t="s">
        <v>9715</v>
      </c>
      <c r="AD275" s="25" t="s">
        <v>9715</v>
      </c>
      <c r="AE275" s="25" t="s">
        <v>9715</v>
      </c>
      <c r="AF275" s="25" t="s">
        <v>9715</v>
      </c>
      <c r="AG275" s="26" t="str">
        <f t="shared" si="8"/>
        <v>274,0,0,0,0,0,0,0,0,0</v>
      </c>
      <c r="AH275" s="25" t="s">
        <v>7178</v>
      </c>
      <c r="AI275" s="25" t="s">
        <v>7766</v>
      </c>
      <c r="AN275" s="25">
        <v>0</v>
      </c>
      <c r="AO275" s="25">
        <v>25</v>
      </c>
      <c r="AP275" s="25">
        <v>0</v>
      </c>
      <c r="AQ275" s="25" t="s">
        <v>8643</v>
      </c>
      <c r="AT275" s="26" t="str">
        <f t="shared" si="9"/>
        <v>[274];Name=Nuzleaf;InternalName=NUZLEAF;Type1=GRASS;Type2=DARK;BaseStats=70,70,40,60,60,40;GenderRate=Female50Percent;GrowthRate=Parabolic;BaseEXP=119;EffortPoints=0,2,0,0,0,0;Rareness=120;Happiness=70;Abilities=CHLOROPHYLL,EARLYBIRD;HiddenAbility=PICKPOCKET;Moves=1,POUND,3,HARDEN,6,GROWTH,9,NATUREPOWER,12,FAKEOUT,14,RAZORLEAF,16,TORMENT,20,RAZORWIND,24,FEINTATTACK,28,LEAFBLADE,32,SWAGGER,36,EXTRASENSORY;EggMoves=;Compatibility=Field,Grass;StepsToHatch=4080;Height=1;Weight=28;Color=Brown;Habitat=Forest;RegionalNumbers=274,0,0,0,0,0,0,0,0,0;Kind=Wily;Pokedex=A forest-dwelling Pokémon that is skilled at climbing trees. Its long and pointed nose is its weak point. It loses power if the nose is gripped.;FormNames=;WildItemCommon=;WildItemUncommon=;WildItemRare=;BattlerPlayerY=0;BattlerEnemyY=25;BattlerAltitude=0;Evolutions=SHIFTRY,Item,LEAFSTONE;Incense=</v>
      </c>
    </row>
    <row r="276" spans="1:46" x14ac:dyDescent="0.3">
      <c r="A276" s="25">
        <v>275</v>
      </c>
      <c r="B276" s="25" t="s">
        <v>703</v>
      </c>
      <c r="C276" s="25" t="s">
        <v>4193</v>
      </c>
      <c r="D276" s="25" t="s">
        <v>221</v>
      </c>
      <c r="E276" s="25" t="s">
        <v>230</v>
      </c>
      <c r="F276" s="25" t="s">
        <v>4771</v>
      </c>
      <c r="G276" s="25" t="s">
        <v>5522</v>
      </c>
      <c r="H276" s="25" t="s">
        <v>1412</v>
      </c>
      <c r="I276" s="25">
        <v>216</v>
      </c>
      <c r="J276" s="25" t="s">
        <v>2130</v>
      </c>
      <c r="K276" s="25">
        <v>45</v>
      </c>
      <c r="L276" s="25">
        <v>70</v>
      </c>
      <c r="M276" s="25" t="s">
        <v>5730</v>
      </c>
      <c r="N276" s="25" t="s">
        <v>5707</v>
      </c>
      <c r="O276" s="25" t="s">
        <v>6041</v>
      </c>
      <c r="Q276" s="25" t="s">
        <v>7176</v>
      </c>
      <c r="R276" s="25">
        <v>4080</v>
      </c>
      <c r="S276" s="25">
        <v>1.3</v>
      </c>
      <c r="T276" s="25">
        <v>59.6</v>
      </c>
      <c r="U276" s="25" t="s">
        <v>2158</v>
      </c>
      <c r="V276" s="25" t="s">
        <v>7165</v>
      </c>
      <c r="W276" s="25" t="s">
        <v>9173</v>
      </c>
      <c r="X276" s="25" t="s">
        <v>9715</v>
      </c>
      <c r="Y276" s="25" t="s">
        <v>9715</v>
      </c>
      <c r="Z276" s="25" t="s">
        <v>9715</v>
      </c>
      <c r="AA276" s="25" t="s">
        <v>9715</v>
      </c>
      <c r="AB276" s="25" t="s">
        <v>9715</v>
      </c>
      <c r="AC276" s="25" t="s">
        <v>9715</v>
      </c>
      <c r="AD276" s="25" t="s">
        <v>9715</v>
      </c>
      <c r="AE276" s="25" t="s">
        <v>9715</v>
      </c>
      <c r="AF276" s="25" t="s">
        <v>9715</v>
      </c>
      <c r="AG276" s="26" t="str">
        <f t="shared" si="8"/>
        <v>275,0,0,0,0,0,0,0,0,0</v>
      </c>
      <c r="AH276" s="25" t="s">
        <v>7179</v>
      </c>
      <c r="AI276" s="25" t="s">
        <v>7767</v>
      </c>
      <c r="AN276" s="25">
        <v>0</v>
      </c>
      <c r="AO276" s="25">
        <v>25</v>
      </c>
      <c r="AP276" s="25">
        <v>0</v>
      </c>
      <c r="AT276" s="26" t="str">
        <f t="shared" si="9"/>
        <v>[275];Name=Shiftry;InternalName=SHIFTRY;Type1=GRASS;Type2=DARK;BaseStats=90,100,60,80,90,60;GenderRate=Female50Percent;GrowthRate=Parabolic;BaseEXP=216;EffortPoints=0,3,0,0,0,0;Rareness=45;Happiness=70;Abilities=CHLOROPHYLL,EARLYBIRD;HiddenAbility=PICKPOCKET;Moves=1,RAZORLEAF,1,FEINTATTACK,1,WHIRLWIND,1,NASTYPLOT,20,LEAFTORNADO,32,HURRICANE,44,LEAFSTORM;EggMoves=;Compatibility=Field,Grass;StepsToHatch=4080;Height=1.3;Weight=59.6;Color=Brown;Habitat=Forest;RegionalNumbers=275,0,0,0,0,0,0,0,0,0;Kind=Wicked;Pokedex=It is said to arrive on chilly, wintry winds. Feared from long ago as the guardian of forests, this Pokémon lives in a deep forest where people do not venture.;FormNames=;WildItemCommon=;WildItemUncommon=;WildItemRare=;BattlerPlayerY=0;BattlerEnemyY=25;BattlerAltitude=0;Evolutions=;Incense=</v>
      </c>
    </row>
    <row r="277" spans="1:46" x14ac:dyDescent="0.3">
      <c r="A277" s="25">
        <v>276</v>
      </c>
      <c r="B277" s="25" t="s">
        <v>704</v>
      </c>
      <c r="C277" s="25" t="s">
        <v>4194</v>
      </c>
      <c r="D277" s="25" t="s">
        <v>216</v>
      </c>
      <c r="E277" s="25" t="s">
        <v>225</v>
      </c>
      <c r="F277" s="25" t="s">
        <v>4772</v>
      </c>
      <c r="G277" s="25" t="s">
        <v>5522</v>
      </c>
      <c r="H277" s="25" t="s">
        <v>1412</v>
      </c>
      <c r="I277" s="25">
        <v>54</v>
      </c>
      <c r="J277" s="25" t="s">
        <v>2146</v>
      </c>
      <c r="K277" s="25">
        <v>200</v>
      </c>
      <c r="L277" s="25">
        <v>70</v>
      </c>
      <c r="M277" s="25" t="s">
        <v>3787</v>
      </c>
      <c r="N277" s="25" t="s">
        <v>3822</v>
      </c>
      <c r="O277" s="25" t="s">
        <v>6588</v>
      </c>
      <c r="P277" s="25" t="s">
        <v>6589</v>
      </c>
      <c r="Q277" s="25" t="s">
        <v>1445</v>
      </c>
      <c r="R277" s="25">
        <v>4080</v>
      </c>
      <c r="S277" s="25">
        <v>0.3</v>
      </c>
      <c r="T277" s="25">
        <v>2.2999999999999998</v>
      </c>
      <c r="U277" s="25" t="s">
        <v>2157</v>
      </c>
      <c r="V277" s="25" t="s">
        <v>7468</v>
      </c>
      <c r="W277" s="25" t="s">
        <v>9174</v>
      </c>
      <c r="X277" s="25" t="s">
        <v>9715</v>
      </c>
      <c r="Y277" s="25" t="s">
        <v>9715</v>
      </c>
      <c r="Z277" s="25" t="s">
        <v>9715</v>
      </c>
      <c r="AA277" s="25" t="s">
        <v>9715</v>
      </c>
      <c r="AB277" s="25" t="s">
        <v>9715</v>
      </c>
      <c r="AC277" s="25" t="s">
        <v>9715</v>
      </c>
      <c r="AD277" s="25" t="s">
        <v>9715</v>
      </c>
      <c r="AE277" s="25" t="s">
        <v>9715</v>
      </c>
      <c r="AF277" s="25" t="s">
        <v>9715</v>
      </c>
      <c r="AG277" s="26" t="str">
        <f t="shared" si="8"/>
        <v>276,0,0,0,0,0,0,0,0,0</v>
      </c>
      <c r="AH277" s="25" t="s">
        <v>7180</v>
      </c>
      <c r="AI277" s="25" t="s">
        <v>8252</v>
      </c>
      <c r="AL277" s="25" t="s">
        <v>8253</v>
      </c>
      <c r="AN277" s="25">
        <v>0</v>
      </c>
      <c r="AO277" s="25">
        <v>25</v>
      </c>
      <c r="AP277" s="25">
        <v>0</v>
      </c>
      <c r="AQ277" s="25" t="s">
        <v>8644</v>
      </c>
      <c r="AT277" s="26" t="str">
        <f t="shared" si="9"/>
        <v>[276];Name=Taillow;InternalName=TAILLOW;Type1=NORMAL;Type2=FLYING;BaseStats=40,55,30,85,30,30;GenderRate=Female50Percent;GrowthRate=Parabolic;BaseEXP=54;EffortPoints=0,0,0,1,0,0;Rareness=200;Happiness=70;Abilities=GUTS;HiddenAbility=SCRAPPY;Moves=1,PECK,1,GROWL,5,FOCUSENERGY,9,QUICKATTACK,13,WINGATTACK,17,DOUBLETEAM,21,AERIALACE,25,QUICKGUARD,29,AGILITY,33,AIRSLASH,37,ENDEAVOR,41,BRAVEBIRD;EggMoves=BOOMBURST,BRAVEBIRD,DEFOG,MIRRORMOVE,PURSUIT,RAGE,REFRESH,ROOST,SKYATTACK,STEELWING,SUPERSONIC,WHIRLWIND;Compatibility=Flying;StepsToHatch=4080;Height=0.3;Weight=2.3;Color=Blue;Habitat=Grassland;RegionalNumbers=276,0,0,0,0,0,0,0,0,0;Kind=TinySwallow;Pokedex=Although it is small, it is very courageous. It will take on a larger Skarmory on an equal footing. However, its will weakens if it becomes hungry.;FormNames=;WildItemCommon=;WildItemUncommon=CHARTIBERRY;WildItemRare=;BattlerPlayerY=0;BattlerEnemyY=25;BattlerAltitude=0;Evolutions=SWELLOW,Level,22;Incense=</v>
      </c>
    </row>
    <row r="278" spans="1:46" x14ac:dyDescent="0.3">
      <c r="A278" s="25">
        <v>277</v>
      </c>
      <c r="B278" s="25" t="s">
        <v>705</v>
      </c>
      <c r="C278" s="25" t="s">
        <v>4195</v>
      </c>
      <c r="D278" s="25" t="s">
        <v>216</v>
      </c>
      <c r="E278" s="25" t="s">
        <v>225</v>
      </c>
      <c r="F278" s="25" t="s">
        <v>4773</v>
      </c>
      <c r="G278" s="25" t="s">
        <v>5522</v>
      </c>
      <c r="H278" s="25" t="s">
        <v>1412</v>
      </c>
      <c r="I278" s="25">
        <v>151</v>
      </c>
      <c r="J278" s="25" t="s">
        <v>2147</v>
      </c>
      <c r="K278" s="25">
        <v>45</v>
      </c>
      <c r="L278" s="25">
        <v>70</v>
      </c>
      <c r="M278" s="25" t="s">
        <v>3787</v>
      </c>
      <c r="N278" s="25" t="s">
        <v>3822</v>
      </c>
      <c r="O278" s="25" t="s">
        <v>6042</v>
      </c>
      <c r="Q278" s="25" t="s">
        <v>1445</v>
      </c>
      <c r="R278" s="25">
        <v>4080</v>
      </c>
      <c r="S278" s="25">
        <v>0.7</v>
      </c>
      <c r="T278" s="25">
        <v>19.8</v>
      </c>
      <c r="U278" s="25" t="s">
        <v>2157</v>
      </c>
      <c r="V278" s="25" t="s">
        <v>7468</v>
      </c>
      <c r="W278" s="25" t="s">
        <v>9175</v>
      </c>
      <c r="X278" s="25" t="s">
        <v>9715</v>
      </c>
      <c r="Y278" s="25" t="s">
        <v>9715</v>
      </c>
      <c r="Z278" s="25" t="s">
        <v>9715</v>
      </c>
      <c r="AA278" s="25" t="s">
        <v>9715</v>
      </c>
      <c r="AB278" s="25" t="s">
        <v>9715</v>
      </c>
      <c r="AC278" s="25" t="s">
        <v>9715</v>
      </c>
      <c r="AD278" s="25" t="s">
        <v>9715</v>
      </c>
      <c r="AE278" s="25" t="s">
        <v>9715</v>
      </c>
      <c r="AF278" s="25" t="s">
        <v>9715</v>
      </c>
      <c r="AG278" s="26" t="str">
        <f t="shared" si="8"/>
        <v>277,0,0,0,0,0,0,0,0,0</v>
      </c>
      <c r="AH278" s="25" t="s">
        <v>1686</v>
      </c>
      <c r="AI278" s="25" t="s">
        <v>8254</v>
      </c>
      <c r="AL278" s="25" t="s">
        <v>8253</v>
      </c>
      <c r="AN278" s="25">
        <v>0</v>
      </c>
      <c r="AO278" s="25">
        <v>25</v>
      </c>
      <c r="AP278" s="25">
        <v>0</v>
      </c>
      <c r="AT278" s="26" t="str">
        <f t="shared" si="9"/>
        <v>[277];Name=Swellow;InternalName=SWELLOW;Type1=NORMAL;Type2=FLYING;BaseStats=60,85,60,125,50,50;GenderRate=Female50Percent;GrowthRate=Parabolic;BaseEXP=151;EffortPoints=0,0,0,2,0,0;Rareness=45;Happiness=70;Abilities=GUTS;HiddenAbility=SCRAPPY;Moves=1,BRAVEBIRD,1,AIRSLASH,1,PLUCK,1,PECK,1,GROWL,1,FOCUSENERGY,1,QUICKATTACK,5,FOCUSENERGY,9,QUICKATTACK,13,WINGATTACK,17,FOCUSENERGY,21,AERIALACE,27,QUICKGUARD,33,AGILITY,39,ENDEAVOR,45,AIRSLASH,51,BRAVEBIRD;EggMoves=;Compatibility=Flying;StepsToHatch=4080;Height=0.7;Weight=19.8;Color=Blue;Habitat=Grassland;RegionalNumbers=277,0,0,0,0,0,0,0,0,0;Kind=Swallow;Pokedex=A Swellow dives upon prey from far above. It never misses its targets. It takes to the skies in search of lands with a warm climate.;FormNames=;WildItemCommon=;WildItemUncommon=CHARTIBERRY;WildItemRare=;BattlerPlayerY=0;BattlerEnemyY=25;BattlerAltitude=0;Evolutions=;Incense=</v>
      </c>
    </row>
    <row r="279" spans="1:46" x14ac:dyDescent="0.3">
      <c r="A279" s="25">
        <v>278</v>
      </c>
      <c r="B279" s="25" t="s">
        <v>706</v>
      </c>
      <c r="C279" s="25" t="s">
        <v>4196</v>
      </c>
      <c r="D279" s="25" t="s">
        <v>219</v>
      </c>
      <c r="E279" s="25" t="s">
        <v>225</v>
      </c>
      <c r="F279" s="25" t="s">
        <v>4774</v>
      </c>
      <c r="G279" s="25" t="s">
        <v>5522</v>
      </c>
      <c r="H279" s="25" t="s">
        <v>5523</v>
      </c>
      <c r="I279" s="25">
        <v>54</v>
      </c>
      <c r="J279" s="25" t="s">
        <v>2146</v>
      </c>
      <c r="K279" s="25">
        <v>190</v>
      </c>
      <c r="L279" s="25">
        <v>70</v>
      </c>
      <c r="M279" s="25" t="s">
        <v>3843</v>
      </c>
      <c r="N279" s="25" t="s">
        <v>3865</v>
      </c>
      <c r="O279" s="25" t="s">
        <v>6590</v>
      </c>
      <c r="P279" s="25" t="s">
        <v>6591</v>
      </c>
      <c r="Q279" s="25" t="s">
        <v>7181</v>
      </c>
      <c r="R279" s="25">
        <v>5355</v>
      </c>
      <c r="S279" s="25">
        <v>0.6</v>
      </c>
      <c r="T279" s="25">
        <v>9.5</v>
      </c>
      <c r="U279" s="25" t="s">
        <v>8861</v>
      </c>
      <c r="V279" s="25" t="s">
        <v>8866</v>
      </c>
      <c r="W279" s="25" t="s">
        <v>9176</v>
      </c>
      <c r="X279" s="25" t="s">
        <v>9715</v>
      </c>
      <c r="Y279" s="25" t="s">
        <v>9715</v>
      </c>
      <c r="Z279" s="25" t="s">
        <v>9715</v>
      </c>
      <c r="AA279" s="25" t="s">
        <v>9715</v>
      </c>
      <c r="AB279" s="25" t="s">
        <v>9715</v>
      </c>
      <c r="AC279" s="25" t="s">
        <v>9715</v>
      </c>
      <c r="AD279" s="25" t="s">
        <v>9715</v>
      </c>
      <c r="AE279" s="25" t="s">
        <v>9715</v>
      </c>
      <c r="AF279" s="25" t="s">
        <v>9715</v>
      </c>
      <c r="AG279" s="26" t="str">
        <f t="shared" si="8"/>
        <v>278,0,0,0,0,0,0,0,0,0</v>
      </c>
      <c r="AH279" s="25" t="s">
        <v>7182</v>
      </c>
      <c r="AI279" s="25" t="s">
        <v>7768</v>
      </c>
      <c r="AN279" s="25">
        <v>0</v>
      </c>
      <c r="AO279" s="25">
        <v>25</v>
      </c>
      <c r="AP279" s="25">
        <v>20</v>
      </c>
      <c r="AQ279" s="25" t="s">
        <v>8645</v>
      </c>
      <c r="AT279" s="26" t="str">
        <f t="shared" si="9"/>
        <v>[278];Name=Wingull;InternalName=WINGULL;Type1=WATER;Type2=FLYING;BaseStats=40,30,30,85,55,30;GenderRate=Female50Percent;GrowthRate=Medium;BaseEXP=54;EffortPoints=0,0,0,1,0,0;Rareness=190;Happiness=70;Abilities=KEENEYE;HiddenAbility=RAINDISH;Moves=1,GROWL,1,WATERGUN,5,SUPERSONIC,8,WINGATTACK,12,MIST,15,WATERPULSE,19,QUICKATTACK,22,AIRCUTTER,26,PURSUIT,29,AERIALACE,33,ROOST,36,AGILITY,40,AIRSLASH,43,HURRICANE;EggMoves=AGILITY,AQUARING,BRINE,GUST,KNOCKOFF,MIST,ROOST,SOAK,TWISTER,WATERSPORT,WIDEGUARD;Compatibility=Water1,Flying;StepsToHatch=5355;Height=0.6;Weight=9.5;Color=White;Habitat=Sea;RegionalNumbers=278,0,0,0,0,0,0,0,0,0;Kind=Seagull;Pokedex=It makes its nest on a sheer cliff at the edge of the sea. It has trouble keeping its wings flapping in flight. Instead, it soars on updrafts.;FormNames=;WildItemCommon=;WildItemUncommon=;WildItemRare=;BattlerPlayerY=0;BattlerEnemyY=25;BattlerAltitude=20;Evolutions=PELIPPER,Level,25;Incense=</v>
      </c>
    </row>
    <row r="280" spans="1:46" x14ac:dyDescent="0.3">
      <c r="A280" s="25">
        <v>279</v>
      </c>
      <c r="B280" s="25" t="s">
        <v>707</v>
      </c>
      <c r="C280" s="25" t="s">
        <v>4197</v>
      </c>
      <c r="D280" s="25" t="s">
        <v>219</v>
      </c>
      <c r="E280" s="25" t="s">
        <v>225</v>
      </c>
      <c r="F280" s="25" t="s">
        <v>4775</v>
      </c>
      <c r="G280" s="25" t="s">
        <v>5522</v>
      </c>
      <c r="H280" s="25" t="s">
        <v>5523</v>
      </c>
      <c r="I280" s="25">
        <v>151</v>
      </c>
      <c r="J280" s="25" t="s">
        <v>2144</v>
      </c>
      <c r="K280" s="25">
        <v>45</v>
      </c>
      <c r="L280" s="25">
        <v>70</v>
      </c>
      <c r="M280" s="25" t="s">
        <v>3843</v>
      </c>
      <c r="N280" s="25" t="s">
        <v>3865</v>
      </c>
      <c r="O280" s="25" t="s">
        <v>6043</v>
      </c>
      <c r="Q280" s="25" t="s">
        <v>7181</v>
      </c>
      <c r="R280" s="25">
        <v>5355</v>
      </c>
      <c r="S280" s="25">
        <v>1.2</v>
      </c>
      <c r="T280" s="25">
        <v>28</v>
      </c>
      <c r="U280" s="25" t="s">
        <v>8860</v>
      </c>
      <c r="V280" s="25" t="s">
        <v>8866</v>
      </c>
      <c r="W280" s="25" t="s">
        <v>9177</v>
      </c>
      <c r="X280" s="25" t="s">
        <v>9715</v>
      </c>
      <c r="Y280" s="25" t="s">
        <v>9715</v>
      </c>
      <c r="Z280" s="25" t="s">
        <v>9715</v>
      </c>
      <c r="AA280" s="25" t="s">
        <v>9715</v>
      </c>
      <c r="AB280" s="25" t="s">
        <v>9715</v>
      </c>
      <c r="AC280" s="25" t="s">
        <v>9715</v>
      </c>
      <c r="AD280" s="25" t="s">
        <v>9715</v>
      </c>
      <c r="AE280" s="25" t="s">
        <v>9715</v>
      </c>
      <c r="AF280" s="25" t="s">
        <v>9715</v>
      </c>
      <c r="AG280" s="26" t="str">
        <f t="shared" si="8"/>
        <v>279,0,0,0,0,0,0,0,0,0</v>
      </c>
      <c r="AH280" s="25" t="s">
        <v>7183</v>
      </c>
      <c r="AI280" s="25" t="s">
        <v>7769</v>
      </c>
      <c r="AN280" s="25">
        <v>0</v>
      </c>
      <c r="AO280" s="25">
        <v>25</v>
      </c>
      <c r="AP280" s="25">
        <v>10</v>
      </c>
      <c r="AT280" s="26" t="str">
        <f t="shared" si="9"/>
        <v>[279];Name=Pelipper;InternalName=PELIPPER;Type1=WATER;Type2=FLYING;BaseStats=60,50,100,65,85,70;GenderRate=Female50Percent;GrowthRate=Medium;BaseEXP=151;EffortPoints=0,0,2,0,0,0;Rareness=45;Happiness=70;Abilities=KEENEYE;HiddenAbility=RAINDISH;Moves=1,HURRICANE,1,HYDROPUMP,1,TAILWIND,1,SOAK,1,GROWL,1,WATERGUN,1,WATERSPORT,1,WINGATTACK,5,WINGATTACK,8,WINGATTACK,12,MIST,15,WATERPULSE,19,PAYBACK,22,ROOST,25,PROTECT,28,BRINE,33,STOCKPILE,33,SWALLOW,33,SPITUP,39,FLING,44,TAILWIND,50,HYDROPUMP,55,HURRICANE;EggMoves=;Compatibility=Water1,Flying;StepsToHatch=5355;Height=1.2;Weight=28;Color=Yellow;Habitat=Sea;RegionalNumbers=279,0,0,0,0,0,0,0,0,0;Kind=Water Bird;Pokedex=It skims the tops of waves as it flies. When it spots prey, it uses its large beak to scoop up the victim with water. It protects its eggs in its beak.;FormNames=;WildItemCommon=;WildItemUncommon=;WildItemRare=;BattlerPlayerY=0;BattlerEnemyY=25;BattlerAltitude=10;Evolutions=;Incense=</v>
      </c>
    </row>
    <row r="281" spans="1:46" x14ac:dyDescent="0.3">
      <c r="A281" s="25">
        <v>280</v>
      </c>
      <c r="B281" s="25" t="s">
        <v>708</v>
      </c>
      <c r="C281" s="25" t="s">
        <v>4198</v>
      </c>
      <c r="D281" s="25" t="s">
        <v>226</v>
      </c>
      <c r="E281" s="25" t="s">
        <v>232</v>
      </c>
      <c r="F281" s="25" t="s">
        <v>4776</v>
      </c>
      <c r="G281" s="25" t="s">
        <v>5522</v>
      </c>
      <c r="H281" s="25" t="s">
        <v>5533</v>
      </c>
      <c r="I281" s="25">
        <v>40</v>
      </c>
      <c r="J281" s="25" t="s">
        <v>5516</v>
      </c>
      <c r="K281" s="25">
        <v>235</v>
      </c>
      <c r="L281" s="25">
        <v>35</v>
      </c>
      <c r="M281" s="25" t="s">
        <v>5731</v>
      </c>
      <c r="N281" s="25" t="s">
        <v>3919</v>
      </c>
      <c r="O281" s="25" t="s">
        <v>6592</v>
      </c>
      <c r="P281" s="25" t="s">
        <v>6593</v>
      </c>
      <c r="Q281" s="25" t="s">
        <v>2123</v>
      </c>
      <c r="R281" s="25">
        <v>5355</v>
      </c>
      <c r="S281" s="25">
        <v>0.4</v>
      </c>
      <c r="T281" s="25">
        <v>6.6</v>
      </c>
      <c r="U281" s="25" t="s">
        <v>8861</v>
      </c>
      <c r="V281" s="25" t="s">
        <v>8867</v>
      </c>
      <c r="W281" s="25" t="s">
        <v>9178</v>
      </c>
      <c r="X281" s="25" t="s">
        <v>9715</v>
      </c>
      <c r="Y281" s="25" t="s">
        <v>9715</v>
      </c>
      <c r="Z281" s="25" t="s">
        <v>9715</v>
      </c>
      <c r="AA281" s="25" t="s">
        <v>9715</v>
      </c>
      <c r="AB281" s="25" t="s">
        <v>9715</v>
      </c>
      <c r="AC281" s="25" t="s">
        <v>9715</v>
      </c>
      <c r="AD281" s="25" t="s">
        <v>9715</v>
      </c>
      <c r="AE281" s="25" t="s">
        <v>9715</v>
      </c>
      <c r="AF281" s="25" t="s">
        <v>9715</v>
      </c>
      <c r="AG281" s="26" t="str">
        <f t="shared" si="8"/>
        <v>280,0,0,0,0,0,0,0,0,0</v>
      </c>
      <c r="AH281" s="25" t="s">
        <v>7184</v>
      </c>
      <c r="AI281" s="25" t="s">
        <v>7770</v>
      </c>
      <c r="AN281" s="25">
        <v>0</v>
      </c>
      <c r="AO281" s="25">
        <v>25</v>
      </c>
      <c r="AP281" s="25">
        <v>0</v>
      </c>
      <c r="AQ281" s="25" t="s">
        <v>8646</v>
      </c>
      <c r="AT281" s="26" t="str">
        <f t="shared" si="9"/>
        <v>[280];Name=Ralts;InternalName=RALTS;Type1=PSYCHIC;Type2=FAIRY;BaseStats=28,25,25,40,45,35;GenderRate=Female50Percent;GrowthRate=Slow;BaseEXP=40;EffortPoints=0,0,0,0,1,0;Rareness=235;Happiness=35;Abilities=SYNCHRONIZE,TRACE;HiddenAbility=TELEPATHY;Moves=1,GROWL,4,CONFUSION,6,DOUBLETEAM,9,TELEPORT,11,DISARMINGVOICE,14,LUCKYCHANT,17,MAGICALLEAF,19,HEALPULSE,22,DRAININGKISS,24,CALMMIND,27,PSYCHIC,29,IMPRISON,32,FUTURESIGHT,34,CHARM,37,HYPNOSIS,39,DREAMEATER,42,STOREDPOWER;EggMoves=ALLYSWITCH,CONFUSERAY,DESTINYBOND,DISABLE,ENCORE,GRUDGE,MEANLOOK,MEMENTO,MISTYTERRAIN,SHADOWSNEAK,SKILLSWAP,SYNCHRONOISE;Compatibility=Amorphous;StepsToHatch=5355;Height=0.4;Weight=6.6;Color=White;Habitat=Urban;RegionalNumbers=280,0,0,0,0,0,0,0,0,0;Kind=Feeling;Pokedex=A Ralts has the power to sense the emotions of people and Pokémon with the horns on its head. It takes cover if it senses any hostility.;FormNames=;WildItemCommon=;WildItemUncommon=;WildItemRare=;BattlerPlayerY=0;BattlerEnemyY=25;BattlerAltitude=0;Evolutions=KIRLIA,Level,20;Incense=</v>
      </c>
    </row>
    <row r="282" spans="1:46" x14ac:dyDescent="0.3">
      <c r="A282" s="25">
        <v>281</v>
      </c>
      <c r="B282" s="25" t="s">
        <v>709</v>
      </c>
      <c r="C282" s="25" t="s">
        <v>4199</v>
      </c>
      <c r="D282" s="25" t="s">
        <v>226</v>
      </c>
      <c r="E282" s="25" t="s">
        <v>232</v>
      </c>
      <c r="F282" s="25" t="s">
        <v>4777</v>
      </c>
      <c r="G282" s="25" t="s">
        <v>5522</v>
      </c>
      <c r="H282" s="25" t="s">
        <v>5533</v>
      </c>
      <c r="I282" s="25">
        <v>97</v>
      </c>
      <c r="J282" s="25" t="s">
        <v>5530</v>
      </c>
      <c r="K282" s="25">
        <v>120</v>
      </c>
      <c r="L282" s="25">
        <v>35</v>
      </c>
      <c r="M282" s="25" t="s">
        <v>5731</v>
      </c>
      <c r="N282" s="25" t="s">
        <v>3919</v>
      </c>
      <c r="O282" s="25" t="s">
        <v>6044</v>
      </c>
      <c r="Q282" s="25" t="s">
        <v>2123</v>
      </c>
      <c r="R282" s="25">
        <v>5355</v>
      </c>
      <c r="S282" s="25">
        <v>0.8</v>
      </c>
      <c r="T282" s="25">
        <v>20.2</v>
      </c>
      <c r="U282" s="25" t="s">
        <v>8861</v>
      </c>
      <c r="V282" s="25" t="s">
        <v>8867</v>
      </c>
      <c r="W282" s="25" t="s">
        <v>9179</v>
      </c>
      <c r="X282" s="25" t="s">
        <v>9715</v>
      </c>
      <c r="Y282" s="25" t="s">
        <v>9715</v>
      </c>
      <c r="Z282" s="25" t="s">
        <v>9715</v>
      </c>
      <c r="AA282" s="25" t="s">
        <v>9715</v>
      </c>
      <c r="AB282" s="25" t="s">
        <v>9715</v>
      </c>
      <c r="AC282" s="25" t="s">
        <v>9715</v>
      </c>
      <c r="AD282" s="25" t="s">
        <v>9715</v>
      </c>
      <c r="AE282" s="25" t="s">
        <v>9715</v>
      </c>
      <c r="AF282" s="25" t="s">
        <v>9715</v>
      </c>
      <c r="AG282" s="26" t="str">
        <f t="shared" si="8"/>
        <v>281,0,0,0,0,0,0,0,0,0</v>
      </c>
      <c r="AH282" s="25" t="s">
        <v>7185</v>
      </c>
      <c r="AI282" s="25" t="s">
        <v>7771</v>
      </c>
      <c r="AN282" s="25">
        <v>0</v>
      </c>
      <c r="AO282" s="25">
        <v>25</v>
      </c>
      <c r="AP282" s="25">
        <v>0</v>
      </c>
      <c r="AQ282" s="25" t="s">
        <v>8647</v>
      </c>
      <c r="AT282" s="26" t="str">
        <f t="shared" si="9"/>
        <v>[281];Name=Kirlia;InternalName=KIRLIA;Type1=PSYCHIC;Type2=FAIRY;BaseStats=38,35,35,50,65,55;GenderRate=Female50Percent;GrowthRate=Slow;BaseEXP=97;EffortPoints=0,0,0,0,2,0;Rareness=120;Happiness=35;Abilities=SYNCHRONIZE,TRACE;HiddenAbility=TELEPATHY;Moves=1,GROWL,1,CONFUSION,1,DOUBLETEAM,1,TELEPORT,4,CONFUSION,6,DOUBLETEAM,9,TELEPORT,11,DISARMINGVOICE,14,LUCKYCHANT,17,MAGICALLEAF,19,HEALPULSE,23,DRAININGKISS,26,CALMMIND,30,PSYCHIC,33,IMPRISON,37,FUTURESIGHT,40,CHARM,44,HYPNOSIS,47,DREAMEATER,51,STOREDPOWER;EggMoves=;Compatibility=Amorphous;StepsToHatch=5355;Height=0.8;Weight=20.2;Color=White;Habitat=Urban;RegionalNumbers=281,0,0,0,0,0,0,0,0,0;Kind=Emotion;Pokedex=A Kirlia has the psychic power to create a rip in the dimensions and see into the future. It is said to dance with pleasure on sunny mornings.;FormNames=;WildItemCommon=;WildItemUncommon=;WildItemRare=;BattlerPlayerY=0;BattlerEnemyY=25;BattlerAltitude=0;Evolutions=GARDEVOIR,Level,30,GALLADE,ItemMale,DAWNSTONE;Incense=</v>
      </c>
    </row>
    <row r="283" spans="1:46" x14ac:dyDescent="0.3">
      <c r="A283" s="25">
        <v>282</v>
      </c>
      <c r="B283" s="25" t="s">
        <v>710</v>
      </c>
      <c r="C283" s="25" t="s">
        <v>4200</v>
      </c>
      <c r="D283" s="25" t="s">
        <v>226</v>
      </c>
      <c r="E283" s="25" t="s">
        <v>232</v>
      </c>
      <c r="F283" s="25" t="s">
        <v>4778</v>
      </c>
      <c r="G283" s="25" t="s">
        <v>5522</v>
      </c>
      <c r="H283" s="25" t="s">
        <v>5533</v>
      </c>
      <c r="I283" s="25">
        <v>233</v>
      </c>
      <c r="J283" s="25" t="s">
        <v>5520</v>
      </c>
      <c r="K283" s="25">
        <v>45</v>
      </c>
      <c r="L283" s="25">
        <v>35</v>
      </c>
      <c r="M283" s="25" t="s">
        <v>5731</v>
      </c>
      <c r="N283" s="25" t="s">
        <v>3919</v>
      </c>
      <c r="O283" s="25" t="s">
        <v>6045</v>
      </c>
      <c r="Q283" s="25" t="s">
        <v>2123</v>
      </c>
      <c r="R283" s="25">
        <v>5355</v>
      </c>
      <c r="S283" s="25">
        <v>1.6</v>
      </c>
      <c r="T283" s="25">
        <v>48.4</v>
      </c>
      <c r="U283" s="25" t="s">
        <v>8861</v>
      </c>
      <c r="V283" s="25" t="s">
        <v>8867</v>
      </c>
      <c r="W283" s="25" t="s">
        <v>9180</v>
      </c>
      <c r="X283" s="25" t="s">
        <v>9715</v>
      </c>
      <c r="Y283" s="25" t="s">
        <v>9715</v>
      </c>
      <c r="Z283" s="25" t="s">
        <v>9715</v>
      </c>
      <c r="AA283" s="25" t="s">
        <v>9715</v>
      </c>
      <c r="AB283" s="25" t="s">
        <v>9715</v>
      </c>
      <c r="AC283" s="25" t="s">
        <v>9715</v>
      </c>
      <c r="AD283" s="25" t="s">
        <v>9715</v>
      </c>
      <c r="AE283" s="25" t="s">
        <v>9715</v>
      </c>
      <c r="AF283" s="25" t="s">
        <v>9715</v>
      </c>
      <c r="AG283" s="26" t="str">
        <f t="shared" si="8"/>
        <v>282,0,0,0,0,0,0,0,0,0</v>
      </c>
      <c r="AH283" s="25" t="s">
        <v>7186</v>
      </c>
      <c r="AI283" s="25" t="s">
        <v>7772</v>
      </c>
      <c r="AN283" s="25">
        <v>0</v>
      </c>
      <c r="AO283" s="25">
        <v>25</v>
      </c>
      <c r="AP283" s="25">
        <v>0</v>
      </c>
      <c r="AT283" s="26" t="str">
        <f t="shared" si="9"/>
        <v>[282];Name=Gardevoir;InternalName=GARDEVOIR;Type1=PSYCHIC;Type2=FAIRY;BaseStats=68,65,65,80,125,115;GenderRate=Female50Percent;GrowthRate=Slow;BaseEXP=233;EffortPoints=0,0,0,0,3,0;Rareness=45;Happiness=35;Abilities=SYNCHRONIZE,TRACE;HiddenAbility=TELEPATHY;Moves=1,MOONBLAST,1,STOREDPOWER,1,MISTYTERRAIN,1,HEALINGWISH,1,GROWL,1,CONFUSION,1,DOUBLETEAM,1,TELEPORT,4,CONFUSION,6,DOUBLETEAM,9,TELEPORT,11,DISARMINGVOICE,14,WISH,17,MAGICALLEAF,19,HEALPULSE,23,DRAININGKISS,26,CALMMIND,31,PSYCHIC,35,IMPRISON,40,FUTURESIGHT,44,CAPTIVATE,49,HYPNOSIS,53,DREAMEATER,58,STOREDPOWER,62,MOONBLAST;EggMoves=;Compatibility=Amorphous;StepsToHatch=5355;Height=1.6;Weight=48.4;Color=White;Habitat=Urban;RegionalNumbers=282,0,0,0,0,0,0,0,0,0;Kind=Embrace;Pokedex=It apparently does not feel the pull of gravity because it supports itself with psychic power. It will give its life to protect its trainer.;FormNames=;WildItemCommon=;WildItemUncommon=;WildItemRare=;BattlerPlayerY=0;BattlerEnemyY=25;BattlerAltitude=0;Evolutions=;Incense=</v>
      </c>
    </row>
    <row r="284" spans="1:46" x14ac:dyDescent="0.3">
      <c r="A284" s="25">
        <v>283</v>
      </c>
      <c r="B284" s="25" t="s">
        <v>712</v>
      </c>
      <c r="C284" s="25" t="s">
        <v>4201</v>
      </c>
      <c r="D284" s="25" t="s">
        <v>209</v>
      </c>
      <c r="E284" s="25" t="s">
        <v>219</v>
      </c>
      <c r="F284" s="25" t="s">
        <v>4779</v>
      </c>
      <c r="G284" s="25" t="s">
        <v>5522</v>
      </c>
      <c r="H284" s="25" t="s">
        <v>5523</v>
      </c>
      <c r="I284" s="25">
        <v>54</v>
      </c>
      <c r="J284" s="25" t="s">
        <v>2146</v>
      </c>
      <c r="K284" s="25">
        <v>200</v>
      </c>
      <c r="L284" s="25">
        <v>70</v>
      </c>
      <c r="M284" s="25" t="s">
        <v>3854</v>
      </c>
      <c r="N284" s="25" t="s">
        <v>3865</v>
      </c>
      <c r="O284" s="25" t="s">
        <v>6594</v>
      </c>
      <c r="P284" s="25" t="s">
        <v>6595</v>
      </c>
      <c r="Q284" s="25" t="s">
        <v>7187</v>
      </c>
      <c r="R284" s="25">
        <v>4080</v>
      </c>
      <c r="S284" s="25">
        <v>0.5</v>
      </c>
      <c r="T284" s="25">
        <v>1.7</v>
      </c>
      <c r="U284" s="25" t="s">
        <v>2157</v>
      </c>
      <c r="V284" s="25" t="s">
        <v>8865</v>
      </c>
      <c r="W284" s="25" t="s">
        <v>9181</v>
      </c>
      <c r="X284" s="25" t="s">
        <v>9715</v>
      </c>
      <c r="Y284" s="25" t="s">
        <v>9715</v>
      </c>
      <c r="Z284" s="25" t="s">
        <v>9715</v>
      </c>
      <c r="AA284" s="25" t="s">
        <v>9715</v>
      </c>
      <c r="AB284" s="25" t="s">
        <v>9715</v>
      </c>
      <c r="AC284" s="25" t="s">
        <v>9715</v>
      </c>
      <c r="AD284" s="25" t="s">
        <v>9715</v>
      </c>
      <c r="AE284" s="25" t="s">
        <v>9715</v>
      </c>
      <c r="AF284" s="25" t="s">
        <v>9715</v>
      </c>
      <c r="AG284" s="26" t="str">
        <f t="shared" si="8"/>
        <v>283,0,0,0,0,0,0,0,0,0</v>
      </c>
      <c r="AH284" s="25" t="s">
        <v>7188</v>
      </c>
      <c r="AI284" s="25" t="s">
        <v>7773</v>
      </c>
      <c r="AN284" s="25">
        <v>0</v>
      </c>
      <c r="AO284" s="25">
        <v>25</v>
      </c>
      <c r="AP284" s="25">
        <v>1</v>
      </c>
      <c r="AQ284" s="25" t="s">
        <v>8648</v>
      </c>
      <c r="AT284" s="26" t="str">
        <f t="shared" si="9"/>
        <v>[283];Name=Surskit;InternalName=SURSKIT;Type1=BUG;Type2=WATER;BaseStats=40,30,32,65,50,52;GenderRate=Female50Percent;GrowthRate=Medium;BaseEXP=54;EffortPoints=0,0,0,1,0,0;Rareness=200;Happiness=70;Abilities=SWIFTSWIM;HiddenAbility=RAINDISH;Moves=1,BUBBLE,6,QUICKATTACK,9,SWEETSCENT,14,WATERSPORT,17,BUBBLEBEAM,22,AGILITY,25,MIST,25,HAZE,30,AQUAJET,35,BATONPASS,38,STICKYWEB;EggMoves=AQUAJET,BUGBITE,ENDURE,FELLSTINGER,FORESIGHT,HYDROPUMP,MINDREADER,MUDSHOT,POWERSPLIT,PSYBEAM,SIGNALBEAM;Compatibility=Water1,Bug;StepsToHatch=4080;Height=0.5;Weight=1.7;Color=Blue;Habitat=WatersEdge;RegionalNumbers=283,0,0,0,0,0,0,0,0,0;Kind=Pond Skater;Pokedex=They gather on puddles after evening downpours, gliding across the surface of water as if sliding. It secretes honey with a sweet aroma from its head.;FormNames=;WildItemCommon=;WildItemUncommon=;WildItemRare=;BattlerPlayerY=0;BattlerEnemyY=25;BattlerAltitude=1;Evolutions=MASQUERAIN,Level,22;Incense=</v>
      </c>
    </row>
    <row r="285" spans="1:46" x14ac:dyDescent="0.3">
      <c r="A285" s="25">
        <v>284</v>
      </c>
      <c r="B285" s="25" t="s">
        <v>713</v>
      </c>
      <c r="C285" s="25" t="s">
        <v>4202</v>
      </c>
      <c r="D285" s="25" t="s">
        <v>209</v>
      </c>
      <c r="E285" s="25" t="s">
        <v>225</v>
      </c>
      <c r="F285" s="25" t="s">
        <v>4780</v>
      </c>
      <c r="G285" s="25" t="s">
        <v>5522</v>
      </c>
      <c r="H285" s="25" t="s">
        <v>5523</v>
      </c>
      <c r="I285" s="25">
        <v>145</v>
      </c>
      <c r="J285" s="25" t="s">
        <v>5517</v>
      </c>
      <c r="K285" s="25">
        <v>75</v>
      </c>
      <c r="L285" s="25">
        <v>70</v>
      </c>
      <c r="M285" s="25" t="s">
        <v>3870</v>
      </c>
      <c r="N285" s="25" t="s">
        <v>3905</v>
      </c>
      <c r="O285" s="25" t="s">
        <v>6046</v>
      </c>
      <c r="Q285" s="25" t="s">
        <v>7187</v>
      </c>
      <c r="R285" s="25">
        <v>4080</v>
      </c>
      <c r="S285" s="25">
        <v>0.8</v>
      </c>
      <c r="T285" s="25">
        <v>3.6</v>
      </c>
      <c r="U285" s="25" t="s">
        <v>2157</v>
      </c>
      <c r="V285" s="25" t="s">
        <v>8865</v>
      </c>
      <c r="W285" s="25" t="s">
        <v>9182</v>
      </c>
      <c r="X285" s="25" t="s">
        <v>9715</v>
      </c>
      <c r="Y285" s="25" t="s">
        <v>9715</v>
      </c>
      <c r="Z285" s="25" t="s">
        <v>9715</v>
      </c>
      <c r="AA285" s="25" t="s">
        <v>9715</v>
      </c>
      <c r="AB285" s="25" t="s">
        <v>9715</v>
      </c>
      <c r="AC285" s="25" t="s">
        <v>9715</v>
      </c>
      <c r="AD285" s="25" t="s">
        <v>9715</v>
      </c>
      <c r="AE285" s="25" t="s">
        <v>9715</v>
      </c>
      <c r="AF285" s="25" t="s">
        <v>9715</v>
      </c>
      <c r="AG285" s="26" t="str">
        <f t="shared" si="8"/>
        <v>284,0,0,0,0,0,0,0,0,0</v>
      </c>
      <c r="AH285" s="25" t="s">
        <v>7189</v>
      </c>
      <c r="AI285" s="25" t="s">
        <v>8255</v>
      </c>
      <c r="AL285" s="25" t="s">
        <v>8155</v>
      </c>
      <c r="AN285" s="25">
        <v>0</v>
      </c>
      <c r="AO285" s="25">
        <v>25</v>
      </c>
      <c r="AP285" s="25">
        <v>9</v>
      </c>
      <c r="AT285" s="26" t="str">
        <f t="shared" si="9"/>
        <v>[284];Name=Masquerain;InternalName=MASQUERAIN;Type1=BUG;Type2=FLYING;BaseStats=70,60,62,60,80,82;GenderRate=Female50Percent;GrowthRate=Medium;BaseEXP=145;EffortPoints=0,0,0,0,1,1;Rareness=75;Happiness=70;Abilities=INTIMIDATE;HiddenAbility=UNNERVE;Moves=1,QUIVERDANCE,1,WHIRLWIND,1,BUGBUZZ,1,OMINOUSWIND,1,BUBBLE,1,QUICKATTACK,1,SWEETSCENT,1,WATERSPORT,6,QUICKATTACK,9,SWEETSCENT,14,WATERSPORT,17,GUST,22,SCARYFACE,22,AIRCUTTER,26,STUNSPORE,32,SILVERWIND,38,AIRSLASH,42,BUGBUZZ,48,WHIRLWIND,52,QUIVERDANCE;EggMoves=;Compatibility=Water1,Bug;StepsToHatch=4080;Height=0.8;Weight=3.6;Color=Blue;Habitat=WatersEdge;RegionalNumbers=284,0,0,0,0,0,0,0,0,0;Kind=Eyeball;Pokedex=It intimidates foes with the large eyelike patterns on its antennae. Because it can't fly if its wings get wet, it shelters itself from rain under large trees and eaves.;FormNames=;WildItemCommon=;WildItemUncommon=SILVERPOWDER;WildItemRare=;BattlerPlayerY=0;BattlerEnemyY=25;BattlerAltitude=9;Evolutions=;Incense=</v>
      </c>
    </row>
    <row r="286" spans="1:46" x14ac:dyDescent="0.3">
      <c r="A286" s="25">
        <v>285</v>
      </c>
      <c r="B286" s="25" t="s">
        <v>714</v>
      </c>
      <c r="C286" s="25" t="s">
        <v>4203</v>
      </c>
      <c r="D286" s="25" t="s">
        <v>221</v>
      </c>
      <c r="F286" s="25" t="s">
        <v>4781</v>
      </c>
      <c r="G286" s="25" t="s">
        <v>5522</v>
      </c>
      <c r="H286" s="25" t="s">
        <v>5544</v>
      </c>
      <c r="I286" s="25">
        <v>59</v>
      </c>
      <c r="J286" s="25" t="s">
        <v>2131</v>
      </c>
      <c r="K286" s="25">
        <v>255</v>
      </c>
      <c r="L286" s="25">
        <v>70</v>
      </c>
      <c r="M286" s="25" t="s">
        <v>5732</v>
      </c>
      <c r="N286" s="25" t="s">
        <v>3853</v>
      </c>
      <c r="O286" s="25" t="s">
        <v>6596</v>
      </c>
      <c r="P286" s="25" t="s">
        <v>6597</v>
      </c>
      <c r="Q286" s="25" t="s">
        <v>7121</v>
      </c>
      <c r="R286" s="25">
        <v>4080</v>
      </c>
      <c r="S286" s="25">
        <v>0.4</v>
      </c>
      <c r="T286" s="25">
        <v>4.5</v>
      </c>
      <c r="U286" s="25" t="s">
        <v>2158</v>
      </c>
      <c r="V286" s="25" t="s">
        <v>7165</v>
      </c>
      <c r="W286" s="25" t="s">
        <v>9183</v>
      </c>
      <c r="X286" s="25" t="s">
        <v>9715</v>
      </c>
      <c r="Y286" s="25" t="s">
        <v>9715</v>
      </c>
      <c r="Z286" s="25" t="s">
        <v>9715</v>
      </c>
      <c r="AA286" s="25" t="s">
        <v>9715</v>
      </c>
      <c r="AB286" s="25" t="s">
        <v>9715</v>
      </c>
      <c r="AC286" s="25" t="s">
        <v>9715</v>
      </c>
      <c r="AD286" s="25" t="s">
        <v>9715</v>
      </c>
      <c r="AE286" s="25" t="s">
        <v>9715</v>
      </c>
      <c r="AF286" s="25" t="s">
        <v>9715</v>
      </c>
      <c r="AG286" s="26" t="str">
        <f t="shared" si="8"/>
        <v>285,0,0,0,0,0,0,0,0,0</v>
      </c>
      <c r="AH286" s="25" t="s">
        <v>7032</v>
      </c>
      <c r="AI286" s="25" t="s">
        <v>8256</v>
      </c>
      <c r="AL286" s="25" t="s">
        <v>8257</v>
      </c>
      <c r="AN286" s="25">
        <v>0</v>
      </c>
      <c r="AO286" s="25">
        <v>25</v>
      </c>
      <c r="AP286" s="25">
        <v>0</v>
      </c>
      <c r="AQ286" s="25" t="s">
        <v>8649</v>
      </c>
      <c r="AT286" s="26" t="str">
        <f t="shared" si="9"/>
        <v>[285];Name=Shroomish;InternalName=SHROOMISH;Type1=GRASS;Type2=;BaseStats=60,40,60,35,40,60;GenderRate=Female50Percent;GrowthRate=Fluctuating;BaseEXP=59;EffortPoints=1,0,0,0,0,0;Rareness=255;Happiness=70;Abilities=EFFECTSPORE,POISONHEAL;HiddenAbility=QUICKFEET;Moves=1,ABSORB,1,TACKLE,5,STUNSPORE,8,LEECHSEED,12,MEGADRAIN,15,HEADBUTT,19,MEGADRAIN,22,WORRYSEED,26,GIGADRAIN,29,GROWTH,33,TOXIC,36,SEEDBOMB,40,SPORE;EggMoves=BULLETSEED,CHARM,DRAINPUNCH,FAKETEARS,FOCUSPUNCH,HELPINGHAND,NATURALGIFT,SEEDBOMB,WAKEUPSLAP,WORRYSEED;Compatibility=Fairy,Grass;StepsToHatch=4080;Height=0.4;Weight=4.5;Color=Brown;Habitat=Forest;RegionalNumbers=285,0,0,0,0,0,0,0,0,0;Kind=Mushroom;Pokedex=It loves to eat damp, composted soil in forests. If you enter a forest after a long rain, you can see many Shroomish feasting on composted soil.;FormNames=;WildItemCommon=;WildItemUncommon=KEBIABERRY;WildItemRare=;BattlerPlayerY=0;BattlerEnemyY=25;BattlerAltitude=0;Evolutions=BRELOOM,Level,23;Incense=</v>
      </c>
    </row>
    <row r="287" spans="1:46" x14ac:dyDescent="0.3">
      <c r="A287" s="25">
        <v>286</v>
      </c>
      <c r="B287" s="25" t="s">
        <v>715</v>
      </c>
      <c r="C287" s="25" t="s">
        <v>4204</v>
      </c>
      <c r="D287" s="25" t="s">
        <v>221</v>
      </c>
      <c r="E287" s="25" t="s">
        <v>222</v>
      </c>
      <c r="F287" s="25" t="s">
        <v>4782</v>
      </c>
      <c r="G287" s="25" t="s">
        <v>5522</v>
      </c>
      <c r="H287" s="25" t="s">
        <v>5544</v>
      </c>
      <c r="I287" s="25">
        <v>161</v>
      </c>
      <c r="J287" s="25" t="s">
        <v>2129</v>
      </c>
      <c r="K287" s="25">
        <v>90</v>
      </c>
      <c r="L287" s="25">
        <v>70</v>
      </c>
      <c r="M287" s="25" t="s">
        <v>5732</v>
      </c>
      <c r="N287" s="25" t="s">
        <v>3796</v>
      </c>
      <c r="O287" s="25" t="s">
        <v>6047</v>
      </c>
      <c r="Q287" s="25" t="s">
        <v>7121</v>
      </c>
      <c r="R287" s="25">
        <v>4080</v>
      </c>
      <c r="S287" s="25">
        <v>1.2</v>
      </c>
      <c r="T287" s="25">
        <v>39.200000000000003</v>
      </c>
      <c r="U287" s="25" t="s">
        <v>2155</v>
      </c>
      <c r="V287" s="25" t="s">
        <v>7165</v>
      </c>
      <c r="W287" s="25" t="s">
        <v>9184</v>
      </c>
      <c r="X287" s="25" t="s">
        <v>9715</v>
      </c>
      <c r="Y287" s="25" t="s">
        <v>9715</v>
      </c>
      <c r="Z287" s="25" t="s">
        <v>9715</v>
      </c>
      <c r="AA287" s="25" t="s">
        <v>9715</v>
      </c>
      <c r="AB287" s="25" t="s">
        <v>9715</v>
      </c>
      <c r="AC287" s="25" t="s">
        <v>9715</v>
      </c>
      <c r="AD287" s="25" t="s">
        <v>9715</v>
      </c>
      <c r="AE287" s="25" t="s">
        <v>9715</v>
      </c>
      <c r="AF287" s="25" t="s">
        <v>9715</v>
      </c>
      <c r="AG287" s="26" t="str">
        <f t="shared" si="8"/>
        <v>286,0,0,0,0,0,0,0,0,0</v>
      </c>
      <c r="AH287" s="25" t="s">
        <v>7032</v>
      </c>
      <c r="AI287" s="25" t="s">
        <v>8258</v>
      </c>
      <c r="AL287" s="25" t="s">
        <v>8257</v>
      </c>
      <c r="AN287" s="25">
        <v>0</v>
      </c>
      <c r="AO287" s="25">
        <v>25</v>
      </c>
      <c r="AP287" s="25">
        <v>0</v>
      </c>
      <c r="AT287" s="26" t="str">
        <f t="shared" si="9"/>
        <v>[286];Name=Breloom;InternalName=BRELOOM;Type1=GRASS;Type2=FIGHTING;BaseStats=60,130,80,70,60,60;GenderRate=Female50Percent;GrowthRate=Fluctuating;BaseEXP=161;EffortPoints=0,2,0,0,0,0;Rareness=90;Happiness=70;Abilities=EFFECTSPORE,POISONHEAL;HiddenAbility=TECHNICIAN;Moves=1,ABSORB,1,TACKLE,1,STUNSPORE,1,LEECHSEED,5,STUNSPORE,8,LEECHSEED,12,MEGADRAIN,15,HEADBUTT,19,FEINT,23,MACHPUNCH,28,FORCEPALM,33,MINDREADER,39,SKYUPPERCUT,44,SEEDBOMB,50,DYNAMICPUNCH;EggMoves=;Compatibility=Fairy,Grass;StepsToHatch=4080;Height=1.2;Weight=39.2;Color=Green;Habitat=Forest;RegionalNumbers=286,0,0,0,0,0,0,0,0,0;Kind=Mushroom;Pokedex=It scatters spores from holes in the cap on its head. It loves warm and humid climates. It feeds on trees and plants in fields and forests.;FormNames=;WildItemCommon=;WildItemUncommon=KEBIABERRY;WildItemRare=;BattlerPlayerY=0;BattlerEnemyY=25;BattlerAltitude=0;Evolutions=;Incense=</v>
      </c>
    </row>
    <row r="288" spans="1:46" x14ac:dyDescent="0.3">
      <c r="A288" s="25">
        <v>287</v>
      </c>
      <c r="B288" s="25" t="s">
        <v>716</v>
      </c>
      <c r="C288" s="25" t="s">
        <v>4205</v>
      </c>
      <c r="D288" s="25" t="s">
        <v>216</v>
      </c>
      <c r="F288" s="25" t="s">
        <v>4783</v>
      </c>
      <c r="G288" s="25" t="s">
        <v>5522</v>
      </c>
      <c r="H288" s="25" t="s">
        <v>5533</v>
      </c>
      <c r="I288" s="25">
        <v>56</v>
      </c>
      <c r="J288" s="25" t="s">
        <v>2131</v>
      </c>
      <c r="K288" s="25">
        <v>255</v>
      </c>
      <c r="L288" s="25">
        <v>70</v>
      </c>
      <c r="M288" s="25" t="s">
        <v>5559</v>
      </c>
      <c r="O288" s="25" t="s">
        <v>6598</v>
      </c>
      <c r="P288" s="25" t="s">
        <v>6599</v>
      </c>
      <c r="Q288" s="25" t="s">
        <v>2124</v>
      </c>
      <c r="R288" s="25">
        <v>4080</v>
      </c>
      <c r="S288" s="25">
        <v>0.8</v>
      </c>
      <c r="T288" s="25">
        <v>24</v>
      </c>
      <c r="U288" s="25" t="s">
        <v>2158</v>
      </c>
      <c r="V288" s="25" t="s">
        <v>7165</v>
      </c>
      <c r="W288" s="25" t="s">
        <v>9185</v>
      </c>
      <c r="X288" s="25" t="s">
        <v>9715</v>
      </c>
      <c r="Y288" s="25" t="s">
        <v>9715</v>
      </c>
      <c r="Z288" s="25" t="s">
        <v>9715</v>
      </c>
      <c r="AA288" s="25" t="s">
        <v>9715</v>
      </c>
      <c r="AB288" s="25" t="s">
        <v>9715</v>
      </c>
      <c r="AC288" s="25" t="s">
        <v>9715</v>
      </c>
      <c r="AD288" s="25" t="s">
        <v>9715</v>
      </c>
      <c r="AE288" s="25" t="s">
        <v>9715</v>
      </c>
      <c r="AF288" s="25" t="s">
        <v>9715</v>
      </c>
      <c r="AG288" s="26" t="str">
        <f t="shared" si="8"/>
        <v>287,0,0,0,0,0,0,0,0,0</v>
      </c>
      <c r="AH288" s="25" t="s">
        <v>7190</v>
      </c>
      <c r="AI288" s="25" t="s">
        <v>7774</v>
      </c>
      <c r="AN288" s="25">
        <v>0</v>
      </c>
      <c r="AO288" s="25">
        <v>25</v>
      </c>
      <c r="AP288" s="25">
        <v>0</v>
      </c>
      <c r="AQ288" s="25" t="s">
        <v>8650</v>
      </c>
      <c r="AT288" s="26" t="str">
        <f t="shared" si="9"/>
        <v>[287];Name=Slakoth;InternalName=SLAKOTH;Type1=NORMAL;Type2=;BaseStats=60,60,60,30,35,35;GenderRate=Female50Percent;GrowthRate=Slow;BaseEXP=56;EffortPoints=1,0,0,0,0,0;Rareness=255;Happiness=70;Abilities=TRUANT;HiddenAbility=;Moves=1,SCRATCH,1,YAWN,6,ENCORE,9,SLACKOFF,14,FEINTATTACK,17,AMNESIA,22,COVET,25,CHIPAWAY,30,COUNTER,33,FLAIL,38,PLAYROUGH;EggMoves=AFTERYOU,BODYSLAM,CRUSHCLAW,CURSE,HAMMERARM,NIGHTSLASH,PURSUIT,SLASH,SLEEPTALK,SNORE,TICKLE;Compatibility=Field;StepsToHatch=4080;Height=0.8;Weight=24;Color=Brown;Habitat=Forest;RegionalNumbers=287,0,0,0,0,0,0,0,0,0;Kind=Slacker;Pokedex=It sleeps virtually all day and night long. It doesn't change its nest its entire life, but it sometimes travels great distances by swimming in rivers.;FormNames=;WildItemCommon=;WildItemUncommon=;WildItemRare=;BattlerPlayerY=0;BattlerEnemyY=25;BattlerAltitude=0;Evolutions=VIGOROTH,Level,18;Incense=</v>
      </c>
    </row>
    <row r="289" spans="1:46" x14ac:dyDescent="0.3">
      <c r="A289" s="25">
        <v>288</v>
      </c>
      <c r="B289" s="25" t="s">
        <v>717</v>
      </c>
      <c r="C289" s="25" t="s">
        <v>4206</v>
      </c>
      <c r="D289" s="25" t="s">
        <v>233</v>
      </c>
      <c r="F289" s="25" t="s">
        <v>4784</v>
      </c>
      <c r="G289" s="25" t="s">
        <v>5522</v>
      </c>
      <c r="H289" s="25" t="s">
        <v>5533</v>
      </c>
      <c r="I289" s="25">
        <v>154</v>
      </c>
      <c r="J289" s="25" t="s">
        <v>2147</v>
      </c>
      <c r="K289" s="25">
        <v>120</v>
      </c>
      <c r="L289" s="25">
        <v>70</v>
      </c>
      <c r="M289" s="25" t="s">
        <v>3917</v>
      </c>
      <c r="O289" s="25" t="s">
        <v>6048</v>
      </c>
      <c r="Q289" s="25" t="s">
        <v>2124</v>
      </c>
      <c r="R289" s="25">
        <v>4080</v>
      </c>
      <c r="S289" s="25">
        <v>1.4</v>
      </c>
      <c r="T289" s="25">
        <v>46.5</v>
      </c>
      <c r="U289" s="25" t="s">
        <v>8861</v>
      </c>
      <c r="V289" s="25" t="s">
        <v>7165</v>
      </c>
      <c r="W289" s="25" t="s">
        <v>9186</v>
      </c>
      <c r="X289" s="25" t="s">
        <v>9715</v>
      </c>
      <c r="Y289" s="25" t="s">
        <v>9715</v>
      </c>
      <c r="Z289" s="25" t="s">
        <v>9715</v>
      </c>
      <c r="AA289" s="25" t="s">
        <v>9715</v>
      </c>
      <c r="AB289" s="25" t="s">
        <v>9715</v>
      </c>
      <c r="AC289" s="25" t="s">
        <v>9715</v>
      </c>
      <c r="AD289" s="25" t="s">
        <v>9715</v>
      </c>
      <c r="AE289" s="25" t="s">
        <v>9715</v>
      </c>
      <c r="AF289" s="25" t="s">
        <v>9715</v>
      </c>
      <c r="AG289" s="26" t="str">
        <f t="shared" si="8"/>
        <v>288,0,0,0,0,0,0,0,0,0</v>
      </c>
      <c r="AH289" s="25" t="s">
        <v>7191</v>
      </c>
      <c r="AI289" s="25" t="s">
        <v>7775</v>
      </c>
      <c r="AN289" s="25">
        <v>0</v>
      </c>
      <c r="AO289" s="25">
        <v>25</v>
      </c>
      <c r="AP289" s="25">
        <v>0</v>
      </c>
      <c r="AQ289" s="25" t="s">
        <v>8651</v>
      </c>
      <c r="AT289" s="26" t="str">
        <f t="shared" si="9"/>
        <v>[288];Name=Vigoroth;InternalName=VIGOROTH;Type1=FERAL;Type2=;BaseStats=80,80,80,90,55,55;GenderRate=Female50Percent;GrowthRate=Slow;BaseEXP=154;EffortPoints=0,0,0,2,0,0;Rareness=120;Happiness=70;Abilities=VITALSPIRIT;HiddenAbility=;Moves=1,REVERSAL,1,SCRATCH,1,FOCUSENERGY,1,ENCORE,1,UPROAR,6,ENCORE,9,UPROAR,14,FURYSWIPES,17,ENDURE,23,SLASH,27,CHIPAWAY,37,FOCUSPUNCH,43,REVERSAL;EggMoves=;Compatibility=Field;StepsToHatch=4080;Height=1.4;Weight=46.5;Color=White;Habitat=Forest;RegionalNumbers=288,0,0,0,0,0,0,0,0,0;Kind=Wild Monkey;Pokedex=It can't keep still because its blood boils with energy. It runs through the fields and mountains all day to calm itself. If it doesn't, it can't sleep at night.;FormNames=;WildItemCommon=;WildItemUncommon=;WildItemRare=;BattlerPlayerY=0;BattlerEnemyY=25;BattlerAltitude=0;Evolutions=SLAKING,Level,36;Incense=</v>
      </c>
    </row>
    <row r="290" spans="1:46" x14ac:dyDescent="0.3">
      <c r="A290" s="25">
        <v>289</v>
      </c>
      <c r="B290" s="25" t="s">
        <v>718</v>
      </c>
      <c r="C290" s="25" t="s">
        <v>4207</v>
      </c>
      <c r="D290" s="25" t="s">
        <v>233</v>
      </c>
      <c r="F290" s="25" t="s">
        <v>4785</v>
      </c>
      <c r="G290" s="25" t="s">
        <v>5522</v>
      </c>
      <c r="H290" s="25" t="s">
        <v>5533</v>
      </c>
      <c r="I290" s="25">
        <v>252</v>
      </c>
      <c r="J290" s="25" t="s">
        <v>2133</v>
      </c>
      <c r="K290" s="25">
        <v>45</v>
      </c>
      <c r="L290" s="25">
        <v>70</v>
      </c>
      <c r="M290" s="25" t="s">
        <v>5559</v>
      </c>
      <c r="O290" s="25" t="s">
        <v>6049</v>
      </c>
      <c r="Q290" s="25" t="s">
        <v>2124</v>
      </c>
      <c r="R290" s="25">
        <v>4080</v>
      </c>
      <c r="S290" s="25">
        <v>2</v>
      </c>
      <c r="T290" s="25">
        <v>130.5</v>
      </c>
      <c r="U290" s="25" t="s">
        <v>2158</v>
      </c>
      <c r="V290" s="25" t="s">
        <v>7165</v>
      </c>
      <c r="W290" s="25" t="s">
        <v>9187</v>
      </c>
      <c r="X290" s="25" t="s">
        <v>9715</v>
      </c>
      <c r="Y290" s="25" t="s">
        <v>9715</v>
      </c>
      <c r="Z290" s="25" t="s">
        <v>9715</v>
      </c>
      <c r="AA290" s="25" t="s">
        <v>9715</v>
      </c>
      <c r="AB290" s="25" t="s">
        <v>9715</v>
      </c>
      <c r="AC290" s="25" t="s">
        <v>9715</v>
      </c>
      <c r="AD290" s="25" t="s">
        <v>9715</v>
      </c>
      <c r="AE290" s="25" t="s">
        <v>9715</v>
      </c>
      <c r="AF290" s="25" t="s">
        <v>9715</v>
      </c>
      <c r="AG290" s="26" t="str">
        <f t="shared" si="8"/>
        <v>289,0,0,0,0,0,0,0,0,0</v>
      </c>
      <c r="AH290" s="25" t="s">
        <v>7192</v>
      </c>
      <c r="AI290" s="25" t="s">
        <v>7776</v>
      </c>
      <c r="AN290" s="25">
        <v>0</v>
      </c>
      <c r="AO290" s="25">
        <v>25</v>
      </c>
      <c r="AP290" s="25">
        <v>0</v>
      </c>
      <c r="AT290" s="26" t="str">
        <f t="shared" si="9"/>
        <v>[289];Name=Slaking;InternalName=SLAKING;Type1=FERAL;Type2=;BaseStats=150,160,100,100,95,65;GenderRate=Female50Percent;GrowthRate=Slow;BaseEXP=252;EffortPoints=3,0,0,0,0,0;Rareness=45;Happiness=70;Abilities=TRUANT;HiddenAbility=;Moves=1,HAMMERARM,1,PUNISHMENT,1,FLING,1,SCRATCH,1,YAWN,1,ENCORE,1,SLACKOFF,6,ENCORE,9,SLACKOFF,14,FEINTATTACK,17,AMNESIA,23,COVET,27,CHIPAWAY,36,SWAGGER,39,FLAIL,47,FLING,53,PUNISHMENT,61,HAMMERARM;EggMoves=;Compatibility=Field;StepsToHatch=4080;Height=2;Weight=130.5;Color=Brown;Habitat=Forest;RegionalNumbers=289,0,0,0,0,0,0,0,0,0;Kind=Lazy;Pokedex=Hordes of Slaking gather around trees when fruits come into season. They wait around patiently for ripened fruits to fall out of the trees.;FormNames=;WildItemCommon=;WildItemUncommon=;WildItemRare=;BattlerPlayerY=0;BattlerEnemyY=25;BattlerAltitude=0;Evolutions=;Incense=</v>
      </c>
    </row>
    <row r="291" spans="1:46" x14ac:dyDescent="0.3">
      <c r="A291" s="25">
        <v>290</v>
      </c>
      <c r="B291" s="25" t="s">
        <v>719</v>
      </c>
      <c r="C291" s="25" t="s">
        <v>4208</v>
      </c>
      <c r="D291" s="25" t="s">
        <v>209</v>
      </c>
      <c r="E291" s="25" t="s">
        <v>224</v>
      </c>
      <c r="F291" s="25" t="s">
        <v>4786</v>
      </c>
      <c r="G291" s="25" t="s">
        <v>5522</v>
      </c>
      <c r="H291" s="25" t="s">
        <v>5545</v>
      </c>
      <c r="I291" s="25">
        <v>53</v>
      </c>
      <c r="J291" s="25" t="s">
        <v>2134</v>
      </c>
      <c r="K291" s="25">
        <v>255</v>
      </c>
      <c r="L291" s="25">
        <v>70</v>
      </c>
      <c r="M291" s="25" t="s">
        <v>3847</v>
      </c>
      <c r="N291" s="25" t="s">
        <v>3850</v>
      </c>
      <c r="O291" s="25" t="s">
        <v>6600</v>
      </c>
      <c r="P291" s="25" t="s">
        <v>6601</v>
      </c>
      <c r="Q291" s="25" t="s">
        <v>1472</v>
      </c>
      <c r="R291" s="25">
        <v>4080</v>
      </c>
      <c r="S291" s="25">
        <v>0.5</v>
      </c>
      <c r="T291" s="25">
        <v>5.5</v>
      </c>
      <c r="U291" s="25" t="s">
        <v>8859</v>
      </c>
      <c r="V291" s="25" t="s">
        <v>7165</v>
      </c>
      <c r="W291" s="25" t="s">
        <v>9188</v>
      </c>
      <c r="X291" s="25" t="s">
        <v>9715</v>
      </c>
      <c r="Y291" s="25" t="s">
        <v>9715</v>
      </c>
      <c r="Z291" s="25" t="s">
        <v>9715</v>
      </c>
      <c r="AA291" s="25" t="s">
        <v>9715</v>
      </c>
      <c r="AB291" s="25" t="s">
        <v>9715</v>
      </c>
      <c r="AC291" s="25" t="s">
        <v>9715</v>
      </c>
      <c r="AD291" s="25" t="s">
        <v>9715</v>
      </c>
      <c r="AE291" s="25" t="s">
        <v>9715</v>
      </c>
      <c r="AF291" s="25" t="s">
        <v>9715</v>
      </c>
      <c r="AG291" s="26" t="str">
        <f t="shared" si="8"/>
        <v>290,0,0,0,0,0,0,0,0,0</v>
      </c>
      <c r="AH291" s="25" t="s">
        <v>7193</v>
      </c>
      <c r="AI291" s="25" t="s">
        <v>7777</v>
      </c>
      <c r="AN291" s="25">
        <v>0</v>
      </c>
      <c r="AO291" s="25">
        <v>25</v>
      </c>
      <c r="AP291" s="25">
        <v>0</v>
      </c>
      <c r="AQ291" s="25" t="s">
        <v>8652</v>
      </c>
      <c r="AT291" s="26" t="str">
        <f t="shared" si="9"/>
        <v>[290];Name=Nincada;InternalName=NINCADA;Type1=BUG;Type2=GROUND;BaseStats=31,45,90,40,30,30;GenderRate=Female50Percent;GrowthRate=Erratic;BaseEXP=53;EffortPoints=0,0,1,0,0,0;Rareness=255;Happiness=70;Abilities=COMPOUNDEYES;HiddenAbility=RUNAWAY;Moves=1,SCRATCH,1,HARDEN,5,LEECHLIFE,9,SANDATTACK,13,FURYSWIPES,17,MUDSLAP,21,METALCLAW,25,MINDREADER,29,BIDE,33,FALSESWIPE,37,DIG;EggMoves=BUGBITE,BUGBUZZ,ENDURE,FEINTATTACK,FINALGAMBIT,GUST,NIGHTSLASH,SILVERWIND;Compatibility=Bug;StepsToHatch=4080;Height=0.5;Weight=5.5;Color=Gray;Habitat=Forest;RegionalNumbers=290,0,0,0,0,0,0,0,0,0;Kind=Trainee;Pokedex=It makes its nest at the roots of a mighty tree. Using its whiskerlike antennae, it probes its surroundings in the pitch-black darkness of soil.;FormNames=;WildItemCommon=;WildItemUncommon=;WildItemRare=;BattlerPlayerY=0;BattlerEnemyY=25;BattlerAltitude=0;Evolutions=NINJASK,Ninjask,20,SHEDINJA,Shedinja,20;Incense=</v>
      </c>
    </row>
    <row r="292" spans="1:46" x14ac:dyDescent="0.3">
      <c r="A292" s="25">
        <v>291</v>
      </c>
      <c r="B292" s="25" t="s">
        <v>720</v>
      </c>
      <c r="C292" s="25" t="s">
        <v>4209</v>
      </c>
      <c r="D292" s="25" t="s">
        <v>209</v>
      </c>
      <c r="E292" s="25" t="s">
        <v>225</v>
      </c>
      <c r="F292" s="25" t="s">
        <v>4787</v>
      </c>
      <c r="G292" s="25" t="s">
        <v>5522</v>
      </c>
      <c r="H292" s="25" t="s">
        <v>5545</v>
      </c>
      <c r="I292" s="25">
        <v>160</v>
      </c>
      <c r="J292" s="25" t="s">
        <v>2147</v>
      </c>
      <c r="K292" s="25">
        <v>120</v>
      </c>
      <c r="L292" s="25">
        <v>70</v>
      </c>
      <c r="M292" s="25" t="s">
        <v>2140</v>
      </c>
      <c r="N292" s="25" t="s">
        <v>3897</v>
      </c>
      <c r="O292" s="25" t="s">
        <v>6050</v>
      </c>
      <c r="Q292" s="25" t="s">
        <v>1472</v>
      </c>
      <c r="R292" s="25">
        <v>4080</v>
      </c>
      <c r="S292" s="25">
        <v>0.8</v>
      </c>
      <c r="T292" s="25">
        <v>12</v>
      </c>
      <c r="U292" s="25" t="s">
        <v>8860</v>
      </c>
      <c r="V292" s="25" t="s">
        <v>7165</v>
      </c>
      <c r="W292" s="25" t="s">
        <v>9189</v>
      </c>
      <c r="X292" s="25" t="s">
        <v>9715</v>
      </c>
      <c r="Y292" s="25" t="s">
        <v>9715</v>
      </c>
      <c r="Z292" s="25" t="s">
        <v>9715</v>
      </c>
      <c r="AA292" s="25" t="s">
        <v>9715</v>
      </c>
      <c r="AB292" s="25" t="s">
        <v>9715</v>
      </c>
      <c r="AC292" s="25" t="s">
        <v>9715</v>
      </c>
      <c r="AD292" s="25" t="s">
        <v>9715</v>
      </c>
      <c r="AE292" s="25" t="s">
        <v>9715</v>
      </c>
      <c r="AF292" s="25" t="s">
        <v>9715</v>
      </c>
      <c r="AG292" s="26" t="str">
        <f t="shared" si="8"/>
        <v>291,0,0,0,0,0,0,0,0,0</v>
      </c>
      <c r="AH292" s="25" t="s">
        <v>7194</v>
      </c>
      <c r="AI292" s="25" t="s">
        <v>7778</v>
      </c>
      <c r="AN292" s="25">
        <v>0</v>
      </c>
      <c r="AO292" s="25">
        <v>25</v>
      </c>
      <c r="AP292" s="25">
        <v>16</v>
      </c>
      <c r="AT292" s="26" t="str">
        <f t="shared" si="9"/>
        <v>[291];Name=Ninjask;InternalName=NINJASK;Type1=BUG;Type2=FLYING;BaseStats=61,90,45,160,50,50;GenderRate=Female50Percent;GrowthRate=Erratic;BaseEXP=160;EffortPoints=0,0,0,2,0,0;Rareness=120;Happiness=70;Abilities=SPEEDBOOST;HiddenAbility=INFILTRATOR;Moves=1,BUGBITE,1,SCRATCH,1,HARDEN,1,LEECHLIFE,1,SANDATTACK,5,LEECHLIFE,9,SANDATTACK,13,FURYSWIPES,17,AGILITY,20,DOUBLETEAM,20,FURYCUTTER,20,SCREECH,23,SLASH,29,MINDREADER,35,BATONPASS,41,SWORDSDANCE,47,XSCISSOR;EggMoves=;Compatibility=Bug;StepsToHatch=4080;Height=0.8;Weight=12;Color=Yellow;Habitat=Forest;RegionalNumbers=291,0,0,0,0,0,0,0,0,0;Kind=Ninja;Pokedex=Because it darts about vigorously at high speed, it is very difficult to see. Hearing its distinctive cries for too long induces a headache.;FormNames=;WildItemCommon=;WildItemUncommon=;WildItemRare=;BattlerPlayerY=0;BattlerEnemyY=25;BattlerAltitude=16;Evolutions=;Incense=</v>
      </c>
    </row>
    <row r="293" spans="1:46" x14ac:dyDescent="0.3">
      <c r="A293" s="25">
        <v>292</v>
      </c>
      <c r="B293" s="25" t="s">
        <v>721</v>
      </c>
      <c r="C293" s="25" t="s">
        <v>3868</v>
      </c>
      <c r="D293" s="25" t="s">
        <v>209</v>
      </c>
      <c r="E293" s="25" t="s">
        <v>228</v>
      </c>
      <c r="F293" s="25" t="s">
        <v>4788</v>
      </c>
      <c r="G293" s="25" t="s">
        <v>5534</v>
      </c>
      <c r="H293" s="25" t="s">
        <v>5545</v>
      </c>
      <c r="I293" s="25">
        <v>83</v>
      </c>
      <c r="J293" s="25" t="s">
        <v>2132</v>
      </c>
      <c r="K293" s="25">
        <v>45</v>
      </c>
      <c r="L293" s="25">
        <v>70</v>
      </c>
      <c r="M293" s="25" t="s">
        <v>5560</v>
      </c>
      <c r="O293" s="25" t="s">
        <v>6051</v>
      </c>
      <c r="Q293" s="25" t="s">
        <v>2122</v>
      </c>
      <c r="R293" s="25">
        <v>4080</v>
      </c>
      <c r="S293" s="25">
        <v>0.8</v>
      </c>
      <c r="T293" s="25">
        <v>1.2</v>
      </c>
      <c r="U293" s="25" t="s">
        <v>2158</v>
      </c>
      <c r="V293" s="25" t="s">
        <v>7165</v>
      </c>
      <c r="W293" s="25" t="s">
        <v>9190</v>
      </c>
      <c r="X293" s="25" t="s">
        <v>9715</v>
      </c>
      <c r="Y293" s="25" t="s">
        <v>9715</v>
      </c>
      <c r="Z293" s="25" t="s">
        <v>9715</v>
      </c>
      <c r="AA293" s="25" t="s">
        <v>9715</v>
      </c>
      <c r="AB293" s="25" t="s">
        <v>9715</v>
      </c>
      <c r="AC293" s="25" t="s">
        <v>9715</v>
      </c>
      <c r="AD293" s="25" t="s">
        <v>9715</v>
      </c>
      <c r="AE293" s="25" t="s">
        <v>9715</v>
      </c>
      <c r="AF293" s="25" t="s">
        <v>9715</v>
      </c>
      <c r="AG293" s="26" t="str">
        <f t="shared" si="8"/>
        <v>292,0,0,0,0,0,0,0,0,0</v>
      </c>
      <c r="AH293" s="25" t="s">
        <v>7195</v>
      </c>
      <c r="AI293" s="25" t="s">
        <v>7779</v>
      </c>
      <c r="AN293" s="25">
        <v>0</v>
      </c>
      <c r="AO293" s="25">
        <v>25</v>
      </c>
      <c r="AP293" s="25">
        <v>23</v>
      </c>
      <c r="AT293" s="26" t="str">
        <f t="shared" si="9"/>
        <v>[292];Name=Shedinja;InternalName=SHEDINJA;Type1=BUG;Type2=GHOST;BaseStats=1,90,45,40,30,30;GenderRate=Genderless;GrowthRate=Erratic;BaseEXP=83;EffortPoints=2,0,0,0,0,0;Rareness=45;Happiness=70;Abilities=WONDERGUARD;HiddenAbility=;Moves=1,SCRATCH,1,HARDEN,5,LEECHLIFE,9,SANDATTACK,13,FURYSWIPES,17,SPITE,21,SHADOWSNEAK,25,MINDREADER,29,CONFUSERAY,33,SHADOWBALL,37,GRUDGE,41,HEALBLOCK,45,PHANTOMFORCE;EggMoves=;Compatibility=Mineral;StepsToHatch=4080;Height=0.8;Weight=1.2;Color=Brown;Habitat=Forest;RegionalNumbers=292,0,0,0,0,0,0,0,0,0;Kind=Shed;Pokedex=A peculiar Pokémon that floats in air even though its wings remain completely still. The inside of its body is hollow and utterly dark.;FormNames=;WildItemCommon=;WildItemUncommon=;WildItemRare=;BattlerPlayerY=0;BattlerEnemyY=25;BattlerAltitude=23;Evolutions=;Incense=</v>
      </c>
    </row>
    <row r="294" spans="1:46" x14ac:dyDescent="0.3">
      <c r="A294" s="25">
        <v>293</v>
      </c>
      <c r="B294" s="25" t="s">
        <v>722</v>
      </c>
      <c r="C294" s="25" t="s">
        <v>4210</v>
      </c>
      <c r="D294" s="25" t="s">
        <v>216</v>
      </c>
      <c r="F294" s="25" t="s">
        <v>4789</v>
      </c>
      <c r="G294" s="25" t="s">
        <v>5522</v>
      </c>
      <c r="H294" s="25" t="s">
        <v>1412</v>
      </c>
      <c r="I294" s="25">
        <v>48</v>
      </c>
      <c r="J294" s="25" t="s">
        <v>2131</v>
      </c>
      <c r="K294" s="25">
        <v>190</v>
      </c>
      <c r="L294" s="25">
        <v>70</v>
      </c>
      <c r="M294" s="25" t="s">
        <v>3920</v>
      </c>
      <c r="N294" s="25" t="s">
        <v>5668</v>
      </c>
      <c r="O294" s="25" t="s">
        <v>6602</v>
      </c>
      <c r="P294" s="25" t="s">
        <v>6603</v>
      </c>
      <c r="Q294" s="25" t="s">
        <v>7023</v>
      </c>
      <c r="R294" s="25">
        <v>5355</v>
      </c>
      <c r="S294" s="25">
        <v>0.6</v>
      </c>
      <c r="T294" s="25">
        <v>16.3</v>
      </c>
      <c r="U294" s="25" t="s">
        <v>8862</v>
      </c>
      <c r="V294" s="25" t="s">
        <v>7316</v>
      </c>
      <c r="W294" s="25" t="s">
        <v>9191</v>
      </c>
      <c r="X294" s="25" t="s">
        <v>9715</v>
      </c>
      <c r="Y294" s="25" t="s">
        <v>9715</v>
      </c>
      <c r="Z294" s="25" t="s">
        <v>9715</v>
      </c>
      <c r="AA294" s="25" t="s">
        <v>9715</v>
      </c>
      <c r="AB294" s="25" t="s">
        <v>9715</v>
      </c>
      <c r="AC294" s="25" t="s">
        <v>9715</v>
      </c>
      <c r="AD294" s="25" t="s">
        <v>9715</v>
      </c>
      <c r="AE294" s="25" t="s">
        <v>9715</v>
      </c>
      <c r="AF294" s="25" t="s">
        <v>9715</v>
      </c>
      <c r="AG294" s="26" t="str">
        <f t="shared" si="8"/>
        <v>293,0,0,0,0,0,0,0,0,0</v>
      </c>
      <c r="AH294" s="25" t="s">
        <v>7196</v>
      </c>
      <c r="AI294" s="25" t="s">
        <v>8259</v>
      </c>
      <c r="AL294" s="25" t="s">
        <v>8260</v>
      </c>
      <c r="AN294" s="25">
        <v>0</v>
      </c>
      <c r="AO294" s="25">
        <v>25</v>
      </c>
      <c r="AP294" s="25">
        <v>0</v>
      </c>
      <c r="AQ294" s="25" t="s">
        <v>8653</v>
      </c>
      <c r="AT294" s="26" t="str">
        <f t="shared" si="9"/>
        <v>[293];Name=Whismur;InternalName=WHISMUR;Type1=NORMAL;Type2=;BaseStats=64,51,23,28,51,23;GenderRate=Female50Percent;GrowthRate=Parabolic;BaseEXP=48;EffortPoints=1,0,0,0,0,0;Rareness=190;Happiness=70;Abilities=SOUNDPROOF;HiddenAbility=RATTLED;Moves=1,POUND,4,ECHOEDVOICE,8,ASTONISH,11,HOWL,15,SCREECH,18,SUPERSONIC,22,STOMP,25,UPROAR,29,ROAR,32,REST,36,SLEEPTALK,39,HYPERVOICE,43,SYNCHRONOISE;EggMoves=CIRCLETHROW,DISARMINGVOICE,ENDEAVOR,EXTRASENSORY,FAKETEARS,HAMMERARM,SMELLINGSALT,SMOKESCREEN,SNORE,TAKEDOWN;Compatibility=Monster,Field;StepsToHatch=5355;Height=0.6;Weight=16.3;Color=Pink;Habitat=Cave;RegionalNumbers=293,0,0,0,0,0,0,0,0,0;Kind=Whisper;Pokedex=Its cries equal a jet plane in volume. It inhales through its ear canals. Because of this system, it can cry continually without having to catch its breath.;FormNames=;WildItemCommon=;WildItemUncommon=CHESTOBERRY;WildItemRare=;BattlerPlayerY=0;BattlerEnemyY=25;BattlerAltitude=0;Evolutions=LOUDRED,Level,20;Incense=</v>
      </c>
    </row>
    <row r="295" spans="1:46" x14ac:dyDescent="0.3">
      <c r="A295" s="25">
        <v>294</v>
      </c>
      <c r="B295" s="25" t="s">
        <v>723</v>
      </c>
      <c r="C295" s="25" t="s">
        <v>4211</v>
      </c>
      <c r="D295" s="25" t="s">
        <v>216</v>
      </c>
      <c r="F295" s="25" t="s">
        <v>4790</v>
      </c>
      <c r="G295" s="25" t="s">
        <v>5522</v>
      </c>
      <c r="H295" s="25" t="s">
        <v>1412</v>
      </c>
      <c r="I295" s="25">
        <v>126</v>
      </c>
      <c r="J295" s="25" t="s">
        <v>2132</v>
      </c>
      <c r="K295" s="25">
        <v>120</v>
      </c>
      <c r="L295" s="25">
        <v>70</v>
      </c>
      <c r="M295" s="25" t="s">
        <v>3920</v>
      </c>
      <c r="N295" s="25" t="s">
        <v>3822</v>
      </c>
      <c r="O295" s="25" t="s">
        <v>6052</v>
      </c>
      <c r="Q295" s="25" t="s">
        <v>7023</v>
      </c>
      <c r="R295" s="25">
        <v>5355</v>
      </c>
      <c r="S295" s="25">
        <v>1</v>
      </c>
      <c r="T295" s="25">
        <v>40.5</v>
      </c>
      <c r="U295" s="25" t="s">
        <v>2157</v>
      </c>
      <c r="V295" s="25" t="s">
        <v>7316</v>
      </c>
      <c r="W295" s="25" t="s">
        <v>9192</v>
      </c>
      <c r="X295" s="25" t="s">
        <v>9715</v>
      </c>
      <c r="Y295" s="25" t="s">
        <v>9715</v>
      </c>
      <c r="Z295" s="25" t="s">
        <v>9715</v>
      </c>
      <c r="AA295" s="25" t="s">
        <v>9715</v>
      </c>
      <c r="AB295" s="25" t="s">
        <v>9715</v>
      </c>
      <c r="AC295" s="25" t="s">
        <v>9715</v>
      </c>
      <c r="AD295" s="25" t="s">
        <v>9715</v>
      </c>
      <c r="AE295" s="25" t="s">
        <v>9715</v>
      </c>
      <c r="AF295" s="25" t="s">
        <v>9715</v>
      </c>
      <c r="AG295" s="26" t="str">
        <f t="shared" si="8"/>
        <v>294,0,0,0,0,0,0,0,0,0</v>
      </c>
      <c r="AH295" s="25" t="s">
        <v>7197</v>
      </c>
      <c r="AI295" s="25" t="s">
        <v>8261</v>
      </c>
      <c r="AL295" s="25" t="s">
        <v>8260</v>
      </c>
      <c r="AN295" s="25">
        <v>0</v>
      </c>
      <c r="AO295" s="25">
        <v>25</v>
      </c>
      <c r="AP295" s="25">
        <v>0</v>
      </c>
      <c r="AQ295" s="25" t="s">
        <v>8654</v>
      </c>
      <c r="AT295" s="26" t="str">
        <f t="shared" si="9"/>
        <v>[294];Name=Loudred;InternalName=LOUDRED;Type1=NORMAL;Type2=;BaseStats=84,71,43,48,71,43;GenderRate=Female50Percent;GrowthRate=Parabolic;BaseEXP=126;EffortPoints=2,0,0,0,0,0;Rareness=120;Happiness=70;Abilities=SOUNDPROOF;HiddenAbility=SCRAPPY;Moves=1,POUND,1,ECHOEDVOICE,1,ASTONISH,1,HOWL,4,ECHOEDVOICE,9,ASTONISH,11,HOWL,15,SCREECH,18,ASTONISH,20,BITE,23,STOMP,27,UPROAR,32,ROAR,36,REST,41,SLEEPTALK,45,HYPERVOICE,50,SYNCHRONOISE;EggMoves=;Compatibility=Monster,Field;StepsToHatch=5355;Height=1;Weight=40.5;Color=Blue;Habitat=Cave;RegionalNumbers=294,0,0,0,0,0,0,0,0,0;Kind=Big Voice;Pokedex=It positions the round speakers on its head to assail foes with ultrasonic waves at massive volume. It builds power by stomping the ground.;FormNames=;WildItemCommon=;WildItemUncommon=CHESTOBERRY;WildItemRare=;BattlerPlayerY=0;BattlerEnemyY=25;BattlerAltitude=0;Evolutions=EXPLOUD,Level,40;Incense=</v>
      </c>
    </row>
    <row r="296" spans="1:46" x14ac:dyDescent="0.3">
      <c r="A296" s="25">
        <v>295</v>
      </c>
      <c r="B296" s="25" t="s">
        <v>724</v>
      </c>
      <c r="C296" s="25" t="s">
        <v>4212</v>
      </c>
      <c r="D296" s="25" t="s">
        <v>216</v>
      </c>
      <c r="E296" s="25" t="s">
        <v>233</v>
      </c>
      <c r="F296" s="25" t="s">
        <v>4791</v>
      </c>
      <c r="G296" s="25" t="s">
        <v>5522</v>
      </c>
      <c r="H296" s="25" t="s">
        <v>1412</v>
      </c>
      <c r="I296" s="25">
        <v>216</v>
      </c>
      <c r="J296" s="25" t="s">
        <v>2133</v>
      </c>
      <c r="K296" s="25">
        <v>45</v>
      </c>
      <c r="L296" s="25">
        <v>70</v>
      </c>
      <c r="M296" s="25" t="s">
        <v>3920</v>
      </c>
      <c r="N296" s="25" t="s">
        <v>3822</v>
      </c>
      <c r="O296" s="25" t="s">
        <v>6053</v>
      </c>
      <c r="Q296" s="25" t="s">
        <v>7023</v>
      </c>
      <c r="R296" s="25">
        <v>5355</v>
      </c>
      <c r="S296" s="25">
        <v>1.5</v>
      </c>
      <c r="T296" s="25">
        <v>84</v>
      </c>
      <c r="U296" s="25" t="s">
        <v>2157</v>
      </c>
      <c r="V296" s="25" t="s">
        <v>7316</v>
      </c>
      <c r="W296" s="25" t="s">
        <v>9193</v>
      </c>
      <c r="X296" s="25" t="s">
        <v>9715</v>
      </c>
      <c r="Y296" s="25" t="s">
        <v>9715</v>
      </c>
      <c r="Z296" s="25" t="s">
        <v>9715</v>
      </c>
      <c r="AA296" s="25" t="s">
        <v>9715</v>
      </c>
      <c r="AB296" s="25" t="s">
        <v>9715</v>
      </c>
      <c r="AC296" s="25" t="s">
        <v>9715</v>
      </c>
      <c r="AD296" s="25" t="s">
        <v>9715</v>
      </c>
      <c r="AE296" s="25" t="s">
        <v>9715</v>
      </c>
      <c r="AF296" s="25" t="s">
        <v>9715</v>
      </c>
      <c r="AG296" s="26" t="str">
        <f t="shared" si="8"/>
        <v>295,0,0,0,0,0,0,0,0,0</v>
      </c>
      <c r="AH296" s="25" t="s">
        <v>7198</v>
      </c>
      <c r="AI296" s="25" t="s">
        <v>8262</v>
      </c>
      <c r="AL296" s="25" t="s">
        <v>8260</v>
      </c>
      <c r="AN296" s="25">
        <v>0</v>
      </c>
      <c r="AO296" s="25">
        <v>25</v>
      </c>
      <c r="AP296" s="25">
        <v>0</v>
      </c>
      <c r="AT296" s="26" t="str">
        <f t="shared" si="9"/>
        <v>[295];Name=Exploud;InternalName=EXPLOUD;Type1=NORMAL;Type2=FERAL;BaseStats=104,91,63,68,91,73;GenderRate=Female50Percent;GrowthRate=Parabolic;BaseEXP=216;EffortPoints=3,0,0,0,0,0;Rareness=45;Happiness=70;Abilities=SOUNDPROOF;HiddenAbility=SCRAPPY;Moves=1,BOOMBURST,1,ICEFANG,1,FIREFANG,1,THUNDERFANG,1,POUND,1,ECHOEDVOICE,1,ASTONISH,1,HOWL,4,ECHOEDVOICE,9,ASTONISH,11,HOWL,15,SCREECH,18,SUPERSONIC,20,BITE,23,STOMP,27,UPROAR,32,ROAR,36,REST,40,CRUNCH,42,SLEEPTALK,47,HYPERVOICE,53,SYNCHRONOISE,58,BOOMBURST,64,HYPERBEAM;EggMoves=;Compatibility=Monster,Field;StepsToHatch=5355;Height=1.5;Weight=84;Color=Blue;Habitat=Cave;RegionalNumbers=295,0,0,0,0,0,0,0,0,0;Kind=Loud Noise;Pokedex=It has sound-generating organs all over its body. It communicates with others by adjusting the tone and volume of the cries it emits.;FormNames=;WildItemCommon=;WildItemUncommon=CHESTOBERRY;WildItemRare=;BattlerPlayerY=0;BattlerEnemyY=25;BattlerAltitude=0;Evolutions=;Incense=</v>
      </c>
    </row>
    <row r="297" spans="1:46" x14ac:dyDescent="0.3">
      <c r="A297" s="25">
        <v>296</v>
      </c>
      <c r="B297" s="25" t="s">
        <v>725</v>
      </c>
      <c r="C297" s="25" t="s">
        <v>4213</v>
      </c>
      <c r="D297" s="25" t="s">
        <v>222</v>
      </c>
      <c r="F297" s="25" t="s">
        <v>4792</v>
      </c>
      <c r="G297" s="25" t="s">
        <v>5532</v>
      </c>
      <c r="H297" s="25" t="s">
        <v>5544</v>
      </c>
      <c r="I297" s="25">
        <v>47</v>
      </c>
      <c r="J297" s="25" t="s">
        <v>2131</v>
      </c>
      <c r="K297" s="25">
        <v>180</v>
      </c>
      <c r="L297" s="25">
        <v>70</v>
      </c>
      <c r="M297" s="25" t="s">
        <v>5733</v>
      </c>
      <c r="N297" s="25" t="s">
        <v>3894</v>
      </c>
      <c r="O297" s="25" t="s">
        <v>6604</v>
      </c>
      <c r="P297" s="25" t="s">
        <v>6605</v>
      </c>
      <c r="Q297" s="25" t="s">
        <v>3872</v>
      </c>
      <c r="R297" s="25">
        <v>5355</v>
      </c>
      <c r="S297" s="25">
        <v>1</v>
      </c>
      <c r="T297" s="25">
        <v>86.4</v>
      </c>
      <c r="U297" s="25" t="s">
        <v>8860</v>
      </c>
      <c r="V297" s="25" t="s">
        <v>8868</v>
      </c>
      <c r="W297" s="25" t="s">
        <v>9194</v>
      </c>
      <c r="X297" s="25" t="s">
        <v>9715</v>
      </c>
      <c r="Y297" s="25" t="s">
        <v>9715</v>
      </c>
      <c r="Z297" s="25" t="s">
        <v>9715</v>
      </c>
      <c r="AA297" s="25" t="s">
        <v>9715</v>
      </c>
      <c r="AB297" s="25" t="s">
        <v>9715</v>
      </c>
      <c r="AC297" s="25" t="s">
        <v>9715</v>
      </c>
      <c r="AD297" s="25" t="s">
        <v>9715</v>
      </c>
      <c r="AE297" s="25" t="s">
        <v>9715</v>
      </c>
      <c r="AF297" s="25" t="s">
        <v>9715</v>
      </c>
      <c r="AG297" s="26" t="str">
        <f t="shared" si="8"/>
        <v>296,0,0,0,0,0,0,0,0,0</v>
      </c>
      <c r="AH297" s="25" t="s">
        <v>7199</v>
      </c>
      <c r="AI297" s="25" t="s">
        <v>7780</v>
      </c>
      <c r="AN297" s="25">
        <v>0</v>
      </c>
      <c r="AO297" s="25">
        <v>25</v>
      </c>
      <c r="AP297" s="25">
        <v>0</v>
      </c>
      <c r="AQ297" s="25" t="s">
        <v>8655</v>
      </c>
      <c r="AT297" s="26" t="str">
        <f t="shared" si="9"/>
        <v>[296];Name=Makuhita;InternalName=MAKUHITA;Type1=FIGHTING;Type2=;BaseStats=72,60,30,25,20,30;GenderRate=Female25Percent;GrowthRate=Fluctuating;BaseEXP=47;EffortPoints=1,0,0,0,0,0;Rareness=180;Happiness=70;Abilities=THICKFAT,GUTS;HiddenAbility=SHEERFORCE;Moves=1,TACKLE,1,FOCUSENERGY,4,SANDATTACK,7,ARMTHRUST,10,FAKEOUT,13,FORCEPALM,16,WHIRLWIND,19,KNOCKOFF,22,VITALTHROW,25,BELLYDRUM,28,SMELLINGSALT,31,SEISMICTOSS,34,WAKEUPSLAP,37,ENDURE,40,CLOSECOMBAT,43,REVERSAL,46,HEAVYSLAM;EggMoves=BULLETPUNCH,CHIPAWAY,CROSSCHOP,DETECT,DYNAMICPUNCH,FEINT,FEINTATTACK,FOCUSPUNCH,FORESIGHT,HELPINGHAND,REVENGE,WAKEUPSLAP,WIDEGUARD;Compatibility=Humanlike;StepsToHatch=5355;Height=1;Weight=86.4;Color=Yellow;Habitat=Mountain;RegionalNumbers=296,0,0,0,0,0,0,0,0,0;Kind=Guts;Pokedex=It loves to toughen up its body above all else. If you hear quaking rumbles in a cave, it is the sound of Makuhita undertaking strenuous training.;FormNames=;WildItemCommon=;WildItemUncommon=;WildItemRare=;BattlerPlayerY=0;BattlerEnemyY=25;BattlerAltitude=0;Evolutions=HARIYAMA,Level,24;Incense=</v>
      </c>
    </row>
    <row r="298" spans="1:46" x14ac:dyDescent="0.3">
      <c r="A298" s="25">
        <v>297</v>
      </c>
      <c r="B298" s="25" t="s">
        <v>726</v>
      </c>
      <c r="C298" s="25" t="s">
        <v>4214</v>
      </c>
      <c r="D298" s="25" t="s">
        <v>222</v>
      </c>
      <c r="F298" s="25" t="s">
        <v>4793</v>
      </c>
      <c r="G298" s="25" t="s">
        <v>5532</v>
      </c>
      <c r="H298" s="25" t="s">
        <v>5544</v>
      </c>
      <c r="I298" s="25">
        <v>166</v>
      </c>
      <c r="J298" s="25" t="s">
        <v>2132</v>
      </c>
      <c r="K298" s="25">
        <v>200</v>
      </c>
      <c r="L298" s="25">
        <v>70</v>
      </c>
      <c r="M298" s="25" t="s">
        <v>5733</v>
      </c>
      <c r="N298" s="25" t="s">
        <v>3894</v>
      </c>
      <c r="O298" s="25" t="s">
        <v>6054</v>
      </c>
      <c r="Q298" s="25" t="s">
        <v>3872</v>
      </c>
      <c r="R298" s="25">
        <v>5355</v>
      </c>
      <c r="S298" s="25">
        <v>2.2999999999999998</v>
      </c>
      <c r="T298" s="25">
        <v>253.8</v>
      </c>
      <c r="U298" s="25" t="s">
        <v>2158</v>
      </c>
      <c r="V298" s="25" t="s">
        <v>8868</v>
      </c>
      <c r="W298" s="25" t="s">
        <v>9195</v>
      </c>
      <c r="X298" s="25" t="s">
        <v>9715</v>
      </c>
      <c r="Y298" s="25" t="s">
        <v>9715</v>
      </c>
      <c r="Z298" s="25" t="s">
        <v>9715</v>
      </c>
      <c r="AA298" s="25" t="s">
        <v>9715</v>
      </c>
      <c r="AB298" s="25" t="s">
        <v>9715</v>
      </c>
      <c r="AC298" s="25" t="s">
        <v>9715</v>
      </c>
      <c r="AD298" s="25" t="s">
        <v>9715</v>
      </c>
      <c r="AE298" s="25" t="s">
        <v>9715</v>
      </c>
      <c r="AF298" s="25" t="s">
        <v>9715</v>
      </c>
      <c r="AG298" s="26" t="str">
        <f t="shared" si="8"/>
        <v>297,0,0,0,0,0,0,0,0,0</v>
      </c>
      <c r="AH298" s="25" t="s">
        <v>1722</v>
      </c>
      <c r="AI298" s="25" t="s">
        <v>8263</v>
      </c>
      <c r="AL298" s="25" t="s">
        <v>3802</v>
      </c>
      <c r="AN298" s="25">
        <v>0</v>
      </c>
      <c r="AO298" s="25">
        <v>25</v>
      </c>
      <c r="AP298" s="25">
        <v>0</v>
      </c>
      <c r="AT298" s="26" t="str">
        <f t="shared" si="9"/>
        <v>[297];Name=Hariyama;InternalName=HARIYAMA;Type1=FIGHTING;Type2=;BaseStats=144,120,60,50,40,60;GenderRate=Female25Percent;GrowthRate=Fluctuating;BaseEXP=166;EffortPoints=2,0,0,0,0,0;Rareness=200;Happiness=70;Abilities=THICKFAT,GUTS;HiddenAbility=SHEERFORCE;Moves=1,BRINE,1,TACKLE,1,FOCUSENERGY,1,SANDATTACK,1,ARMTHRUST,4,SANDATTACK,7,ARMTHRUST,10,FAKEOUT,13,FORCEPALM,16,WHIRLWIND,19,KNOCKOFF,22,VITALTHROW,26,BELLYDRUM,30,SMELLINGSALT,34,SEISMICTOSS,38,WAKEUPSLAP,42,ENDURE,46,CLOSECOMBAT,50,REVERSAL,54,HEAVYSLAM;EggMoves=;Compatibility=Humanlike;StepsToHatch=5355;Height=2.3;Weight=253.8;Color=Brown;Habitat=Mountain;RegionalNumbers=297,0,0,0,0,0,0,0,0,0;Kind=Arm Thrust;Pokedex=It has the habit of challenging others without hesitation to tests of strength. It's been known to stand on train tracks and stop trains using forearm thrusts.;FormNames=;WildItemCommon=;WildItemUncommon=KINGSROCK;WildItemRare=;BattlerPlayerY=0;BattlerEnemyY=25;BattlerAltitude=0;Evolutions=;Incense=</v>
      </c>
    </row>
    <row r="299" spans="1:46" x14ac:dyDescent="0.3">
      <c r="A299" s="25">
        <v>298</v>
      </c>
      <c r="B299" s="25" t="s">
        <v>727</v>
      </c>
      <c r="C299" s="25" t="s">
        <v>4215</v>
      </c>
      <c r="D299" s="25" t="s">
        <v>216</v>
      </c>
      <c r="E299" s="25" t="s">
        <v>232</v>
      </c>
      <c r="F299" s="25" t="s">
        <v>4794</v>
      </c>
      <c r="G299" s="25" t="s">
        <v>5527</v>
      </c>
      <c r="H299" s="25" t="s">
        <v>5528</v>
      </c>
      <c r="I299" s="25">
        <v>38</v>
      </c>
      <c r="J299" s="25" t="s">
        <v>2131</v>
      </c>
      <c r="K299" s="25">
        <v>150</v>
      </c>
      <c r="L299" s="25">
        <v>70</v>
      </c>
      <c r="M299" s="25" t="s">
        <v>5686</v>
      </c>
      <c r="N299" s="25" t="s">
        <v>3901</v>
      </c>
      <c r="O299" s="25" t="s">
        <v>6606</v>
      </c>
      <c r="P299" s="25" t="s">
        <v>6607</v>
      </c>
      <c r="Q299" s="25" t="s">
        <v>7094</v>
      </c>
      <c r="R299" s="25">
        <v>2805</v>
      </c>
      <c r="S299" s="25">
        <v>0.2</v>
      </c>
      <c r="T299" s="25">
        <v>2</v>
      </c>
      <c r="U299" s="25" t="s">
        <v>2157</v>
      </c>
      <c r="V299" s="25" t="s">
        <v>8865</v>
      </c>
      <c r="W299" s="25" t="s">
        <v>9196</v>
      </c>
      <c r="X299" s="25" t="s">
        <v>9715</v>
      </c>
      <c r="Y299" s="25" t="s">
        <v>9715</v>
      </c>
      <c r="Z299" s="25" t="s">
        <v>9715</v>
      </c>
      <c r="AA299" s="25" t="s">
        <v>9715</v>
      </c>
      <c r="AB299" s="25" t="s">
        <v>9715</v>
      </c>
      <c r="AC299" s="25" t="s">
        <v>9715</v>
      </c>
      <c r="AD299" s="25" t="s">
        <v>9715</v>
      </c>
      <c r="AE299" s="25" t="s">
        <v>9715</v>
      </c>
      <c r="AF299" s="25" t="s">
        <v>9715</v>
      </c>
      <c r="AG299" s="26" t="str">
        <f t="shared" si="8"/>
        <v>298,0,0,0,0,0,0,0,0,0</v>
      </c>
      <c r="AH299" s="25" t="s">
        <v>7200</v>
      </c>
      <c r="AI299" s="25" t="s">
        <v>7781</v>
      </c>
      <c r="AN299" s="25">
        <v>0</v>
      </c>
      <c r="AO299" s="25">
        <v>25</v>
      </c>
      <c r="AP299" s="25">
        <v>0</v>
      </c>
      <c r="AQ299" s="25" t="s">
        <v>8875</v>
      </c>
      <c r="AR299" s="25" t="s">
        <v>8876</v>
      </c>
      <c r="AT299" s="26" t="str">
        <f t="shared" si="9"/>
        <v>[298];Name=Azurill;InternalName=AZURILL;Type1=NORMAL;Type2=FAIRY;BaseStats=50,20,40,20,20,40;GenderRate=Female75Percent;GrowthRate=Fast;BaseEXP=38;EffortPoints=1,0,0,0,0,0;Rareness=150;Happiness=70;Abilities=THICKFAT,HUGEPOWER;HiddenAbility=SAPSIPPER;Moves=1,SPLASH,1,WATERGUN,2,TAILWHIP,5,WATERSPORT,7,BUBBLE,10,CHARM,13,BUBBLEBEAM,16,HELPINGHAND,20,SLAM,23,BOUNCE;EggMoves=BODYSLAM,CAMOUFLAGE,COPYCAT,ENCORE,FAKETEARS,MUDDYWATER,REFRESH,SING,SLAM,SOAK,TICKLE,WATERSPORT;Compatibility=Undiscovered;StepsToHatch=2805;Height=0.2;Weight=2;Color=Blue;Habitat=WatersEdge;RegionalNumbers=298,0,0,0,0,0,0,0,0,0;Kind=Polka Dot;Pokedex=Its tail, which is packed with nutrition, is very bouncy like a rubber ball. On sunny days they gather at the edge of water and splash about for fun.;FormNames=;WildItemCommon=;WildItemUncommon=;WildItemRare=;BattlerPlayerY=0;BattlerEnemyY=25;BattlerAltitude=0;Evolutions=MARILL,Happiness,;Incense=SEAINCENSE</v>
      </c>
    </row>
    <row r="300" spans="1:46" x14ac:dyDescent="0.3">
      <c r="A300" s="25">
        <v>299</v>
      </c>
      <c r="B300" s="25" t="s">
        <v>728</v>
      </c>
      <c r="C300" s="25" t="s">
        <v>4216</v>
      </c>
      <c r="D300" s="25" t="s">
        <v>227</v>
      </c>
      <c r="F300" s="25" t="s">
        <v>4795</v>
      </c>
      <c r="G300" s="25" t="s">
        <v>5522</v>
      </c>
      <c r="H300" s="25" t="s">
        <v>5523</v>
      </c>
      <c r="I300" s="25">
        <v>75</v>
      </c>
      <c r="J300" s="25" t="s">
        <v>2134</v>
      </c>
      <c r="K300" s="25">
        <v>255</v>
      </c>
      <c r="L300" s="25">
        <v>70</v>
      </c>
      <c r="M300" s="25" t="s">
        <v>5734</v>
      </c>
      <c r="N300" s="25" t="s">
        <v>3892</v>
      </c>
      <c r="O300" s="25" t="s">
        <v>6608</v>
      </c>
      <c r="P300" s="25" t="s">
        <v>6609</v>
      </c>
      <c r="Q300" s="25" t="s">
        <v>2122</v>
      </c>
      <c r="R300" s="25">
        <v>5355</v>
      </c>
      <c r="S300" s="25">
        <v>1</v>
      </c>
      <c r="T300" s="25">
        <v>97</v>
      </c>
      <c r="U300" s="25" t="s">
        <v>8859</v>
      </c>
      <c r="V300" s="25" t="s">
        <v>7316</v>
      </c>
      <c r="W300" s="25" t="s">
        <v>9197</v>
      </c>
      <c r="X300" s="25" t="s">
        <v>9715</v>
      </c>
      <c r="Y300" s="25" t="s">
        <v>9715</v>
      </c>
      <c r="Z300" s="25" t="s">
        <v>9715</v>
      </c>
      <c r="AA300" s="25" t="s">
        <v>9715</v>
      </c>
      <c r="AB300" s="25" t="s">
        <v>9715</v>
      </c>
      <c r="AC300" s="25" t="s">
        <v>9715</v>
      </c>
      <c r="AD300" s="25" t="s">
        <v>9715</v>
      </c>
      <c r="AE300" s="25" t="s">
        <v>9715</v>
      </c>
      <c r="AF300" s="25" t="s">
        <v>9715</v>
      </c>
      <c r="AG300" s="26" t="str">
        <f t="shared" si="8"/>
        <v>299,0,0,0,0,0,0,0,0,0</v>
      </c>
      <c r="AH300" s="25" t="s">
        <v>7201</v>
      </c>
      <c r="AI300" s="25" t="s">
        <v>8264</v>
      </c>
      <c r="AL300" s="25" t="s">
        <v>8239</v>
      </c>
      <c r="AN300" s="25">
        <v>0</v>
      </c>
      <c r="AO300" s="25">
        <v>25</v>
      </c>
      <c r="AP300" s="25">
        <v>0</v>
      </c>
      <c r="AQ300" s="25" t="s">
        <v>8656</v>
      </c>
      <c r="AT300" s="26" t="str">
        <f t="shared" si="9"/>
        <v>[299];Name=Nosepass;InternalName=NOSEPASS;Type1=ROCK;Type2=;BaseStats=30,45,135,30,45,90;GenderRate=Female50Percent;GrowthRate=Medium;BaseEXP=75;EffortPoints=0,0,1,0,0,0;Rareness=255;Happiness=70;Abilities=STURDY,MAGNETPULL;HiddenAbility=SANDFORCE;Moves=1,TACKLE,4,HARDEN,7,BLOCK,10,ROCKTHROW,13,THUNDERWAVE,16,REST,19,ROCKTHROW,22,ROCKSLIDE,25,POWERGEM,28,POWERGEM,31,DISCHARGE,34,SANDSTORM,37,EARTHPOWER,40,STONEEDGE,43,LOCKON,43,ZAPCANNON;EggMoves=BLOCK,DOUBLEEDGE,ENDURE,MAGNITUDE,ROLLOUT,STEALTHROCK,WIDEGUARD;Compatibility=Mineral;StepsToHatch=5355;Height=1;Weight=97;Color=Gray;Habitat=Cave;RegionalNumbers=299,0,0,0,0,0,0,0,0,0;Kind=Compass;Pokedex=Its body emits a powerful magnetism. It feeds on prey that is pulled in by the force. Its magnetism is stronger in cold seasons.;FormNames=;WildItemCommon=;WildItemUncommon=HARDSTONE;WildItemRare=;BattlerPlayerY=0;BattlerEnemyY=25;BattlerAltitude=0;Evolutions=PROBOPASS,Location,49,PROBOPASS,Location,50,PROBOPASS,Location,51;Incense=</v>
      </c>
    </row>
    <row r="301" spans="1:46" x14ac:dyDescent="0.3">
      <c r="A301" s="25">
        <v>300</v>
      </c>
      <c r="B301" s="25" t="s">
        <v>729</v>
      </c>
      <c r="C301" s="25" t="s">
        <v>4217</v>
      </c>
      <c r="D301" s="25" t="s">
        <v>216</v>
      </c>
      <c r="F301" s="25" t="s">
        <v>4796</v>
      </c>
      <c r="G301" s="25" t="s">
        <v>5527</v>
      </c>
      <c r="H301" s="25" t="s">
        <v>5528</v>
      </c>
      <c r="I301" s="25">
        <v>52</v>
      </c>
      <c r="J301" s="25" t="s">
        <v>2146</v>
      </c>
      <c r="K301" s="25">
        <v>255</v>
      </c>
      <c r="L301" s="25">
        <v>70</v>
      </c>
      <c r="M301" s="25" t="s">
        <v>5735</v>
      </c>
      <c r="N301" s="25" t="s">
        <v>5625</v>
      </c>
      <c r="O301" s="25" t="s">
        <v>6610</v>
      </c>
      <c r="P301" s="25" t="s">
        <v>6611</v>
      </c>
      <c r="Q301" s="25" t="s">
        <v>7022</v>
      </c>
      <c r="R301" s="25">
        <v>4080</v>
      </c>
      <c r="S301" s="25">
        <v>0.6</v>
      </c>
      <c r="T301" s="25">
        <v>11</v>
      </c>
      <c r="U301" s="25" t="s">
        <v>8862</v>
      </c>
      <c r="V301" s="25" t="s">
        <v>7165</v>
      </c>
      <c r="W301" s="25" t="s">
        <v>9198</v>
      </c>
      <c r="X301" s="25" t="s">
        <v>9715</v>
      </c>
      <c r="Y301" s="25" t="s">
        <v>9715</v>
      </c>
      <c r="Z301" s="25" t="s">
        <v>9715</v>
      </c>
      <c r="AA301" s="25" t="s">
        <v>9715</v>
      </c>
      <c r="AB301" s="25" t="s">
        <v>9715</v>
      </c>
      <c r="AC301" s="25" t="s">
        <v>9715</v>
      </c>
      <c r="AD301" s="25" t="s">
        <v>9715</v>
      </c>
      <c r="AE301" s="25" t="s">
        <v>9715</v>
      </c>
      <c r="AF301" s="25" t="s">
        <v>9715</v>
      </c>
      <c r="AG301" s="26" t="str">
        <f t="shared" si="8"/>
        <v>300,0,0,0,0,0,0,0,0,0</v>
      </c>
      <c r="AH301" s="25" t="s">
        <v>7202</v>
      </c>
      <c r="AI301" s="25" t="s">
        <v>8265</v>
      </c>
      <c r="AL301" s="25" t="s">
        <v>8216</v>
      </c>
      <c r="AN301" s="25">
        <v>0</v>
      </c>
      <c r="AO301" s="25">
        <v>25</v>
      </c>
      <c r="AP301" s="25">
        <v>3</v>
      </c>
      <c r="AQ301" s="25" t="s">
        <v>8657</v>
      </c>
      <c r="AT301" s="26" t="str">
        <f t="shared" si="9"/>
        <v>[300];Name=Skitty;InternalName=SKITTY;Type1=NORMAL;Type2=;BaseStats=50,45,45,50,35,35;GenderRate=Female75Percent;GrowthRate=Fast;BaseEXP=52;EffortPoints=0,0,0,1,0,0;Rareness=255;Happiness=70;Abilities=CUTECHARM,NORMALIZE;HiddenAbility=WONDERSKIN;Moves=1,FAKEOUT,1,GROWL,1,TAILWHIP,1,TACKLE,4,FORESIGHT,7,SING,10,ATTRACT,13,DISARMINGVOICE,16,DOUBLESLAP,19,COPYCAT,22,FEINTATTACK,25,CHARM,28,WAKEUPSLAP,31,ASSIST,34,COVET,37,HEALBELL,40,DOUBLEEDGE,43,CAPTIVATE,46,PLAYROUGH;EggMoves=BATONPASS,CAPTIVATE,COSMICPOWER,FAKEOUT,FAKETEARS,HELPINGHAND,LASTRESORT,MUDBOMB,SIMPLEBEAM,SUCKERPUNCH,TICKLE,UPROAR,WISH,ZENHEADBUTT;Compatibility=Field,Fairy;StepsToHatch=4080;Height=0.6;Weight=11;Color=Pink;Habitat=Forest;RegionalNumbers=300,0,0,0,0,0,0,0,0,0;Kind=Kitten;Pokedex=A Skitty's adorably cute behavior makes it highly popular. In battle, it makes its tail puff out. It threatens foes with a sharp growl.;FormNames=;WildItemCommon=;WildItemUncommon=LEPPABERRY;WildItemRare=;BattlerPlayerY=0;BattlerEnemyY=25;BattlerAltitude=3;Evolutions=DELCATTY,Item,MOONSTONE;Incense=</v>
      </c>
    </row>
    <row r="302" spans="1:46" x14ac:dyDescent="0.3">
      <c r="A302" s="25">
        <v>301</v>
      </c>
      <c r="B302" s="25" t="s">
        <v>730</v>
      </c>
      <c r="C302" s="25" t="s">
        <v>4218</v>
      </c>
      <c r="D302" s="25" t="s">
        <v>216</v>
      </c>
      <c r="F302" s="25" t="s">
        <v>4797</v>
      </c>
      <c r="G302" s="25" t="s">
        <v>5527</v>
      </c>
      <c r="H302" s="25" t="s">
        <v>5528</v>
      </c>
      <c r="I302" s="25">
        <v>133</v>
      </c>
      <c r="J302" s="25" t="s">
        <v>5546</v>
      </c>
      <c r="K302" s="25">
        <v>60</v>
      </c>
      <c r="L302" s="25">
        <v>70</v>
      </c>
      <c r="M302" s="25" t="s">
        <v>5735</v>
      </c>
      <c r="N302" s="25" t="s">
        <v>5625</v>
      </c>
      <c r="O302" s="25" t="s">
        <v>6055</v>
      </c>
      <c r="Q302" s="25" t="s">
        <v>7022</v>
      </c>
      <c r="R302" s="25">
        <v>4080</v>
      </c>
      <c r="S302" s="25">
        <v>1.1000000000000001</v>
      </c>
      <c r="T302" s="25">
        <v>32.6</v>
      </c>
      <c r="U302" s="25" t="s">
        <v>8863</v>
      </c>
      <c r="V302" s="25" t="s">
        <v>7165</v>
      </c>
      <c r="W302" s="25" t="s">
        <v>9199</v>
      </c>
      <c r="X302" s="25" t="s">
        <v>9715</v>
      </c>
      <c r="Y302" s="25" t="s">
        <v>9715</v>
      </c>
      <c r="Z302" s="25" t="s">
        <v>9715</v>
      </c>
      <c r="AA302" s="25" t="s">
        <v>9715</v>
      </c>
      <c r="AB302" s="25" t="s">
        <v>9715</v>
      </c>
      <c r="AC302" s="25" t="s">
        <v>9715</v>
      </c>
      <c r="AD302" s="25" t="s">
        <v>9715</v>
      </c>
      <c r="AE302" s="25" t="s">
        <v>9715</v>
      </c>
      <c r="AF302" s="25" t="s">
        <v>9715</v>
      </c>
      <c r="AG302" s="26" t="str">
        <f t="shared" si="8"/>
        <v>301,0,0,0,0,0,0,0,0,0</v>
      </c>
      <c r="AH302" s="25" t="s">
        <v>7203</v>
      </c>
      <c r="AI302" s="25" t="s">
        <v>8266</v>
      </c>
      <c r="AL302" s="25" t="s">
        <v>8216</v>
      </c>
      <c r="AN302" s="25">
        <v>0</v>
      </c>
      <c r="AO302" s="25">
        <v>25</v>
      </c>
      <c r="AP302" s="25">
        <v>0</v>
      </c>
      <c r="AT302" s="26" t="str">
        <f t="shared" si="9"/>
        <v>[301];Name=Delcatty;InternalName=DELCATTY;Type1=NORMAL;Type2=;BaseStats=70,65,65,70,55,55;GenderRate=Female75Percent;GrowthRate=Fast;BaseEXP=133;EffortPoints=1,0,0,1,0,0;Rareness=60;Happiness=70;Abilities=CUTECHARM,NORMALIZE;HiddenAbility=WONDERSKIN;Moves=1,FAKEOUT,1,SING,1,ATTRACT,1,DOUBLESLAP;EggMoves=;Compatibility=Field,Fairy;StepsToHatch=4080;Height=1.1;Weight=32.6;Color=Purple;Habitat=Forest;RegionalNumbers=301,0,0,0,0,0,0,0,0,0;Kind=Prim;Pokedex=Rather than keeping a permanent lair, it habitually seeks comfortable spots and sleeps there. It is nocturnal and becomes active at dusk.;FormNames=;WildItemCommon=;WildItemUncommon=LEPPABERRY;WildItemRare=;BattlerPlayerY=0;BattlerEnemyY=25;BattlerAltitude=0;Evolutions=;Incense=</v>
      </c>
    </row>
    <row r="303" spans="1:46" x14ac:dyDescent="0.3">
      <c r="A303" s="25">
        <v>302</v>
      </c>
      <c r="B303" s="25" t="s">
        <v>731</v>
      </c>
      <c r="C303" s="25" t="s">
        <v>4219</v>
      </c>
      <c r="D303" s="25" t="s">
        <v>230</v>
      </c>
      <c r="E303" s="25" t="s">
        <v>228</v>
      </c>
      <c r="F303" s="25" t="s">
        <v>4798</v>
      </c>
      <c r="G303" s="25" t="s">
        <v>5522</v>
      </c>
      <c r="H303" s="25" t="s">
        <v>1412</v>
      </c>
      <c r="I303" s="25">
        <v>133</v>
      </c>
      <c r="J303" s="25" t="s">
        <v>5539</v>
      </c>
      <c r="K303" s="25">
        <v>45</v>
      </c>
      <c r="L303" s="25">
        <v>35</v>
      </c>
      <c r="M303" s="25" t="s">
        <v>5736</v>
      </c>
      <c r="N303" s="25" t="s">
        <v>5693</v>
      </c>
      <c r="O303" s="25" t="s">
        <v>6612</v>
      </c>
      <c r="P303" s="25" t="s">
        <v>6613</v>
      </c>
      <c r="Q303" s="25" t="s">
        <v>3872</v>
      </c>
      <c r="R303" s="25">
        <v>6630</v>
      </c>
      <c r="S303" s="25">
        <v>0.5</v>
      </c>
      <c r="T303" s="25">
        <v>11</v>
      </c>
      <c r="U303" s="25" t="s">
        <v>8863</v>
      </c>
      <c r="V303" s="25" t="s">
        <v>7316</v>
      </c>
      <c r="W303" s="25" t="s">
        <v>9200</v>
      </c>
      <c r="X303" s="25" t="s">
        <v>9715</v>
      </c>
      <c r="Y303" s="25" t="s">
        <v>9715</v>
      </c>
      <c r="Z303" s="25" t="s">
        <v>9715</v>
      </c>
      <c r="AA303" s="25" t="s">
        <v>9715</v>
      </c>
      <c r="AB303" s="25" t="s">
        <v>9715</v>
      </c>
      <c r="AC303" s="25" t="s">
        <v>9715</v>
      </c>
      <c r="AD303" s="25" t="s">
        <v>9715</v>
      </c>
      <c r="AE303" s="25" t="s">
        <v>9715</v>
      </c>
      <c r="AF303" s="25" t="s">
        <v>9715</v>
      </c>
      <c r="AG303" s="26" t="str">
        <f t="shared" si="8"/>
        <v>302,0,0,0,0,0,0,0,0,0</v>
      </c>
      <c r="AH303" s="25" t="s">
        <v>7127</v>
      </c>
      <c r="AI303" s="25" t="s">
        <v>7782</v>
      </c>
      <c r="AN303" s="25">
        <v>0</v>
      </c>
      <c r="AO303" s="25">
        <v>25</v>
      </c>
      <c r="AP303" s="25">
        <v>0</v>
      </c>
      <c r="AT303" s="26" t="str">
        <f t="shared" si="9"/>
        <v>[302];Name=Sableye;InternalName=SABLEYE;Type1=DARK;Type2=GHOST;BaseStats=50,75,75,50,65,65;GenderRate=Female50Percent;GrowthRate=Parabolic;BaseEXP=133;EffortPoints=0,1,1,0,0,0;Rareness=45;Happiness=35;Abilities=KEENEYE,STALL;HiddenAbility=PRANKSTER;Moves=1,LEER,1,SCRATCH,4,FORESIGHT,6,NIGHTSHADE,9,ASTONISH,11,FURYSWIPES,14,DETECT,16,SHADOWSNEAK,19,FEINTATTACK,21,FAKEOUT,24,PUNISHMENT,26,KNOCKOFF,29,SHADOWCLAW,31,CONFUSERAY,34,ZENHEADBUTT,36,POWERGEM,39,SHADOWBALL,41,FOULPLAY,44,QUASH,46,MEANLOOK;EggMoves=CAPTIVATE,FEINT,FLATTER,IMPRISON,MEANLOOK,METALBURST,MOONLIGHT,NASTYPLOT,RECOVER,SUCKERPUNCH,TRICK;Compatibility=Humanlike;StepsToHatch=6630;Height=0.5;Weight=11;Color=Purple;Habitat=Cave;RegionalNumbers=302,0,0,0,0,0,0,0,0,0;Kind=Darkness;Pokedex=It digs branching holes in caves using its sharp claws in search of food--raw gems. A Sableye lurks in darkness and is seen only rarely.;FormNames=;WildItemCommon=;WildItemUncommon=;WildItemRare=;BattlerPlayerY=0;BattlerEnemyY=25;BattlerAltitude=0;Evolutions=;Incense=</v>
      </c>
    </row>
    <row r="304" spans="1:46" x14ac:dyDescent="0.3">
      <c r="A304" s="25">
        <v>303</v>
      </c>
      <c r="B304" s="25" t="s">
        <v>733</v>
      </c>
      <c r="C304" s="25" t="s">
        <v>4220</v>
      </c>
      <c r="D304" s="25" t="s">
        <v>231</v>
      </c>
      <c r="E304" s="25" t="s">
        <v>232</v>
      </c>
      <c r="F304" s="25" t="s">
        <v>4799</v>
      </c>
      <c r="G304" s="25" t="s">
        <v>5522</v>
      </c>
      <c r="H304" s="25" t="s">
        <v>5528</v>
      </c>
      <c r="I304" s="25">
        <v>133</v>
      </c>
      <c r="J304" s="25" t="s">
        <v>5539</v>
      </c>
      <c r="K304" s="25">
        <v>45</v>
      </c>
      <c r="L304" s="25">
        <v>70</v>
      </c>
      <c r="M304" s="25" t="s">
        <v>5737</v>
      </c>
      <c r="N304" s="25" t="s">
        <v>3894</v>
      </c>
      <c r="O304" s="25" t="s">
        <v>6614</v>
      </c>
      <c r="P304" s="25" t="s">
        <v>6615</v>
      </c>
      <c r="Q304" s="25" t="s">
        <v>7022</v>
      </c>
      <c r="R304" s="25">
        <v>5355</v>
      </c>
      <c r="S304" s="25">
        <v>0.6</v>
      </c>
      <c r="T304" s="25">
        <v>11.5</v>
      </c>
      <c r="U304" s="25" t="s">
        <v>8864</v>
      </c>
      <c r="V304" s="25" t="s">
        <v>7316</v>
      </c>
      <c r="W304" s="25" t="s">
        <v>9201</v>
      </c>
      <c r="X304" s="25" t="s">
        <v>9715</v>
      </c>
      <c r="Y304" s="25" t="s">
        <v>9715</v>
      </c>
      <c r="Z304" s="25" t="s">
        <v>9715</v>
      </c>
      <c r="AA304" s="25" t="s">
        <v>9715</v>
      </c>
      <c r="AB304" s="25" t="s">
        <v>9715</v>
      </c>
      <c r="AC304" s="25" t="s">
        <v>9715</v>
      </c>
      <c r="AD304" s="25" t="s">
        <v>9715</v>
      </c>
      <c r="AE304" s="25" t="s">
        <v>9715</v>
      </c>
      <c r="AF304" s="25" t="s">
        <v>9715</v>
      </c>
      <c r="AG304" s="26" t="str">
        <f t="shared" si="8"/>
        <v>303,0,0,0,0,0,0,0,0,0</v>
      </c>
      <c r="AH304" s="25" t="s">
        <v>7204</v>
      </c>
      <c r="AI304" s="25" t="s">
        <v>8267</v>
      </c>
      <c r="AL304" s="25" t="s">
        <v>8268</v>
      </c>
      <c r="AN304" s="25">
        <v>0</v>
      </c>
      <c r="AO304" s="25">
        <v>25</v>
      </c>
      <c r="AP304" s="25">
        <v>0</v>
      </c>
      <c r="AT304" s="26" t="str">
        <f t="shared" si="9"/>
        <v>[303];Name=Mawile;InternalName=MAWILE;Type1=STEEL;Type2=FAIRY;BaseStats=50,85,85,50,55,55;GenderRate=Female50Percent;GrowthRate=Fast;BaseEXP=133;EffortPoints=0,1,1,0,0,0;Rareness=45;Happiness=70;Abilities=HYPERCUTTER,INTIMIDATE;HiddenAbility=SHEERFORCE;Moves=1,PLAYROUGH,1,IRONHEAD,1,TAUNT,1,GROWL,1,FAIRYWIND,1,ASTONISH,5,FAKETEARS,9,BITE,13,SWEETSCENT,17,VICEGRIP,21,FEINTATTACK,25,BATONPASS,29,CRUNCH,33,IRONDEFENSE,37,SUCKERPUNCH,41,STOCKPILE,41,SWALLOW,41,SPITUP,45,IRONHEAD,49,PLAYROUGH;EggMoves=ANCIENTPOWER,CAPTIVATE,FIREFANG,GUARDSWAP,ICEFANG,METALBURST,MISTYTERRAIN,POISONFANG,PUNISHMENT,SEISMICTOSS,SLAM,SUCKERPUNCH,THUNDERFANG,TICKLE;Compatibility=Field,Fairy;StepsToHatch=5355;Height=0.6;Weight=11.5;Color=Black;Habitat=Cave;RegionalNumbers=303,0,0,0,0,0,0,0,0,0;Kind=Deceiver;Pokedex=Its giant jaws are actually steel horns that transformed. It fools foes into complacency with its adorable gestures, then chomps them with its huge jaws.;FormNames=;WildItemCommon=;WildItemUncommon=OCCABERRY;WildItemRare=;BattlerPlayerY=0;BattlerEnemyY=25;BattlerAltitude=0;Evolutions=;Incense=</v>
      </c>
    </row>
    <row r="305" spans="1:46" x14ac:dyDescent="0.3">
      <c r="A305" s="25">
        <v>304</v>
      </c>
      <c r="B305" s="25" t="s">
        <v>735</v>
      </c>
      <c r="C305" s="25" t="s">
        <v>4221</v>
      </c>
      <c r="D305" s="25" t="s">
        <v>231</v>
      </c>
      <c r="E305" s="25" t="s">
        <v>227</v>
      </c>
      <c r="F305" s="25" t="s">
        <v>4800</v>
      </c>
      <c r="G305" s="25" t="s">
        <v>5522</v>
      </c>
      <c r="H305" s="25" t="s">
        <v>5533</v>
      </c>
      <c r="I305" s="25">
        <v>66</v>
      </c>
      <c r="J305" s="25" t="s">
        <v>2134</v>
      </c>
      <c r="K305" s="25">
        <v>180</v>
      </c>
      <c r="L305" s="25">
        <v>35</v>
      </c>
      <c r="M305" s="25" t="s">
        <v>5687</v>
      </c>
      <c r="N305" s="25" t="s">
        <v>5738</v>
      </c>
      <c r="O305" s="25" t="s">
        <v>6616</v>
      </c>
      <c r="P305" s="25" t="s">
        <v>6617</v>
      </c>
      <c r="Q305" s="25" t="s">
        <v>2118</v>
      </c>
      <c r="R305" s="25">
        <v>9180</v>
      </c>
      <c r="S305" s="25">
        <v>0.4</v>
      </c>
      <c r="T305" s="25">
        <v>60</v>
      </c>
      <c r="U305" s="25" t="s">
        <v>8859</v>
      </c>
      <c r="V305" s="25" t="s">
        <v>8868</v>
      </c>
      <c r="W305" s="25" t="s">
        <v>9202</v>
      </c>
      <c r="X305" s="25" t="s">
        <v>9715</v>
      </c>
      <c r="Y305" s="25" t="s">
        <v>9715</v>
      </c>
      <c r="Z305" s="25" t="s">
        <v>9715</v>
      </c>
      <c r="AA305" s="25" t="s">
        <v>9715</v>
      </c>
      <c r="AB305" s="25" t="s">
        <v>9715</v>
      </c>
      <c r="AC305" s="25" t="s">
        <v>9715</v>
      </c>
      <c r="AD305" s="25" t="s">
        <v>9715</v>
      </c>
      <c r="AE305" s="25" t="s">
        <v>9715</v>
      </c>
      <c r="AF305" s="25" t="s">
        <v>9715</v>
      </c>
      <c r="AG305" s="26" t="str">
        <f t="shared" si="8"/>
        <v>304,0,0,0,0,0,0,0,0,0</v>
      </c>
      <c r="AH305" s="25" t="s">
        <v>7205</v>
      </c>
      <c r="AI305" s="25" t="s">
        <v>8269</v>
      </c>
      <c r="AL305" s="25" t="s">
        <v>8239</v>
      </c>
      <c r="AN305" s="25">
        <v>0</v>
      </c>
      <c r="AO305" s="25">
        <v>25</v>
      </c>
      <c r="AP305" s="25">
        <v>0</v>
      </c>
      <c r="AQ305" s="25" t="s">
        <v>8658</v>
      </c>
      <c r="AT305" s="26" t="str">
        <f t="shared" si="9"/>
        <v>[304];Name=Aron;InternalName=ARON;Type1=STEEL;Type2=ROCK;BaseStats=50,70,100,30,40,40;GenderRate=Female50Percent;GrowthRate=Slow;BaseEXP=66;EffortPoints=0,0,1,0,0,0;Rareness=180;Happiness=35;Abilities=STURDY,ROCKHEAD;HiddenAbility=HEAVYMETAL;Moves=1,TACKLE,1,HARDEN,4,MUDSLAP,7,HEADBUTT,10,METALCLAW,13,ROCKTOMB,16,PROTECT,19,ROAR,22,IRONHEAD,25,ROCKSLIDE,28,TAKEDOWN,31,METALSOUND,34,IRONTAIL,37,IRONDEFENSE,40,DOUBLEEDGE,43,AUTOTOMIZE,46,HEAVYSLAM,49,METALBURST;EggMoves=BODYSLAM,CURSE,DRAGONRUSH,ENDEAVOR,HEADSMASH,IRONHEAD,REVERSAL,SCREECH,SMELLINGSALT,STEALTHROCK,STOMP,SUPERPOWER;Compatibility=Monster;StepsToHatch=9180;Height=0.4;Weight=60;Color=Gray;Habitat=Mountain;RegionalNumbers=304,0,0,0,0,0,0,0,0,0;Kind=Iron Armor;Pokedex=A Pokémon that is clad in steel armor. A new suit of armor is made when it evolves. The old, discarded armor is salvaged as metal for making iron products.;FormNames=;WildItemCommon=;WildItemUncommon=HARDSTONE;WildItemRare=;BattlerPlayerY=0;BattlerEnemyY=25;BattlerAltitude=0;Evolutions=LAIRON,Level,32;Incense=</v>
      </c>
    </row>
    <row r="306" spans="1:46" x14ac:dyDescent="0.3">
      <c r="A306" s="25">
        <v>305</v>
      </c>
      <c r="B306" s="25" t="s">
        <v>736</v>
      </c>
      <c r="C306" s="25" t="s">
        <v>4222</v>
      </c>
      <c r="D306" s="25" t="s">
        <v>231</v>
      </c>
      <c r="E306" s="25" t="s">
        <v>227</v>
      </c>
      <c r="F306" s="25" t="s">
        <v>4801</v>
      </c>
      <c r="G306" s="25" t="s">
        <v>5522</v>
      </c>
      <c r="H306" s="25" t="s">
        <v>5533</v>
      </c>
      <c r="I306" s="25">
        <v>151</v>
      </c>
      <c r="J306" s="25" t="s">
        <v>2144</v>
      </c>
      <c r="K306" s="25">
        <v>90</v>
      </c>
      <c r="L306" s="25">
        <v>35</v>
      </c>
      <c r="M306" s="25" t="s">
        <v>5687</v>
      </c>
      <c r="N306" s="25" t="s">
        <v>5738</v>
      </c>
      <c r="O306" s="25" t="s">
        <v>6056</v>
      </c>
      <c r="Q306" s="25" t="s">
        <v>2118</v>
      </c>
      <c r="R306" s="25">
        <v>9180</v>
      </c>
      <c r="S306" s="25">
        <v>0.9</v>
      </c>
      <c r="T306" s="25">
        <v>120</v>
      </c>
      <c r="U306" s="25" t="s">
        <v>8859</v>
      </c>
      <c r="V306" s="25" t="s">
        <v>8868</v>
      </c>
      <c r="W306" s="25" t="s">
        <v>9203</v>
      </c>
      <c r="X306" s="25" t="s">
        <v>9715</v>
      </c>
      <c r="Y306" s="25" t="s">
        <v>9715</v>
      </c>
      <c r="Z306" s="25" t="s">
        <v>9715</v>
      </c>
      <c r="AA306" s="25" t="s">
        <v>9715</v>
      </c>
      <c r="AB306" s="25" t="s">
        <v>9715</v>
      </c>
      <c r="AC306" s="25" t="s">
        <v>9715</v>
      </c>
      <c r="AD306" s="25" t="s">
        <v>9715</v>
      </c>
      <c r="AE306" s="25" t="s">
        <v>9715</v>
      </c>
      <c r="AF306" s="25" t="s">
        <v>9715</v>
      </c>
      <c r="AG306" s="26" t="str">
        <f t="shared" si="8"/>
        <v>305,0,0,0,0,0,0,0,0,0</v>
      </c>
      <c r="AH306" s="25" t="s">
        <v>7205</v>
      </c>
      <c r="AI306" s="25" t="s">
        <v>8270</v>
      </c>
      <c r="AL306" s="25" t="s">
        <v>8239</v>
      </c>
      <c r="AN306" s="25">
        <v>0</v>
      </c>
      <c r="AO306" s="25">
        <v>25</v>
      </c>
      <c r="AP306" s="25">
        <v>0</v>
      </c>
      <c r="AQ306" s="25" t="s">
        <v>8659</v>
      </c>
      <c r="AT306" s="26" t="str">
        <f t="shared" si="9"/>
        <v>[305];Name=Lairon;InternalName=LAIRON;Type1=STEEL;Type2=ROCK;BaseStats=60,90,140,40,50,50;GenderRate=Female50Percent;GrowthRate=Slow;BaseEXP=151;EffortPoints=0,0,2,0,0,0;Rareness=90;Happiness=35;Abilities=STURDY,ROCKHEAD;HiddenAbility=HEAVYMETAL;Moves=1,TACKLE,1,HARDEN,1,MUDSLAP,1,HEADBUTT,4,MUDSLAP,7,HEADBUTT,10,METALCLAW,13,ROCKTOMB,16,PROTECT,19,ROAR,22,IRONHEAD,25,ROCKSLIDE,28,TAKEDOWN,31,METALSOUND,35,IRONTAIL,39,IRONDEFENSE,43,DOUBLEEDGE,47,AUTOTOMIZE,51,HEAVYSLAM,55,METALBURST;EggMoves=;Compatibility=Monster;StepsToHatch=9180;Height=0.9;Weight=120;Color=Gray;Habitat=Mountain;RegionalNumbers=305,0,0,0,0,0,0,0,0,0;Kind=Iron Armor;Pokedex=When two Lairon meet in the wild, they fight for territory by bashing into each other with their steel bodies. The sound of their collision carries for miles.;FormNames=;WildItemCommon=;WildItemUncommon=HARDSTONE;WildItemRare=;BattlerPlayerY=0;BattlerEnemyY=25;BattlerAltitude=0;Evolutions=AGGRON,Level,42;Incense=</v>
      </c>
    </row>
    <row r="307" spans="1:46" x14ac:dyDescent="0.3">
      <c r="A307" s="25">
        <v>306</v>
      </c>
      <c r="B307" s="25" t="s">
        <v>737</v>
      </c>
      <c r="C307" s="25" t="s">
        <v>4223</v>
      </c>
      <c r="D307" s="25" t="s">
        <v>231</v>
      </c>
      <c r="E307" s="25" t="s">
        <v>227</v>
      </c>
      <c r="F307" s="25" t="s">
        <v>4802</v>
      </c>
      <c r="G307" s="25" t="s">
        <v>5522</v>
      </c>
      <c r="H307" s="25" t="s">
        <v>5533</v>
      </c>
      <c r="I307" s="25">
        <v>239</v>
      </c>
      <c r="J307" s="25" t="s">
        <v>2145</v>
      </c>
      <c r="K307" s="25">
        <v>45</v>
      </c>
      <c r="L307" s="25">
        <v>35</v>
      </c>
      <c r="M307" s="25" t="s">
        <v>5687</v>
      </c>
      <c r="N307" s="25" t="s">
        <v>5738</v>
      </c>
      <c r="O307" s="25" t="s">
        <v>6057</v>
      </c>
      <c r="Q307" s="25" t="s">
        <v>2118</v>
      </c>
      <c r="R307" s="25">
        <v>9180</v>
      </c>
      <c r="S307" s="25">
        <v>2.1</v>
      </c>
      <c r="T307" s="25">
        <v>360</v>
      </c>
      <c r="U307" s="25" t="s">
        <v>8859</v>
      </c>
      <c r="V307" s="25" t="s">
        <v>8868</v>
      </c>
      <c r="W307" s="25" t="s">
        <v>9204</v>
      </c>
      <c r="X307" s="25" t="s">
        <v>9715</v>
      </c>
      <c r="Y307" s="25" t="s">
        <v>9715</v>
      </c>
      <c r="Z307" s="25" t="s">
        <v>9715</v>
      </c>
      <c r="AA307" s="25" t="s">
        <v>9715</v>
      </c>
      <c r="AB307" s="25" t="s">
        <v>9715</v>
      </c>
      <c r="AC307" s="25" t="s">
        <v>9715</v>
      </c>
      <c r="AD307" s="25" t="s">
        <v>9715</v>
      </c>
      <c r="AE307" s="25" t="s">
        <v>9715</v>
      </c>
      <c r="AF307" s="25" t="s">
        <v>9715</v>
      </c>
      <c r="AG307" s="26" t="str">
        <f t="shared" si="8"/>
        <v>306,0,0,0,0,0,0,0,0,0</v>
      </c>
      <c r="AH307" s="25" t="s">
        <v>7205</v>
      </c>
      <c r="AI307" s="25" t="s">
        <v>8271</v>
      </c>
      <c r="AL307" s="25" t="s">
        <v>8239</v>
      </c>
      <c r="AN307" s="25">
        <v>0</v>
      </c>
      <c r="AO307" s="25">
        <v>25</v>
      </c>
      <c r="AP307" s="25">
        <v>0</v>
      </c>
      <c r="AT307" s="26" t="str">
        <f t="shared" si="9"/>
        <v>[306];Name=Aggron;InternalName=AGGRON;Type1=STEEL;Type2=ROCK;BaseStats=70,110,180,50,60,60;GenderRate=Female50Percent;GrowthRate=Slow;BaseEXP=239;EffortPoints=0,0,3,0,0,0;Rareness=45;Happiness=35;Abilities=STURDY,ROCKHEAD;HiddenAbility=HEAVYMETAL;Moves=1,TACKLE,1,HARDEN,1,MUDSLAP,1,HEADBUTT,4,MUDSLAP,7,HEADBUTT,10,METALCLAW,13,ROCKTOMB,16,PROTECT,19,ROAR,22,IRONHEAD,25,ROCKSLIDE,28,TAKEDOWN,31,METALSOUND,35,IRONTAIL,39,IRONDEFENSE,45,DOUBLEEDGE,51,AUTOTOMIZE,57,HEAVYSLAM,63,METALBURST;EggMoves=;Compatibility=Monster;StepsToHatch=9180;Height=2.1;Weight=360;Color=Gray;Habitat=Mountain;RegionalNumbers=306,0,0,0,0,0,0,0,0,0;Kind=Iron Armor;Pokedex=Its iron horns grow longer a little at a time. They are used to determine the Aggron's age. The gouges in its armor are worn with pride as mementos from battles.;FormNames=;WildItemCommon=;WildItemUncommon=HARDSTONE;WildItemRare=;BattlerPlayerY=0;BattlerEnemyY=25;BattlerAltitude=0;Evolutions=;Incense=</v>
      </c>
    </row>
    <row r="308" spans="1:46" x14ac:dyDescent="0.3">
      <c r="A308" s="25">
        <v>307</v>
      </c>
      <c r="B308" s="25" t="s">
        <v>739</v>
      </c>
      <c r="C308" s="25" t="s">
        <v>4224</v>
      </c>
      <c r="D308" s="25" t="s">
        <v>222</v>
      </c>
      <c r="E308" s="25" t="s">
        <v>226</v>
      </c>
      <c r="F308" s="25" t="s">
        <v>4803</v>
      </c>
      <c r="G308" s="25" t="s">
        <v>5522</v>
      </c>
      <c r="H308" s="25" t="s">
        <v>5523</v>
      </c>
      <c r="I308" s="25">
        <v>56</v>
      </c>
      <c r="J308" s="25" t="s">
        <v>2146</v>
      </c>
      <c r="K308" s="25">
        <v>180</v>
      </c>
      <c r="L308" s="25">
        <v>70</v>
      </c>
      <c r="M308" s="25" t="s">
        <v>2143</v>
      </c>
      <c r="N308" s="25" t="s">
        <v>3919</v>
      </c>
      <c r="O308" s="25" t="s">
        <v>6618</v>
      </c>
      <c r="P308" s="25" t="s">
        <v>6619</v>
      </c>
      <c r="Q308" s="25" t="s">
        <v>3872</v>
      </c>
      <c r="R308" s="25">
        <v>5355</v>
      </c>
      <c r="S308" s="25">
        <v>0.6</v>
      </c>
      <c r="T308" s="25">
        <v>11.2</v>
      </c>
      <c r="U308" s="25" t="s">
        <v>2157</v>
      </c>
      <c r="V308" s="25" t="s">
        <v>8868</v>
      </c>
      <c r="W308" s="25" t="s">
        <v>9205</v>
      </c>
      <c r="X308" s="25" t="s">
        <v>9715</v>
      </c>
      <c r="Y308" s="25" t="s">
        <v>9715</v>
      </c>
      <c r="Z308" s="25" t="s">
        <v>9715</v>
      </c>
      <c r="AA308" s="25" t="s">
        <v>9715</v>
      </c>
      <c r="AB308" s="25" t="s">
        <v>9715</v>
      </c>
      <c r="AC308" s="25" t="s">
        <v>9715</v>
      </c>
      <c r="AD308" s="25" t="s">
        <v>9715</v>
      </c>
      <c r="AE308" s="25" t="s">
        <v>9715</v>
      </c>
      <c r="AF308" s="25" t="s">
        <v>9715</v>
      </c>
      <c r="AG308" s="26" t="str">
        <f t="shared" si="8"/>
        <v>307,0,0,0,0,0,0,0,0,0</v>
      </c>
      <c r="AH308" s="25" t="s">
        <v>1529</v>
      </c>
      <c r="AI308" s="25" t="s">
        <v>7783</v>
      </c>
      <c r="AN308" s="25">
        <v>0</v>
      </c>
      <c r="AO308" s="25">
        <v>25</v>
      </c>
      <c r="AP308" s="25">
        <v>0</v>
      </c>
      <c r="AQ308" s="25" t="s">
        <v>8660</v>
      </c>
      <c r="AT308" s="26" t="str">
        <f t="shared" si="9"/>
        <v>[307];Name=Meditite;InternalName=MEDITITE;Type1=FIGHTING;Type2=PSYCHIC;BaseStats=30,40,55,60,40,55;GenderRate=Female50Percent;GrowthRate=Medium;BaseEXP=56;EffortPoints=0,0,0,1,0,0;Rareness=180;Happiness=70;Abilities=PUREPOWER;HiddenAbility=TELEPATHY;Moves=1,BIDE,4,MEDITATE,7,CONFUSION,9,DETECT,12,ENDURE,15,FEINT,17,FORCEPALM,20,HIDDENPOWER,23,CALMMIND,25,MINDREADER,28,HIGHJUMPKICK,31,PSYCHUP,33,ACUPRESSURE,36,POWERTRICK,39,REVERSAL,41,RECOVER,44,COUNTER;EggMoves=BATONPASS,BULLETPUNCH,DRAINPUNCH,DYNAMICPUNCH,FAKEOUT,FIREPUNCH,FORESIGHT,GUARDSWAP,ICEPUNCH,POWERSWAP,PSYCHOCUT,QUICKGUARD,SECRETPOWER,THUNDERPUNCH;Compatibility=Humanlike;StepsToHatch=5355;Height=0.6;Weight=11.2;Color=Blue;Habitat=Mountain;RegionalNumbers=307,0,0,0,0,0,0,0,0,0;Kind=Meditate;Pokedex=It continually meditates for hours every day. As a result of rigorous and dedicated yoga training, it has tempered its spiritual power so much it can fly.;FormNames=;WildItemCommon=;WildItemUncommon=;WildItemRare=;BattlerPlayerY=0;BattlerEnemyY=25;BattlerAltitude=0;Evolutions=MEDICHAM,Level,37;Incense=</v>
      </c>
    </row>
    <row r="309" spans="1:46" x14ac:dyDescent="0.3">
      <c r="A309" s="25">
        <v>308</v>
      </c>
      <c r="B309" s="25" t="s">
        <v>740</v>
      </c>
      <c r="C309" s="25" t="s">
        <v>4225</v>
      </c>
      <c r="D309" s="25" t="s">
        <v>222</v>
      </c>
      <c r="E309" s="25" t="s">
        <v>226</v>
      </c>
      <c r="F309" s="25" t="s">
        <v>4804</v>
      </c>
      <c r="G309" s="25" t="s">
        <v>5522</v>
      </c>
      <c r="H309" s="25" t="s">
        <v>5523</v>
      </c>
      <c r="I309" s="25">
        <v>144</v>
      </c>
      <c r="J309" s="25" t="s">
        <v>2147</v>
      </c>
      <c r="K309" s="25">
        <v>90</v>
      </c>
      <c r="L309" s="25">
        <v>70</v>
      </c>
      <c r="M309" s="25" t="s">
        <v>2143</v>
      </c>
      <c r="N309" s="25" t="s">
        <v>3919</v>
      </c>
      <c r="O309" s="25" t="s">
        <v>6058</v>
      </c>
      <c r="Q309" s="25" t="s">
        <v>3872</v>
      </c>
      <c r="R309" s="25">
        <v>5355</v>
      </c>
      <c r="S309" s="25">
        <v>1.3</v>
      </c>
      <c r="T309" s="25">
        <v>31.5</v>
      </c>
      <c r="U309" s="25" t="s">
        <v>2156</v>
      </c>
      <c r="V309" s="25" t="s">
        <v>8868</v>
      </c>
      <c r="W309" s="25" t="s">
        <v>9206</v>
      </c>
      <c r="X309" s="25" t="s">
        <v>9715</v>
      </c>
      <c r="Y309" s="25" t="s">
        <v>9715</v>
      </c>
      <c r="Z309" s="25" t="s">
        <v>9715</v>
      </c>
      <c r="AA309" s="25" t="s">
        <v>9715</v>
      </c>
      <c r="AB309" s="25" t="s">
        <v>9715</v>
      </c>
      <c r="AC309" s="25" t="s">
        <v>9715</v>
      </c>
      <c r="AD309" s="25" t="s">
        <v>9715</v>
      </c>
      <c r="AE309" s="25" t="s">
        <v>9715</v>
      </c>
      <c r="AF309" s="25" t="s">
        <v>9715</v>
      </c>
      <c r="AG309" s="26" t="str">
        <f t="shared" si="8"/>
        <v>308,0,0,0,0,0,0,0,0,0</v>
      </c>
      <c r="AH309" s="25" t="s">
        <v>1529</v>
      </c>
      <c r="AI309" s="25" t="s">
        <v>7784</v>
      </c>
      <c r="AN309" s="25">
        <v>0</v>
      </c>
      <c r="AO309" s="25">
        <v>25</v>
      </c>
      <c r="AP309" s="25">
        <v>0</v>
      </c>
      <c r="AT309" s="26" t="str">
        <f t="shared" si="9"/>
        <v>[308];Name=Medicham;InternalName=MEDICHAM;Type1=FIGHTING;Type2=PSYCHIC;BaseStats=60,60,75,80,60,75;GenderRate=Female50Percent;GrowthRate=Medium;BaseEXP=144;EffortPoints=0,0,0,2,0,0;Rareness=90;Happiness=70;Abilities=PUREPOWER;HiddenAbility=TELEPATHY;Moves=1,ZENHEADBUTT,1,FIREPUNCH,1,THUNDERPUNCH,1,ICEPUNCH,1,BIDE,1,MEDITATE,1,CONFUSION,1,DETECT,4,MEDITATE,7,CONFUSION,9,DETECT,12,ENDURE,15,FEINT,17,FORCEPALM,20,HIDDENPOWER,23,CALMMIND,25,MINDREADER,28,HIGHJUMPKICK,31,PSYCHUP,33,ACUPRESSURE,36,POWERTRICK,42,REVERSAL,47,RECOVER,53,COUNTER;EggMoves=;Compatibility=Humanlike;StepsToHatch=5355;Height=1.3;Weight=31.5;Color=Red;Habitat=Mountain;RegionalNumbers=308,0,0,0,0,0,0,0,0,0;Kind=Meditate;Pokedex=Through crushingly harsh yoga training, it gained the power to foretell its foe's actions. It battles with elegant, dance- like movement.;FormNames=;WildItemCommon=;WildItemUncommon=;WildItemRare=;BattlerPlayerY=0;BattlerEnemyY=25;BattlerAltitude=0;Evolutions=;Incense=</v>
      </c>
    </row>
    <row r="310" spans="1:46" x14ac:dyDescent="0.3">
      <c r="A310" s="25">
        <v>309</v>
      </c>
      <c r="B310" s="25" t="s">
        <v>742</v>
      </c>
      <c r="C310" s="25" t="s">
        <v>4226</v>
      </c>
      <c r="D310" s="25" t="s">
        <v>220</v>
      </c>
      <c r="F310" s="25" t="s">
        <v>4805</v>
      </c>
      <c r="G310" s="25" t="s">
        <v>5522</v>
      </c>
      <c r="H310" s="25" t="s">
        <v>5533</v>
      </c>
      <c r="I310" s="25">
        <v>59</v>
      </c>
      <c r="J310" s="25" t="s">
        <v>2146</v>
      </c>
      <c r="K310" s="25">
        <v>120</v>
      </c>
      <c r="L310" s="25">
        <v>70</v>
      </c>
      <c r="M310" s="25" t="s">
        <v>5739</v>
      </c>
      <c r="N310" s="25" t="s">
        <v>3906</v>
      </c>
      <c r="O310" s="25" t="s">
        <v>6620</v>
      </c>
      <c r="P310" s="25" t="s">
        <v>6621</v>
      </c>
      <c r="Q310" s="25" t="s">
        <v>2124</v>
      </c>
      <c r="R310" s="25">
        <v>5355</v>
      </c>
      <c r="S310" s="25">
        <v>0.6</v>
      </c>
      <c r="T310" s="25">
        <v>15.2</v>
      </c>
      <c r="U310" s="25" t="s">
        <v>2155</v>
      </c>
      <c r="V310" s="25" t="s">
        <v>7468</v>
      </c>
      <c r="W310" s="25" t="s">
        <v>9207</v>
      </c>
      <c r="X310" s="25" t="s">
        <v>9715</v>
      </c>
      <c r="Y310" s="25" t="s">
        <v>9715</v>
      </c>
      <c r="Z310" s="25" t="s">
        <v>9715</v>
      </c>
      <c r="AA310" s="25" t="s">
        <v>9715</v>
      </c>
      <c r="AB310" s="25" t="s">
        <v>9715</v>
      </c>
      <c r="AC310" s="25" t="s">
        <v>9715</v>
      </c>
      <c r="AD310" s="25" t="s">
        <v>9715</v>
      </c>
      <c r="AE310" s="25" t="s">
        <v>9715</v>
      </c>
      <c r="AF310" s="25" t="s">
        <v>9715</v>
      </c>
      <c r="AG310" s="26" t="str">
        <f t="shared" si="8"/>
        <v>309,0,0,0,0,0,0,0,0,0</v>
      </c>
      <c r="AH310" s="25" t="s">
        <v>7088</v>
      </c>
      <c r="AI310" s="25" t="s">
        <v>7785</v>
      </c>
      <c r="AN310" s="25">
        <v>0</v>
      </c>
      <c r="AO310" s="25">
        <v>25</v>
      </c>
      <c r="AP310" s="25">
        <v>0</v>
      </c>
      <c r="AQ310" s="25" t="s">
        <v>8661</v>
      </c>
      <c r="AT310" s="26" t="str">
        <f t="shared" si="9"/>
        <v>[309];Name=Electrike;InternalName=ELECTRIKE;Type1=ELECTRIC;Type2=;BaseStats=40,45,40,65,65,40;GenderRate=Female50Percent;GrowthRate=Slow;BaseEXP=59;EffortPoints=0,0,0,1,0,0;Rareness=120;Happiness=70;Abilities=STATIC,LIGHTNINGROD;HiddenAbility=MINUS;Moves=1,TACKLE,1,THUNDERWAVE,4,LEER,7,HOWL,10,QUICKATTACK,13,SPARK,16,ODORSLEUTH,19,THUNDERFANG,24,BITE,29,DISCHARGE,34,ROAR,39,WILDCHARGE,44,CHARGE,49,THUNDER;EggMoves=CRUNCH,CURSE,DISCHARGE,EERIEIMPULSE,ELECTROBALL,FIREFANG,FLAMEBURST,HEADBUTT,ICEFANG,SHOCKWAVE,SWIFT,SWITCHEROO,THUNDERFANG,UPROAR;Compatibility=Field;StepsToHatch=5355;Height=0.6;Weight=15.2;Color=Green;Habitat=Grassland;RegionalNumbers=309,0,0,0,0,0,0,0,0,0;Kind=Lightning;Pokedex=It generates electricity using friction from the atmosphere. In seasons with especially arid air, its entire body blazes with violent showers of sparks.;FormNames=;WildItemCommon=;WildItemUncommon=;WildItemRare=;BattlerPlayerY=0;BattlerEnemyY=25;BattlerAltitude=0;Evolutions=MANECTRIC,Level,26;Incense=</v>
      </c>
    </row>
    <row r="311" spans="1:46" x14ac:dyDescent="0.3">
      <c r="A311" s="25">
        <v>310</v>
      </c>
      <c r="B311" s="25" t="s">
        <v>743</v>
      </c>
      <c r="C311" s="25" t="s">
        <v>4227</v>
      </c>
      <c r="D311" s="25" t="s">
        <v>220</v>
      </c>
      <c r="F311" s="25" t="s">
        <v>4806</v>
      </c>
      <c r="G311" s="25" t="s">
        <v>5522</v>
      </c>
      <c r="H311" s="25" t="s">
        <v>5533</v>
      </c>
      <c r="I311" s="25">
        <v>166</v>
      </c>
      <c r="J311" s="25" t="s">
        <v>2147</v>
      </c>
      <c r="K311" s="25">
        <v>45</v>
      </c>
      <c r="L311" s="25">
        <v>70</v>
      </c>
      <c r="M311" s="25" t="s">
        <v>5739</v>
      </c>
      <c r="N311" s="25" t="s">
        <v>3906</v>
      </c>
      <c r="O311" s="25" t="s">
        <v>6059</v>
      </c>
      <c r="Q311" s="25" t="s">
        <v>2124</v>
      </c>
      <c r="R311" s="25">
        <v>5355</v>
      </c>
      <c r="S311" s="25">
        <v>1.5</v>
      </c>
      <c r="T311" s="25">
        <v>40.200000000000003</v>
      </c>
      <c r="U311" s="25" t="s">
        <v>8860</v>
      </c>
      <c r="V311" s="25" t="s">
        <v>7468</v>
      </c>
      <c r="W311" s="25" t="s">
        <v>9208</v>
      </c>
      <c r="X311" s="25" t="s">
        <v>9715</v>
      </c>
      <c r="Y311" s="25" t="s">
        <v>9715</v>
      </c>
      <c r="Z311" s="25" t="s">
        <v>9715</v>
      </c>
      <c r="AA311" s="25" t="s">
        <v>9715</v>
      </c>
      <c r="AB311" s="25" t="s">
        <v>9715</v>
      </c>
      <c r="AC311" s="25" t="s">
        <v>9715</v>
      </c>
      <c r="AD311" s="25" t="s">
        <v>9715</v>
      </c>
      <c r="AE311" s="25" t="s">
        <v>9715</v>
      </c>
      <c r="AF311" s="25" t="s">
        <v>9715</v>
      </c>
      <c r="AG311" s="26" t="str">
        <f t="shared" si="8"/>
        <v>310,0,0,0,0,0,0,0,0,0</v>
      </c>
      <c r="AH311" s="25" t="s">
        <v>1865</v>
      </c>
      <c r="AI311" s="25" t="s">
        <v>7786</v>
      </c>
      <c r="AN311" s="25">
        <v>0</v>
      </c>
      <c r="AO311" s="25">
        <v>25</v>
      </c>
      <c r="AP311" s="25">
        <v>0</v>
      </c>
      <c r="AT311" s="26" t="str">
        <f t="shared" si="9"/>
        <v>[310];Name=Manectric;InternalName=MANECTRIC;Type1=ELECTRIC;Type2=;BaseStats=70,75,60,105,105,60;GenderRate=Female50Percent;GrowthRate=Slow;BaseEXP=166;EffortPoints=0,0,0,2,0,0;Rareness=45;Happiness=70;Abilities=STATIC,LIGHTNINGROD;HiddenAbility=MINUS;Moves=1,ELECTRICTERRAIN,1,FIREFANG,1,TACKLE,1,THUNDERWAVE,1,LEER,1,HOWL,4,LEER,7,HOWL,10,QUICKATTACK,13,SPARK,16,ODORSLEUTH,19,THUNDERFANG,24,BITE,30,DISCHARGE,36,ROAR,42,WILDCHARGE,48,CHARGE,54,THUNDER,60,ELECTRICTERRAIN;EggMoves=;Compatibility=Field;StepsToHatch=5355;Height=1.5;Weight=40.2;Color=Yellow;Habitat=Grassland;RegionalNumbers=310,0,0,0,0,0,0,0,0,0;Kind=Discharge;Pokedex=Because lightning falls in their vicinities, Manectric were thought to have been born from lightning. In battle, they create thunderclouds.;FormNames=;WildItemCommon=;WildItemUncommon=;WildItemRare=;BattlerPlayerY=0;BattlerEnemyY=25;BattlerAltitude=0;Evolutions=;Incense=</v>
      </c>
    </row>
    <row r="312" spans="1:46" x14ac:dyDescent="0.3">
      <c r="A312" s="25">
        <v>311</v>
      </c>
      <c r="B312" s="25" t="s">
        <v>745</v>
      </c>
      <c r="C312" s="25" t="s">
        <v>4228</v>
      </c>
      <c r="D312" s="25" t="s">
        <v>220</v>
      </c>
      <c r="F312" s="25" t="s">
        <v>4807</v>
      </c>
      <c r="G312" s="25" t="s">
        <v>5522</v>
      </c>
      <c r="H312" s="25" t="s">
        <v>5523</v>
      </c>
      <c r="I312" s="25">
        <v>142</v>
      </c>
      <c r="J312" s="25" t="s">
        <v>2146</v>
      </c>
      <c r="K312" s="25">
        <v>200</v>
      </c>
      <c r="L312" s="25">
        <v>70</v>
      </c>
      <c r="M312" s="25" t="s">
        <v>5561</v>
      </c>
      <c r="O312" s="25" t="s">
        <v>6622</v>
      </c>
      <c r="P312" s="25" t="s">
        <v>6623</v>
      </c>
      <c r="Q312" s="25" t="s">
        <v>52</v>
      </c>
      <c r="R312" s="25">
        <v>5355</v>
      </c>
      <c r="S312" s="25">
        <v>0.4</v>
      </c>
      <c r="T312" s="25">
        <v>4.2</v>
      </c>
      <c r="U312" s="25" t="s">
        <v>8860</v>
      </c>
      <c r="V312" s="25" t="s">
        <v>7468</v>
      </c>
      <c r="W312" s="25" t="s">
        <v>9209</v>
      </c>
      <c r="X312" s="25" t="s">
        <v>9715</v>
      </c>
      <c r="Y312" s="25" t="s">
        <v>9715</v>
      </c>
      <c r="Z312" s="25" t="s">
        <v>9715</v>
      </c>
      <c r="AA312" s="25" t="s">
        <v>9715</v>
      </c>
      <c r="AB312" s="25" t="s">
        <v>9715</v>
      </c>
      <c r="AC312" s="25" t="s">
        <v>9715</v>
      </c>
      <c r="AD312" s="25" t="s">
        <v>9715</v>
      </c>
      <c r="AE312" s="25" t="s">
        <v>9715</v>
      </c>
      <c r="AF312" s="25" t="s">
        <v>9715</v>
      </c>
      <c r="AG312" s="26" t="str">
        <f t="shared" si="8"/>
        <v>311,0,0,0,0,0,0,0,0,0</v>
      </c>
      <c r="AH312" s="25" t="s">
        <v>7206</v>
      </c>
      <c r="AI312" s="25" t="s">
        <v>7787</v>
      </c>
      <c r="AN312" s="25">
        <v>0</v>
      </c>
      <c r="AO312" s="25">
        <v>25</v>
      </c>
      <c r="AP312" s="25">
        <v>0</v>
      </c>
      <c r="AT312" s="26" t="str">
        <f t="shared" si="9"/>
        <v>[311];Name=Plusle;InternalName=PLUSLE;Type1=ELECTRIC;Type2=;BaseStats=60,50,40,95,85,75;GenderRate=Female50Percent;GrowthRate=Medium;BaseEXP=142;EffortPoints=0,0,0,1,0,0;Rareness=200;Happiness=70;Abilities=PLUS;HiddenAbility=;Moves=1,NUZZLE,1,PLAYNICE,1,GROWL,1,THUNDERWAVE,1,QUICKATTACK,4,HELPINGHAND,7,SPARK,10,ENCORE,13,BESTOW,16,SWIFT,19,ELECTROBALL,22,COPYCAT,25,CHARM,28,CHARGE,31,DISCHARGE,34,BATONPASS,37,AGILITY,40,LASTRESORT,43,THUNDER,46,NASTYPLOT,49,ENTRAINMENT;EggMoves=CHARM,DISCHARGE,FAKETEARS,LUCKYCHANT,SING,SWEETKISS,WISH;Compatibility=Fairy;StepsToHatch=5355;Height=0.4;Weight=4.2;Color=Yellow;Habitat=Grassland;RegionalNumbers=311,0,0,0,0,0,0,0,0,0;Kind=Cheering;Pokedex=It has the trait of cheering on its fellow Pokémon. By shorting out the electricity it releases from its paws, it creates pom-poms for cheering.;FormNames=;WildItemCommon=;WildItemUncommon=;WildItemRare=;BattlerPlayerY=0;BattlerEnemyY=25;BattlerAltitude=0;Evolutions=;Incense=</v>
      </c>
    </row>
    <row r="313" spans="1:46" x14ac:dyDescent="0.3">
      <c r="A313" s="25">
        <v>312</v>
      </c>
      <c r="B313" s="25" t="s">
        <v>746</v>
      </c>
      <c r="C313" s="25" t="s">
        <v>4229</v>
      </c>
      <c r="D313" s="25" t="s">
        <v>220</v>
      </c>
      <c r="F313" s="25" t="s">
        <v>4808</v>
      </c>
      <c r="G313" s="25" t="s">
        <v>5522</v>
      </c>
      <c r="H313" s="25" t="s">
        <v>5523</v>
      </c>
      <c r="I313" s="25">
        <v>142</v>
      </c>
      <c r="J313" s="25" t="s">
        <v>2146</v>
      </c>
      <c r="K313" s="25">
        <v>200</v>
      </c>
      <c r="L313" s="25">
        <v>70</v>
      </c>
      <c r="M313" s="25" t="s">
        <v>3906</v>
      </c>
      <c r="O313" s="25" t="s">
        <v>6624</v>
      </c>
      <c r="P313" s="25" t="s">
        <v>6623</v>
      </c>
      <c r="Q313" s="25" t="s">
        <v>52</v>
      </c>
      <c r="R313" s="25">
        <v>5355</v>
      </c>
      <c r="S313" s="25">
        <v>0.4</v>
      </c>
      <c r="T313" s="25">
        <v>4.2</v>
      </c>
      <c r="U313" s="25" t="s">
        <v>8860</v>
      </c>
      <c r="V313" s="25" t="s">
        <v>7468</v>
      </c>
      <c r="W313" s="25" t="s">
        <v>9210</v>
      </c>
      <c r="X313" s="25" t="s">
        <v>9715</v>
      </c>
      <c r="Y313" s="25" t="s">
        <v>9715</v>
      </c>
      <c r="Z313" s="25" t="s">
        <v>9715</v>
      </c>
      <c r="AA313" s="25" t="s">
        <v>9715</v>
      </c>
      <c r="AB313" s="25" t="s">
        <v>9715</v>
      </c>
      <c r="AC313" s="25" t="s">
        <v>9715</v>
      </c>
      <c r="AD313" s="25" t="s">
        <v>9715</v>
      </c>
      <c r="AE313" s="25" t="s">
        <v>9715</v>
      </c>
      <c r="AF313" s="25" t="s">
        <v>9715</v>
      </c>
      <c r="AG313" s="26" t="str">
        <f t="shared" si="8"/>
        <v>312,0,0,0,0,0,0,0,0,0</v>
      </c>
      <c r="AH313" s="25" t="s">
        <v>7206</v>
      </c>
      <c r="AI313" s="25" t="s">
        <v>7788</v>
      </c>
      <c r="AN313" s="25">
        <v>0</v>
      </c>
      <c r="AO313" s="25">
        <v>25</v>
      </c>
      <c r="AP313" s="25">
        <v>0</v>
      </c>
      <c r="AT313" s="26" t="str">
        <f t="shared" si="9"/>
        <v>[312];Name=Minun;InternalName=MINUN;Type1=ELECTRIC;Type2=;BaseStats=60,40,50,95,75,85;GenderRate=Female50Percent;GrowthRate=Medium;BaseEXP=142;EffortPoints=0,0,0,1,0,0;Rareness=200;Happiness=70;Abilities=MINUS;HiddenAbility=;Moves=1,NUZZLE,1,PLAYNICE,1,GROWL,1,THUNDERWAVE,1,QUICKATTACK,4,HELPINGHAND,7,SPARK,10,ENCORE,13,SWITCHEROO,16,SWIFT,19,ELECTROBALL,22,COPYCAT,25,FAKETEARS,28,CHARGE,31,DISCHARGE,34,BATONPASS,37,AGILITY,40,TRUMPCARD,43,THUNDER,46,NASTYPLOT,49,ENTRAINMENT;EggMoves=CHARM,DISCHARGE,FAKETEARS,LUCKYCHANT,SING,SWEETKISS,WISH;Compatibility=Fairy;StepsToHatch=5355;Height=0.4;Weight=4.2;Color=Yellow;Habitat=Grassland;RegionalNumbers=312,0,0,0,0,0,0,0,0,0;Kind=Cheering;Pokedex=At a meeting of Pokémon academics, it was announced that simultaneous exposure to electricity from a Plusle and Minun will promote circulation and boost vitality.;FormNames=;WildItemCommon=;WildItemUncommon=;WildItemRare=;BattlerPlayerY=0;BattlerEnemyY=25;BattlerAltitude=0;Evolutions=;Incense=</v>
      </c>
    </row>
    <row r="314" spans="1:46" x14ac:dyDescent="0.3">
      <c r="A314" s="25">
        <v>313</v>
      </c>
      <c r="B314" s="25" t="s">
        <v>747</v>
      </c>
      <c r="C314" s="25" t="s">
        <v>4230</v>
      </c>
      <c r="D314" s="25" t="s">
        <v>209</v>
      </c>
      <c r="F314" s="25" t="s">
        <v>4809</v>
      </c>
      <c r="G314" s="25" t="s">
        <v>5526</v>
      </c>
      <c r="H314" s="25" t="s">
        <v>5545</v>
      </c>
      <c r="I314" s="25">
        <v>140</v>
      </c>
      <c r="J314" s="25" t="s">
        <v>2146</v>
      </c>
      <c r="K314" s="25">
        <v>150</v>
      </c>
      <c r="L314" s="25">
        <v>70</v>
      </c>
      <c r="M314" s="25" t="s">
        <v>5740</v>
      </c>
      <c r="N314" s="25" t="s">
        <v>5693</v>
      </c>
      <c r="O314" s="25" t="s">
        <v>6625</v>
      </c>
      <c r="P314" s="25" t="s">
        <v>6626</v>
      </c>
      <c r="Q314" s="25" t="s">
        <v>7207</v>
      </c>
      <c r="R314" s="25">
        <v>4080</v>
      </c>
      <c r="S314" s="25">
        <v>0.7</v>
      </c>
      <c r="T314" s="25">
        <v>17.7</v>
      </c>
      <c r="U314" s="25" t="s">
        <v>8859</v>
      </c>
      <c r="V314" s="25" t="s">
        <v>7165</v>
      </c>
      <c r="W314" s="25" t="s">
        <v>9211</v>
      </c>
      <c r="X314" s="25" t="s">
        <v>9715</v>
      </c>
      <c r="Y314" s="25" t="s">
        <v>9715</v>
      </c>
      <c r="Z314" s="25" t="s">
        <v>9715</v>
      </c>
      <c r="AA314" s="25" t="s">
        <v>9715</v>
      </c>
      <c r="AB314" s="25" t="s">
        <v>9715</v>
      </c>
      <c r="AC314" s="25" t="s">
        <v>9715</v>
      </c>
      <c r="AD314" s="25" t="s">
        <v>9715</v>
      </c>
      <c r="AE314" s="25" t="s">
        <v>9715</v>
      </c>
      <c r="AF314" s="25" t="s">
        <v>9715</v>
      </c>
      <c r="AG314" s="26" t="str">
        <f t="shared" si="8"/>
        <v>313,0,0,0,0,0,0,0,0,0</v>
      </c>
      <c r="AH314" s="25" t="s">
        <v>7208</v>
      </c>
      <c r="AI314" s="25" t="s">
        <v>7789</v>
      </c>
      <c r="AN314" s="25">
        <v>0</v>
      </c>
      <c r="AO314" s="25">
        <v>25</v>
      </c>
      <c r="AP314" s="25">
        <v>10</v>
      </c>
      <c r="AT314" s="26" t="str">
        <f t="shared" si="9"/>
        <v>[313];Name=Volbeat;InternalName=VOLBEAT;Type1=BUG;Type2=;BaseStats=65,73,55,85,47,75;GenderRate=AlwaysMale;GrowthRate=Erratic;BaseEXP=140;EffortPoints=0,0,0,1,0,0;Rareness=150;Happiness=70;Abilities=ILLUMINATE,SWARM;HiddenAbility=PRANKSTER;Moves=1,FLASH,1,TACKLE,5,DOUBLETEAM,8,CONFUSERAY,12,QUICKATTACK,15,STRUGGLEBUG,19,MOONLIGHT,22,TAILGLOW,26,SIGNALBEAM,29,PROTECT,33,ZENHEADBUTT,36,HELPINGHAND,40,BUGBUZZ,43,PLAYROUGH,47,DOUBLEEDGE;EggMoves=BATONPASS,BUGBUZZ,DIZZYPUNCH,ENCORE,SEISMICTOSS,SILVERWIND,TRICK;Compatibility=Bug,Humanlike;StepsToHatch=4080;Height=0.7;Weight=17.7;Color=Gray;Habitat=Forest;RegionalNumbers=313,0,0,0,0,0,0,0,0,0;Kind=Firefly;Pokedex=With their taillights lit, Volbeat fly in a swarm, drawing geometric designs in the night sky. They move their nests if their pond water becomes dirty.;FormNames=;WildItemCommon=;WildItemUncommon=;WildItemRare=;BattlerPlayerY=0;BattlerEnemyY=25;BattlerAltitude=10;Evolutions=;Incense=</v>
      </c>
    </row>
    <row r="315" spans="1:46" x14ac:dyDescent="0.3">
      <c r="A315" s="25">
        <v>314</v>
      </c>
      <c r="B315" s="25" t="s">
        <v>748</v>
      </c>
      <c r="C315" s="25" t="s">
        <v>4231</v>
      </c>
      <c r="D315" s="25" t="s">
        <v>209</v>
      </c>
      <c r="F315" s="25" t="s">
        <v>4810</v>
      </c>
      <c r="G315" s="25" t="s">
        <v>5525</v>
      </c>
      <c r="H315" s="25" t="s">
        <v>5544</v>
      </c>
      <c r="I315" s="25">
        <v>140</v>
      </c>
      <c r="J315" s="25" t="s">
        <v>2146</v>
      </c>
      <c r="K315" s="25">
        <v>150</v>
      </c>
      <c r="L315" s="25">
        <v>70</v>
      </c>
      <c r="M315" s="25" t="s">
        <v>5741</v>
      </c>
      <c r="N315" s="25" t="s">
        <v>5693</v>
      </c>
      <c r="O315" s="25" t="s">
        <v>6627</v>
      </c>
      <c r="P315" s="25" t="s">
        <v>6628</v>
      </c>
      <c r="Q315" s="25" t="s">
        <v>7207</v>
      </c>
      <c r="R315" s="25">
        <v>4080</v>
      </c>
      <c r="S315" s="25">
        <v>0.6</v>
      </c>
      <c r="T315" s="25">
        <v>17.7</v>
      </c>
      <c r="U315" s="25" t="s">
        <v>8863</v>
      </c>
      <c r="V315" s="25" t="s">
        <v>7165</v>
      </c>
      <c r="W315" s="25" t="s">
        <v>9212</v>
      </c>
      <c r="X315" s="25" t="s">
        <v>9715</v>
      </c>
      <c r="Y315" s="25" t="s">
        <v>9715</v>
      </c>
      <c r="Z315" s="25" t="s">
        <v>9715</v>
      </c>
      <c r="AA315" s="25" t="s">
        <v>9715</v>
      </c>
      <c r="AB315" s="25" t="s">
        <v>9715</v>
      </c>
      <c r="AC315" s="25" t="s">
        <v>9715</v>
      </c>
      <c r="AD315" s="25" t="s">
        <v>9715</v>
      </c>
      <c r="AE315" s="25" t="s">
        <v>9715</v>
      </c>
      <c r="AF315" s="25" t="s">
        <v>9715</v>
      </c>
      <c r="AG315" s="26" t="str">
        <f t="shared" si="8"/>
        <v>314,0,0,0,0,0,0,0,0,0</v>
      </c>
      <c r="AH315" s="25" t="s">
        <v>7208</v>
      </c>
      <c r="AI315" s="25" t="s">
        <v>7790</v>
      </c>
      <c r="AN315" s="25">
        <v>0</v>
      </c>
      <c r="AO315" s="25">
        <v>25</v>
      </c>
      <c r="AP315" s="25">
        <v>5</v>
      </c>
      <c r="AT315" s="26" t="str">
        <f t="shared" si="9"/>
        <v>[314];Name=Illumise;InternalName=ILLUMISE;Type1=BUG;Type2=;BaseStats=65,47,55,85,73,75;GenderRate=AlwaysFemale;GrowthRate=Fluctuating;BaseEXP=140;EffortPoints=0,0,0,1,0,0;Rareness=150;Happiness=70;Abilities=OBLIVIOUS,TINTEDLENS;HiddenAbility=PRANKSTER;Moves=1,PLAYNICE,1,TACKLE,5,SWEETSCENT,9,CHARM,12,QUICKATTACK,15,STRUGGLEBUG,19,MOONLIGHT,22,WISH,26,ENCORE,29,FLATTER,33,ZENHEADBUTT,36,HELPINGHAND,40,BUGBUZZ,43,PLAYROUGH,47,COVET;EggMoves=BATONPASS,BUGBUZZ,CAPTIVATE,CONFUSERAY,ENCORE,FAKETEARS,GROWTH,SILVERWIND;Compatibility=Bug,Humanlike;StepsToHatch=4080;Height=0.6;Weight=17.7;Color=Purple;Habitat=Forest;RegionalNumbers=314,0,0,0,0,0,0,0,0,0;Kind=Firefly;Pokedex=A nocturnal Pokémon that becomes active upon nightfall. It leads a Volbeat swarm to draw patterns in the night sky. Over 200 different patterns have been confirmed.;FormNames=;WildItemCommon=;WildItemUncommon=;WildItemRare=;BattlerPlayerY=0;BattlerEnemyY=25;BattlerAltitude=5;Evolutions=;Incense=</v>
      </c>
    </row>
    <row r="316" spans="1:46" x14ac:dyDescent="0.3">
      <c r="A316" s="25">
        <v>315</v>
      </c>
      <c r="B316" s="25" t="s">
        <v>749</v>
      </c>
      <c r="C316" s="25" t="s">
        <v>4232</v>
      </c>
      <c r="D316" s="25" t="s">
        <v>221</v>
      </c>
      <c r="E316" s="25" t="s">
        <v>223</v>
      </c>
      <c r="F316" s="25" t="s">
        <v>4811</v>
      </c>
      <c r="G316" s="25" t="s">
        <v>5522</v>
      </c>
      <c r="H316" s="25" t="s">
        <v>1412</v>
      </c>
      <c r="I316" s="25">
        <v>140</v>
      </c>
      <c r="J316" s="25" t="s">
        <v>5530</v>
      </c>
      <c r="K316" s="25">
        <v>150</v>
      </c>
      <c r="L316" s="25">
        <v>70</v>
      </c>
      <c r="M316" s="25" t="s">
        <v>5742</v>
      </c>
      <c r="N316" s="25" t="s">
        <v>3821</v>
      </c>
      <c r="O316" s="25" t="s">
        <v>6629</v>
      </c>
      <c r="P316" s="25" t="s">
        <v>6630</v>
      </c>
      <c r="Q316" s="25" t="s">
        <v>7121</v>
      </c>
      <c r="R316" s="25">
        <v>5355</v>
      </c>
      <c r="S316" s="25">
        <v>0.3</v>
      </c>
      <c r="T316" s="25">
        <v>2</v>
      </c>
      <c r="U316" s="25" t="s">
        <v>2155</v>
      </c>
      <c r="V316" s="25" t="s">
        <v>7468</v>
      </c>
      <c r="W316" s="25" t="s">
        <v>9213</v>
      </c>
      <c r="X316" s="25" t="s">
        <v>9715</v>
      </c>
      <c r="Y316" s="25" t="s">
        <v>9715</v>
      </c>
      <c r="Z316" s="25" t="s">
        <v>9715</v>
      </c>
      <c r="AA316" s="25" t="s">
        <v>9715</v>
      </c>
      <c r="AB316" s="25" t="s">
        <v>9715</v>
      </c>
      <c r="AC316" s="25" t="s">
        <v>9715</v>
      </c>
      <c r="AD316" s="25" t="s">
        <v>9715</v>
      </c>
      <c r="AE316" s="25" t="s">
        <v>9715</v>
      </c>
      <c r="AF316" s="25" t="s">
        <v>9715</v>
      </c>
      <c r="AG316" s="26" t="str">
        <f t="shared" si="8"/>
        <v>315,0,0,0,0,0,0,0,0,0</v>
      </c>
      <c r="AH316" s="25" t="s">
        <v>7209</v>
      </c>
      <c r="AI316" s="25" t="s">
        <v>8272</v>
      </c>
      <c r="AL316" s="25" t="s">
        <v>8158</v>
      </c>
      <c r="AN316" s="25">
        <v>0</v>
      </c>
      <c r="AO316" s="25">
        <v>25</v>
      </c>
      <c r="AP316" s="25">
        <v>0</v>
      </c>
      <c r="AQ316" s="25" t="s">
        <v>8662</v>
      </c>
      <c r="AT316" s="26" t="str">
        <f t="shared" si="9"/>
        <v>[315];Name=Roselia;InternalName=ROSELIA;Type1=GRASS;Type2=POISON;BaseStats=50,60,45,65,100,80;GenderRate=Female50Percent;GrowthRate=Parabolic;BaseEXP=140;EffortPoints=0,0,0,0,2,0;Rareness=150;Happiness=70;Abilities=NATURALCURE,POISONPOINT;HiddenAbility=LEAFGUARD;Moves=1,ABSORB,4,GROWTH,7,POISONSTING,10,STUNSPORE,13,MEGADRAIN,16,LEECHSEED,19,MAGICALLEAF,22,GRASSWHISTLE,25,GIGADRAIN,28,TOXICSPIKES,31,SWEETSCENT,34,INGRAIN,37,PETALBLIZZARD,40,TOXIC,43,AROMATHERAPY,46,SYNTHESIS,50,PETALDANCE;EggMoves=BULLETSEED,COTTONSPORE,GIGADRAIN,GRASSWHISTLE,LEAFSTORM,MINDREADER,NATURALGIFT,PINMISSILE,RAZORLEAF,SEEDBOMB,SLEEPPOWDER,SPIKES,SYNTHESIS;Compatibility=Fairy,Grass;StepsToHatch=5355;Height=0.3;Weight=2;Color=Green;Habitat=Grassland;RegionalNumbers=315,0,0,0,0,0,0,0,0,0;Kind=Thorn;Pokedex=A Roselia that drinks nutritionally rich springwater blooms with lovely flowers. The fragrance of its flowers has the effect of making its foes careless.;FormNames=;WildItemCommon=;WildItemUncommon=POISONBARB;WildItemRare=;BattlerPlayerY=0;BattlerEnemyY=25;BattlerAltitude=0;Evolutions=ROSERADE,Item,SHINYSTONE;Incense=</v>
      </c>
    </row>
    <row r="317" spans="1:46" x14ac:dyDescent="0.3">
      <c r="A317" s="25">
        <v>316</v>
      </c>
      <c r="B317" s="25" t="s">
        <v>750</v>
      </c>
      <c r="C317" s="25" t="s">
        <v>4233</v>
      </c>
      <c r="D317" s="25" t="s">
        <v>223</v>
      </c>
      <c r="F317" s="25" t="s">
        <v>4812</v>
      </c>
      <c r="G317" s="25" t="s">
        <v>5522</v>
      </c>
      <c r="H317" s="25" t="s">
        <v>5544</v>
      </c>
      <c r="I317" s="25">
        <v>60</v>
      </c>
      <c r="J317" s="25" t="s">
        <v>2131</v>
      </c>
      <c r="K317" s="25">
        <v>225</v>
      </c>
      <c r="L317" s="25">
        <v>70</v>
      </c>
      <c r="M317" s="25" t="s">
        <v>5743</v>
      </c>
      <c r="N317" s="25" t="s">
        <v>3855</v>
      </c>
      <c r="O317" s="25" t="s">
        <v>6631</v>
      </c>
      <c r="P317" s="25" t="s">
        <v>6632</v>
      </c>
      <c r="Q317" s="25" t="s">
        <v>2123</v>
      </c>
      <c r="R317" s="25">
        <v>5355</v>
      </c>
      <c r="S317" s="25">
        <v>0.4</v>
      </c>
      <c r="T317" s="25">
        <v>10.3</v>
      </c>
      <c r="U317" s="25" t="s">
        <v>2155</v>
      </c>
      <c r="V317" s="25" t="s">
        <v>7468</v>
      </c>
      <c r="W317" s="25" t="s">
        <v>9214</v>
      </c>
      <c r="X317" s="25" t="s">
        <v>9715</v>
      </c>
      <c r="Y317" s="25" t="s">
        <v>9715</v>
      </c>
      <c r="Z317" s="25" t="s">
        <v>9715</v>
      </c>
      <c r="AA317" s="25" t="s">
        <v>9715</v>
      </c>
      <c r="AB317" s="25" t="s">
        <v>9715</v>
      </c>
      <c r="AC317" s="25" t="s">
        <v>9715</v>
      </c>
      <c r="AD317" s="25" t="s">
        <v>9715</v>
      </c>
      <c r="AE317" s="25" t="s">
        <v>9715</v>
      </c>
      <c r="AF317" s="25" t="s">
        <v>9715</v>
      </c>
      <c r="AG317" s="26" t="str">
        <f t="shared" si="8"/>
        <v>316,0,0,0,0,0,0,0,0,0</v>
      </c>
      <c r="AH317" s="25" t="s">
        <v>7210</v>
      </c>
      <c r="AI317" s="25" t="s">
        <v>8273</v>
      </c>
      <c r="AL317" s="25" t="s">
        <v>8204</v>
      </c>
      <c r="AN317" s="25">
        <v>0</v>
      </c>
      <c r="AO317" s="25">
        <v>25</v>
      </c>
      <c r="AP317" s="25">
        <v>0</v>
      </c>
      <c r="AQ317" s="25" t="s">
        <v>8663</v>
      </c>
      <c r="AT317" s="26" t="str">
        <f t="shared" si="9"/>
        <v>[316];Name=Gulpin;InternalName=GULPIN;Type1=POISON;Type2=;BaseStats=70,43,53,40,43,53;GenderRate=Female50Percent;GrowthRate=Fluctuating;BaseEXP=60;EffortPoints=1,0,0,0,0,0;Rareness=225;Happiness=70;Abilities=LIQUIDOOZE,STICKYHOLD;HiddenAbility=GLUTTONY;Moves=1,POUND,5,YAWN,8,POISONGAS,10,SLUDGE,12,AMNESIA,17,ACIDSPRAY,20,ENCORE,25,TOXIC,28,STOCKPILE,28,SPITUP,28,SWALLOW,33,SLUDGEBOMB,36,GASTROACID,41,BELCH,44,WRINGOUT,49,GUNKSHOT;EggMoves=ACIDARMOR,CURSE,DESTINYBOND,GUNKSHOT,MUDSLAP,PAINSPLIT,SMOG,VENOMDRENCH;Compatibility=Amorphous;StepsToHatch=5355;Height=0.4;Weight=10.3;Color=Green;Habitat=Grassland;RegionalNumbers=316,0,0,0,0,0,0,0,0,0;Kind=Stomach;Pokedex=This Pokémon's stomach fluid can even digest scrap iron. In one gulp, it can swallow something that is as large as itself.;FormNames=;WildItemCommon=;WildItemUncommon=BIGPEARL;WildItemRare=;BattlerPlayerY=0;BattlerEnemyY=25;BattlerAltitude=0;Evolutions=SWALOT,Level,26;Incense=</v>
      </c>
    </row>
    <row r="318" spans="1:46" x14ac:dyDescent="0.3">
      <c r="A318" s="25">
        <v>317</v>
      </c>
      <c r="B318" s="25" t="s">
        <v>751</v>
      </c>
      <c r="C318" s="25" t="s">
        <v>4234</v>
      </c>
      <c r="D318" s="25" t="s">
        <v>223</v>
      </c>
      <c r="F318" s="25" t="s">
        <v>4813</v>
      </c>
      <c r="G318" s="25" t="s">
        <v>5522</v>
      </c>
      <c r="H318" s="25" t="s">
        <v>5544</v>
      </c>
      <c r="I318" s="25">
        <v>163</v>
      </c>
      <c r="J318" s="25" t="s">
        <v>2132</v>
      </c>
      <c r="K318" s="25">
        <v>75</v>
      </c>
      <c r="L318" s="25">
        <v>70</v>
      </c>
      <c r="M318" s="25" t="s">
        <v>5743</v>
      </c>
      <c r="N318" s="25" t="s">
        <v>3855</v>
      </c>
      <c r="O318" s="25" t="s">
        <v>6060</v>
      </c>
      <c r="Q318" s="25" t="s">
        <v>2123</v>
      </c>
      <c r="R318" s="25">
        <v>5355</v>
      </c>
      <c r="S318" s="25">
        <v>1.7</v>
      </c>
      <c r="T318" s="25">
        <v>80</v>
      </c>
      <c r="U318" s="25" t="s">
        <v>8863</v>
      </c>
      <c r="V318" s="25" t="s">
        <v>7468</v>
      </c>
      <c r="W318" s="25" t="s">
        <v>9215</v>
      </c>
      <c r="X318" s="25" t="s">
        <v>9715</v>
      </c>
      <c r="Y318" s="25" t="s">
        <v>9715</v>
      </c>
      <c r="Z318" s="25" t="s">
        <v>9715</v>
      </c>
      <c r="AA318" s="25" t="s">
        <v>9715</v>
      </c>
      <c r="AB318" s="25" t="s">
        <v>9715</v>
      </c>
      <c r="AC318" s="25" t="s">
        <v>9715</v>
      </c>
      <c r="AD318" s="25" t="s">
        <v>9715</v>
      </c>
      <c r="AE318" s="25" t="s">
        <v>9715</v>
      </c>
      <c r="AF318" s="25" t="s">
        <v>9715</v>
      </c>
      <c r="AG318" s="26" t="str">
        <f t="shared" si="8"/>
        <v>317,0,0,0,0,0,0,0,0,0</v>
      </c>
      <c r="AH318" s="25" t="s">
        <v>7211</v>
      </c>
      <c r="AI318" s="25" t="s">
        <v>8274</v>
      </c>
      <c r="AL318" s="25" t="s">
        <v>8204</v>
      </c>
      <c r="AN318" s="25">
        <v>0</v>
      </c>
      <c r="AO318" s="25">
        <v>25</v>
      </c>
      <c r="AP318" s="25">
        <v>0</v>
      </c>
      <c r="AT318" s="26" t="str">
        <f t="shared" si="9"/>
        <v>[317];Name=Swalot;InternalName=SWALOT;Type1=POISON;Type2=;BaseStats=100,73,83,55,73,83;GenderRate=Female50Percent;GrowthRate=Fluctuating;BaseEXP=163;EffortPoints=2,0,0,0,0,0;Rareness=75;Happiness=70;Abilities=LIQUIDOOZE,STICKYHOLD;HiddenAbility=GLUTTONY;Moves=1,GUNKSHOT,1,WRINGOUT,1,POUND,1,YAWN,1,POISONGAS,1,SLUDGE,5,YAWN,8,POISONGAS,10,SLUDGE,12,AMNESIA,17,ACIDSPRAY,20,ENCORE,25,TOXIC,26,BODYSLAM,30,STOCKPILE,30,SPITUP,30,SWALLOW,37,SLUDGEBOMB,42,GASTROACID,49,BELCH,54,WRINGOUT,61,GUNKSHOT;EggMoves=;Compatibility=Amorphous;StepsToHatch=5355;Height=1.7;Weight=80;Color=Purple;Habitat=Grassland;RegionalNumbers=317,0,0,0,0,0,0,0,0,0;Kind=Poison Bag;Pokedex=Its powerful stomach acid is capable of digesting almost anything. The one thing in the whole world a Swalot can't digest is its own stomach.;FormNames=;WildItemCommon=;WildItemUncommon=BIGPEARL;WildItemRare=;BattlerPlayerY=0;BattlerEnemyY=25;BattlerAltitude=0;Evolutions=;Incense=</v>
      </c>
    </row>
    <row r="319" spans="1:46" x14ac:dyDescent="0.3">
      <c r="A319" s="25">
        <v>318</v>
      </c>
      <c r="B319" s="25" t="s">
        <v>752</v>
      </c>
      <c r="C319" s="25" t="s">
        <v>4235</v>
      </c>
      <c r="D319" s="25" t="s">
        <v>219</v>
      </c>
      <c r="E319" s="25" t="s">
        <v>230</v>
      </c>
      <c r="F319" s="25" t="s">
        <v>4814</v>
      </c>
      <c r="G319" s="25" t="s">
        <v>5522</v>
      </c>
      <c r="H319" s="25" t="s">
        <v>5533</v>
      </c>
      <c r="I319" s="25">
        <v>61</v>
      </c>
      <c r="J319" s="25" t="s">
        <v>2128</v>
      </c>
      <c r="K319" s="25">
        <v>225</v>
      </c>
      <c r="L319" s="25">
        <v>35</v>
      </c>
      <c r="M319" s="25" t="s">
        <v>5744</v>
      </c>
      <c r="N319" s="25" t="s">
        <v>2140</v>
      </c>
      <c r="O319" s="25" t="s">
        <v>6633</v>
      </c>
      <c r="P319" s="25" t="s">
        <v>6634</v>
      </c>
      <c r="Q319" s="25" t="s">
        <v>3859</v>
      </c>
      <c r="R319" s="25">
        <v>5355</v>
      </c>
      <c r="S319" s="25">
        <v>0.8</v>
      </c>
      <c r="T319" s="25">
        <v>20.8</v>
      </c>
      <c r="U319" s="25" t="s">
        <v>2156</v>
      </c>
      <c r="V319" s="25" t="s">
        <v>8866</v>
      </c>
      <c r="W319" s="25" t="s">
        <v>9216</v>
      </c>
      <c r="X319" s="25" t="s">
        <v>9715</v>
      </c>
      <c r="Y319" s="25" t="s">
        <v>9715</v>
      </c>
      <c r="Z319" s="25" t="s">
        <v>9715</v>
      </c>
      <c r="AA319" s="25" t="s">
        <v>9715</v>
      </c>
      <c r="AB319" s="25" t="s">
        <v>9715</v>
      </c>
      <c r="AC319" s="25" t="s">
        <v>9715</v>
      </c>
      <c r="AD319" s="25" t="s">
        <v>9715</v>
      </c>
      <c r="AE319" s="25" t="s">
        <v>9715</v>
      </c>
      <c r="AF319" s="25" t="s">
        <v>9715</v>
      </c>
      <c r="AG319" s="26" t="str">
        <f t="shared" si="8"/>
        <v>318,0,0,0,0,0,0,0,0,0</v>
      </c>
      <c r="AH319" s="25" t="s">
        <v>7212</v>
      </c>
      <c r="AI319" s="25" t="s">
        <v>8275</v>
      </c>
      <c r="AL319" s="25" t="s">
        <v>3878</v>
      </c>
      <c r="AN319" s="25">
        <v>0</v>
      </c>
      <c r="AO319" s="25">
        <v>25</v>
      </c>
      <c r="AP319" s="25">
        <v>10</v>
      </c>
      <c r="AQ319" s="25" t="s">
        <v>8664</v>
      </c>
      <c r="AT319" s="26" t="str">
        <f t="shared" si="9"/>
        <v>[318];Name=Carvanha;InternalName=CARVANHA;Type1=WATER;Type2=DARK;BaseStats=45,90,20,65,65,20;GenderRate=Female50Percent;GrowthRate=Slow;BaseEXP=61;EffortPoints=0,1,0,0,0,0;Rareness=225;Happiness=35;Abilities=ROUGHSKIN;HiddenAbility=SPEEDBOOST;Moves=1,LEER,1,BITE,4,RAGE,8,FOCUSENERGY,11,AQUAJET,15,ASSURANCE,18,SCREECH,22,SWAGGER,25,ICEFANG,29,SCARYFACE,32,POISONFANG,36,CRUNCH,39,AGILITY,43,TAKEDOWN;EggMoves=ANCIENTPOWER,BRINE,DESTINYBOND,DOUBLEEDGE,HYDROPUMP,SWIFT,THRASH;Compatibility=Water2;StepsToHatch=5355;Height=0.8;Weight=20.8;Color=Red;Habitat=Sea;RegionalNumbers=318,0,0,0,0,0,0,0,0,0;Kind=Savage;Pokedex=Carvanha attack ships in swarms, making them sink. Although it is said to be a very vicious Pokémon, it timidly flees as soon as it finds itself alone.;FormNames=;WildItemCommon=;WildItemUncommon=DEEPSEATOOTH;WildItemRare=;BattlerPlayerY=0;BattlerEnemyY=25;BattlerAltitude=10;Evolutions=SHARPEDO,Level,30;Incense=</v>
      </c>
    </row>
    <row r="320" spans="1:46" x14ac:dyDescent="0.3">
      <c r="A320" s="25">
        <v>319</v>
      </c>
      <c r="B320" s="25" t="s">
        <v>753</v>
      </c>
      <c r="C320" s="25" t="s">
        <v>4236</v>
      </c>
      <c r="D320" s="25" t="s">
        <v>219</v>
      </c>
      <c r="E320" s="25" t="s">
        <v>230</v>
      </c>
      <c r="F320" s="25" t="s">
        <v>4815</v>
      </c>
      <c r="G320" s="25" t="s">
        <v>5522</v>
      </c>
      <c r="H320" s="25" t="s">
        <v>5533</v>
      </c>
      <c r="I320" s="25">
        <v>161</v>
      </c>
      <c r="J320" s="25" t="s">
        <v>2129</v>
      </c>
      <c r="K320" s="25">
        <v>60</v>
      </c>
      <c r="L320" s="25">
        <v>35</v>
      </c>
      <c r="M320" s="25" t="s">
        <v>5744</v>
      </c>
      <c r="N320" s="25" t="s">
        <v>2140</v>
      </c>
      <c r="O320" s="25" t="s">
        <v>6061</v>
      </c>
      <c r="Q320" s="25" t="s">
        <v>3859</v>
      </c>
      <c r="R320" s="25">
        <v>5355</v>
      </c>
      <c r="S320" s="25">
        <v>1.8</v>
      </c>
      <c r="T320" s="25">
        <v>88.8</v>
      </c>
      <c r="U320" s="25" t="s">
        <v>2157</v>
      </c>
      <c r="V320" s="25" t="s">
        <v>8866</v>
      </c>
      <c r="W320" s="25" t="s">
        <v>9217</v>
      </c>
      <c r="X320" s="25" t="s">
        <v>9715</v>
      </c>
      <c r="Y320" s="25" t="s">
        <v>9715</v>
      </c>
      <c r="Z320" s="25" t="s">
        <v>9715</v>
      </c>
      <c r="AA320" s="25" t="s">
        <v>9715</v>
      </c>
      <c r="AB320" s="25" t="s">
        <v>9715</v>
      </c>
      <c r="AC320" s="25" t="s">
        <v>9715</v>
      </c>
      <c r="AD320" s="25" t="s">
        <v>9715</v>
      </c>
      <c r="AE320" s="25" t="s">
        <v>9715</v>
      </c>
      <c r="AF320" s="25" t="s">
        <v>9715</v>
      </c>
      <c r="AG320" s="26" t="str">
        <f t="shared" si="8"/>
        <v>319,0,0,0,0,0,0,0,0,0</v>
      </c>
      <c r="AH320" s="25" t="s">
        <v>7213</v>
      </c>
      <c r="AI320" s="25" t="s">
        <v>8276</v>
      </c>
      <c r="AL320" s="25" t="s">
        <v>3878</v>
      </c>
      <c r="AN320" s="25">
        <v>0</v>
      </c>
      <c r="AO320" s="25">
        <v>25</v>
      </c>
      <c r="AP320" s="25">
        <v>8</v>
      </c>
      <c r="AT320" s="26" t="str">
        <f t="shared" si="9"/>
        <v>[319];Name=Sharpedo;InternalName=SHARPEDO;Type1=WATER;Type2=DARK;BaseStats=70,120,40,95,95,40;GenderRate=Female50Percent;GrowthRate=Slow;BaseEXP=161;EffortPoints=0,2,0,0,0,0;Rareness=60;Happiness=35;Abilities=ROUGHSKIN;HiddenAbility=SPEEDBOOST;Moves=1,NIGHTSLASH,1,FEINT,1,LEER,1,BITE,1,RAGE,1,FOCUSENERGY,4,RAGE,8,FOCUSENERGY,11,AQUAJET,15,ASSURANCE,18,SCREECH,22,SWAGGER,25,ICEFANG,29,SCARYFACE,30,SLASH,34,POISONFANG,40,CRUNCH,45,AGILITY,51,SKULLBASH,56,TAUNT,62,NIGHTSLASH;EggMoves=;Compatibility=Water2;StepsToHatch=5355;Height=1.8;Weight=88.8;Color=Blue;Habitat=Sea;RegionalNumbers=319,0,0,0,0,0,0,0,0,0;Kind=Brutal;Pokedex=The vicious and sly gangster of the sea. Its skin is specially textured to minimize drag in water. Its speed tops out at over 75 miles per hour.;FormNames=;WildItemCommon=;WildItemUncommon=DEEPSEATOOTH;WildItemRare=;BattlerPlayerY=0;BattlerEnemyY=25;BattlerAltitude=8;Evolutions=;Incense=</v>
      </c>
    </row>
    <row r="321" spans="1:46" x14ac:dyDescent="0.3">
      <c r="A321" s="25">
        <v>320</v>
      </c>
      <c r="B321" s="25" t="s">
        <v>755</v>
      </c>
      <c r="C321" s="25" t="s">
        <v>4237</v>
      </c>
      <c r="D321" s="25" t="s">
        <v>219</v>
      </c>
      <c r="F321" s="25" t="s">
        <v>4816</v>
      </c>
      <c r="G321" s="25" t="s">
        <v>5522</v>
      </c>
      <c r="H321" s="25" t="s">
        <v>5544</v>
      </c>
      <c r="I321" s="25">
        <v>80</v>
      </c>
      <c r="J321" s="25" t="s">
        <v>2131</v>
      </c>
      <c r="K321" s="25">
        <v>125</v>
      </c>
      <c r="L321" s="25">
        <v>70</v>
      </c>
      <c r="M321" s="25" t="s">
        <v>5745</v>
      </c>
      <c r="N321" s="25" t="s">
        <v>3841</v>
      </c>
      <c r="O321" s="25" t="s">
        <v>6635</v>
      </c>
      <c r="P321" s="25" t="s">
        <v>6636</v>
      </c>
      <c r="Q321" s="25" t="s">
        <v>7214</v>
      </c>
      <c r="R321" s="25">
        <v>10455</v>
      </c>
      <c r="S321" s="25">
        <v>2</v>
      </c>
      <c r="T321" s="25">
        <v>130</v>
      </c>
      <c r="U321" s="25" t="s">
        <v>2157</v>
      </c>
      <c r="V321" s="25" t="s">
        <v>8866</v>
      </c>
      <c r="W321" s="25" t="s">
        <v>9218</v>
      </c>
      <c r="X321" s="25" t="s">
        <v>9715</v>
      </c>
      <c r="Y321" s="25" t="s">
        <v>9715</v>
      </c>
      <c r="Z321" s="25" t="s">
        <v>9715</v>
      </c>
      <c r="AA321" s="25" t="s">
        <v>9715</v>
      </c>
      <c r="AB321" s="25" t="s">
        <v>9715</v>
      </c>
      <c r="AC321" s="25" t="s">
        <v>9715</v>
      </c>
      <c r="AD321" s="25" t="s">
        <v>9715</v>
      </c>
      <c r="AE321" s="25" t="s">
        <v>9715</v>
      </c>
      <c r="AF321" s="25" t="s">
        <v>9715</v>
      </c>
      <c r="AG321" s="26" t="str">
        <f t="shared" si="8"/>
        <v>320,0,0,0,0,0,0,0,0,0</v>
      </c>
      <c r="AH321" s="25" t="s">
        <v>7215</v>
      </c>
      <c r="AI321" s="25" t="s">
        <v>7791</v>
      </c>
      <c r="AN321" s="25">
        <v>0</v>
      </c>
      <c r="AO321" s="25">
        <v>25</v>
      </c>
      <c r="AP321" s="25">
        <v>0</v>
      </c>
      <c r="AQ321" s="25" t="s">
        <v>8665</v>
      </c>
      <c r="AT321" s="26" t="str">
        <f t="shared" si="9"/>
        <v>[320];Name=Wailmer;InternalName=WAILMER;Type1=WATER;Type2=;BaseStats=130,70,35,60,70,35;GenderRate=Female50Percent;GrowthRate=Fluctuating;BaseEXP=80;EffortPoints=1,0,0,0,0,0;Rareness=125;Happiness=70;Abilities=WATERVEIL,OBLIVIOUS;HiddenAbility=PRESSURE;Moves=1,SPLASH,4,GROWL,7,WATERGUN,10,ROLLOUT,13,WHIRLPOOL,16,ASTONISH,19,WATERPULSE,22,MIST,25,BRINE,29,REST,33,DIVE,37,AMNESIA,41,WATERSPOUT,45,BOUNCE,49,HYDROPUMP,53,HEAVYSLAM;EggMoves=AQUARING,BODYSLAM,CLEARSMOG,CURSE,DEFENSECURL,DOUBLEEDGE,FISSURE,SLEEPTALK,SNORE,SOAK,THRASH,TICKLE,ZENHEADBUTT;Compatibility=Field,Water2;StepsToHatch=10455;Height=2;Weight=130;Color=Blue;Habitat=Sea;RegionalNumbers=320,0,0,0,0,0,0,0,0,0;Kind=Ball Whale;Pokedex=While this Pokémon usually lives in the sea, it can survive on land, although not too long. It loses vitality if its body becomes dried out.;FormNames=;WildItemCommon=;WildItemUncommon=;WildItemRare=;BattlerPlayerY=0;BattlerEnemyY=25;BattlerAltitude=0;Evolutions=WAILORD,Level,40;Incense=</v>
      </c>
    </row>
    <row r="322" spans="1:46" x14ac:dyDescent="0.3">
      <c r="A322" s="25">
        <v>321</v>
      </c>
      <c r="B322" s="25" t="s">
        <v>756</v>
      </c>
      <c r="C322" s="25" t="s">
        <v>4238</v>
      </c>
      <c r="D322" s="25" t="s">
        <v>219</v>
      </c>
      <c r="F322" s="25" t="s">
        <v>4817</v>
      </c>
      <c r="G322" s="25" t="s">
        <v>5522</v>
      </c>
      <c r="H322" s="25" t="s">
        <v>5544</v>
      </c>
      <c r="I322" s="25">
        <v>175</v>
      </c>
      <c r="J322" s="25" t="s">
        <v>2132</v>
      </c>
      <c r="K322" s="25">
        <v>60</v>
      </c>
      <c r="L322" s="25">
        <v>70</v>
      </c>
      <c r="M322" s="25" t="s">
        <v>5745</v>
      </c>
      <c r="N322" s="25" t="s">
        <v>3841</v>
      </c>
      <c r="O322" s="25" t="s">
        <v>6062</v>
      </c>
      <c r="Q322" s="25" t="s">
        <v>7214</v>
      </c>
      <c r="R322" s="25">
        <v>10455</v>
      </c>
      <c r="S322" s="25">
        <v>14.5</v>
      </c>
      <c r="T322" s="25">
        <v>398</v>
      </c>
      <c r="U322" s="25" t="s">
        <v>2157</v>
      </c>
      <c r="V322" s="25" t="s">
        <v>8866</v>
      </c>
      <c r="W322" s="25" t="s">
        <v>9219</v>
      </c>
      <c r="X322" s="25" t="s">
        <v>9715</v>
      </c>
      <c r="Y322" s="25" t="s">
        <v>9715</v>
      </c>
      <c r="Z322" s="25" t="s">
        <v>9715</v>
      </c>
      <c r="AA322" s="25" t="s">
        <v>9715</v>
      </c>
      <c r="AB322" s="25" t="s">
        <v>9715</v>
      </c>
      <c r="AC322" s="25" t="s">
        <v>9715</v>
      </c>
      <c r="AD322" s="25" t="s">
        <v>9715</v>
      </c>
      <c r="AE322" s="25" t="s">
        <v>9715</v>
      </c>
      <c r="AF322" s="25" t="s">
        <v>9715</v>
      </c>
      <c r="AG322" s="26" t="str">
        <f t="shared" si="8"/>
        <v>321,0,0,0,0,0,0,0,0,0</v>
      </c>
      <c r="AH322" s="25" t="s">
        <v>7216</v>
      </c>
      <c r="AI322" s="25" t="s">
        <v>7792</v>
      </c>
      <c r="AN322" s="25">
        <v>0</v>
      </c>
      <c r="AO322" s="25">
        <v>25</v>
      </c>
      <c r="AP322" s="25">
        <v>0</v>
      </c>
      <c r="AT322" s="26" t="str">
        <f t="shared" si="9"/>
        <v>[321];Name=Wailord;InternalName=WAILORD;Type1=WATER;Type2=;BaseStats=170,90,45,60,90,45;GenderRate=Female50Percent;GrowthRate=Fluctuating;BaseEXP=175;EffortPoints=2,0,0,0,0,0;Rareness=60;Happiness=70;Abilities=WATERVEIL,OBLIVIOUS;HiddenAbility=PRESSURE;Moves=1,HEAVYSLAM,1,SPLASH,1,GROWL,1,WATERGUN,1,ROLLOUT,4,GROWL,7,WATERGUN,10,ROLLOUT,13,WHIRLPOOL,16,ASTONISH,19,WATERPULSE,22,MIST,25,REST,29,BRINE,33,WATERSPOUT,37,AMNESIA,44,DIVE,51,BOUNCE,58,HYDROPUMP,65,HEAVYSLAM;EggMoves=;Compatibility=Field,Water2;StepsToHatch=10455;Height=14.5;Weight=398;Color=Blue;Habitat=Sea;RegionalNumbers=321,0,0,0,0,0,0,0,0,0;Kind=Float Whale;Pokedex=It breathes through nostrils that it raises above the sea. By inhaling to its maximum capacity, a Wailord can dive close to 10,000 feet beneath the waves.;FormNames=;WildItemCommon=;WildItemUncommon=;WildItemRare=;BattlerPlayerY=0;BattlerEnemyY=25;BattlerAltitude=0;Evolutions=;Incense=</v>
      </c>
    </row>
    <row r="323" spans="1:46" x14ac:dyDescent="0.3">
      <c r="A323" s="25">
        <v>322</v>
      </c>
      <c r="B323" s="25" t="s">
        <v>757</v>
      </c>
      <c r="C323" s="25" t="s">
        <v>4239</v>
      </c>
      <c r="D323" s="25" t="s">
        <v>218</v>
      </c>
      <c r="E323" s="25" t="s">
        <v>224</v>
      </c>
      <c r="F323" s="25" t="s">
        <v>4818</v>
      </c>
      <c r="G323" s="25" t="s">
        <v>5522</v>
      </c>
      <c r="H323" s="25" t="s">
        <v>5523</v>
      </c>
      <c r="I323" s="25">
        <v>61</v>
      </c>
      <c r="J323" s="25" t="s">
        <v>5516</v>
      </c>
      <c r="K323" s="25">
        <v>255</v>
      </c>
      <c r="L323" s="25">
        <v>70</v>
      </c>
      <c r="M323" s="25" t="s">
        <v>5746</v>
      </c>
      <c r="N323" s="25" t="s">
        <v>3806</v>
      </c>
      <c r="O323" s="25" t="s">
        <v>6637</v>
      </c>
      <c r="P323" s="25" t="s">
        <v>6638</v>
      </c>
      <c r="Q323" s="25" t="s">
        <v>2124</v>
      </c>
      <c r="R323" s="25">
        <v>5355</v>
      </c>
      <c r="S323" s="25">
        <v>0.7</v>
      </c>
      <c r="T323" s="25">
        <v>24</v>
      </c>
      <c r="U323" s="25" t="s">
        <v>8860</v>
      </c>
      <c r="V323" s="25" t="s">
        <v>8868</v>
      </c>
      <c r="W323" s="25" t="s">
        <v>9220</v>
      </c>
      <c r="X323" s="25" t="s">
        <v>9715</v>
      </c>
      <c r="Y323" s="25" t="s">
        <v>9715</v>
      </c>
      <c r="Z323" s="25" t="s">
        <v>9715</v>
      </c>
      <c r="AA323" s="25" t="s">
        <v>9715</v>
      </c>
      <c r="AB323" s="25" t="s">
        <v>9715</v>
      </c>
      <c r="AC323" s="25" t="s">
        <v>9715</v>
      </c>
      <c r="AD323" s="25" t="s">
        <v>9715</v>
      </c>
      <c r="AE323" s="25" t="s">
        <v>9715</v>
      </c>
      <c r="AF323" s="25" t="s">
        <v>9715</v>
      </c>
      <c r="AG323" s="26" t="str">
        <f t="shared" ref="AG323:AG386" si="10">+W323&amp;","&amp;X323&amp;","&amp;Y323&amp;","&amp;Z323&amp;","&amp;AA323&amp;","&amp;AB323&amp;","&amp;AC323&amp;","&amp;AD323&amp;","&amp;AE323&amp;","&amp;AF323</f>
        <v>322,0,0,0,0,0,0,0,0,0</v>
      </c>
      <c r="AH323" s="25" t="s">
        <v>7217</v>
      </c>
      <c r="AI323" s="25" t="s">
        <v>8454</v>
      </c>
      <c r="AK323" s="25" t="s">
        <v>8139</v>
      </c>
      <c r="AL323" s="25" t="s">
        <v>8139</v>
      </c>
      <c r="AM323" s="25" t="s">
        <v>8139</v>
      </c>
      <c r="AN323" s="25">
        <v>0</v>
      </c>
      <c r="AO323" s="25">
        <v>25</v>
      </c>
      <c r="AP323" s="25">
        <v>0</v>
      </c>
      <c r="AQ323" s="25" t="s">
        <v>8666</v>
      </c>
      <c r="AT323" s="26" t="str">
        <f t="shared" ref="AT323:AT386" si="11">"["&amp;A323&amp;"];"&amp;$B$1&amp;"="&amp;B323&amp;";"&amp;$C$1&amp;"="&amp;C323&amp;";"&amp;$D$1&amp;"="&amp;D323&amp;";"&amp;$E$1&amp;"="&amp;E323&amp;";"&amp;$F$1&amp;"="&amp;F323&amp;";"&amp;$G$1&amp;"="&amp;G323&amp;";"&amp;$H$1&amp;"="&amp;H323&amp;";"&amp;$I$1&amp;"="&amp;I323&amp;";"&amp;$J$1&amp;"="&amp;J323&amp;";"&amp;$K$1&amp;"="&amp;K323&amp;";"&amp;$L$1&amp;"="&amp;L323&amp;";"&amp;$M$1&amp;"="&amp;M323&amp;";"&amp;$N$1&amp;"="&amp;N323&amp;";"&amp;$O$1&amp;"="&amp;O323&amp;";"&amp;$P$1&amp;"="&amp;P323&amp;";"&amp;$Q$1&amp;"="&amp;Q323&amp;";"&amp;$R$1&amp;"="&amp;R323&amp;";"&amp;$S$1&amp;"="&amp;S323&amp;";"&amp;$T$1&amp;"="&amp;T323&amp;";"&amp;$U$1&amp;"="&amp;U323&amp;";"&amp;$V$1&amp;"="&amp;V323&amp;";"&amp;$AG$1&amp;"="&amp;AG323&amp;";"&amp;$AH$1&amp;"="&amp;AH323&amp;";"&amp;$AI$1&amp;"="&amp;AI323&amp;";"&amp;$AJ$1&amp;"="&amp;AJ323&amp;";"&amp;$AK$1&amp;"="&amp;AK323&amp;";"&amp;$AL$1&amp;"="&amp;AL323&amp;";"&amp;$AM$1&amp;"="&amp;AM323&amp;";"&amp;$AN$1&amp;"="&amp;AN323&amp;";"&amp;$AO$1&amp;"="&amp;AO323&amp;";"&amp;$AP$1&amp;"="&amp;AP323&amp;";"&amp;$AQ$1&amp;"="&amp;AQ323&amp;";"&amp;$AR$1&amp;"="&amp;AR323</f>
        <v>[322];Name=Numel;InternalName=NUMEL;Type1=FIRE;Type2=GROUND;BaseStats=60,60,40,35,65,45;GenderRate=Female50Percent;GrowthRate=Medium;BaseEXP=61;EffortPoints=0,0,0,0,1,0;Rareness=255;Happiness=70;Abilities=OBLIVIOUS,SIMPLE;HiddenAbility=OWNTEMPO;Moves=1,GROWL,1,TACKLE,5,EMBER,8,FOCUSENERGY,12,MAGNITUDE,15,FLAMEBURST,19,AMNESIA,22,LAVAPLUME,26,EARTHPOWER,29,CURSE,31,TAKEDOWN,36,YAWN,40,EARTHQUAKE,43,FLAMETHROWER,47,DOUBLEEDGE;EggMoves=ANCIENTPOWER,BODYSLAM,DEFENSECURL,ENDURE,GROWTH,HEATWAVE,HOWL,IRONHEAD,MUDBOMB,ROLLOUT,SCARYFACE,SPITUP,STOCKPILE,STOMP,SWALLOW,YAWN;Compatibility=Field;StepsToHatch=5355;Height=0.7;Weight=24;Color=Yellow;Habitat=Mountain;RegionalNumbers=322,0,0,0,0,0,0,0,0,0;Kind=Numb;Pokedex=A Numel stores boiling magma in the hump on its back. It is a hardy Pokémon that can transport a 220-pound load. It has served humans at work since long ago.;FormNames=;WildItemCommon=RAWSTBERRY;WildItemUncommon=RAWSTBERRY;WildItemRare=RAWSTBERRY;BattlerPlayerY=0;BattlerEnemyY=25;BattlerAltitude=0;Evolutions=CAMERUPT,Level,33;Incense=</v>
      </c>
    </row>
    <row r="324" spans="1:46" x14ac:dyDescent="0.3">
      <c r="A324" s="25">
        <v>323</v>
      </c>
      <c r="B324" s="25" t="s">
        <v>758</v>
      </c>
      <c r="C324" s="25" t="s">
        <v>4240</v>
      </c>
      <c r="D324" s="25" t="s">
        <v>218</v>
      </c>
      <c r="E324" s="25" t="s">
        <v>224</v>
      </c>
      <c r="F324" s="25" t="s">
        <v>4819</v>
      </c>
      <c r="G324" s="25" t="s">
        <v>5522</v>
      </c>
      <c r="H324" s="25" t="s">
        <v>5523</v>
      </c>
      <c r="I324" s="25">
        <v>161</v>
      </c>
      <c r="J324" s="25" t="s">
        <v>5540</v>
      </c>
      <c r="K324" s="25">
        <v>150</v>
      </c>
      <c r="L324" s="25">
        <v>70</v>
      </c>
      <c r="M324" s="25" t="s">
        <v>5747</v>
      </c>
      <c r="N324" s="25" t="s">
        <v>3798</v>
      </c>
      <c r="O324" s="25" t="s">
        <v>6063</v>
      </c>
      <c r="Q324" s="25" t="s">
        <v>2124</v>
      </c>
      <c r="R324" s="25">
        <v>5355</v>
      </c>
      <c r="S324" s="25">
        <v>1.9</v>
      </c>
      <c r="T324" s="25">
        <v>220</v>
      </c>
      <c r="U324" s="25" t="s">
        <v>2156</v>
      </c>
      <c r="V324" s="25" t="s">
        <v>8868</v>
      </c>
      <c r="W324" s="25" t="s">
        <v>9221</v>
      </c>
      <c r="X324" s="25" t="s">
        <v>9715</v>
      </c>
      <c r="Y324" s="25" t="s">
        <v>9715</v>
      </c>
      <c r="Z324" s="25" t="s">
        <v>9715</v>
      </c>
      <c r="AA324" s="25" t="s">
        <v>9715</v>
      </c>
      <c r="AB324" s="25" t="s">
        <v>9715</v>
      </c>
      <c r="AC324" s="25" t="s">
        <v>9715</v>
      </c>
      <c r="AD324" s="25" t="s">
        <v>9715</v>
      </c>
      <c r="AE324" s="25" t="s">
        <v>9715</v>
      </c>
      <c r="AF324" s="25" t="s">
        <v>9715</v>
      </c>
      <c r="AG324" s="26" t="str">
        <f t="shared" si="10"/>
        <v>323,0,0,0,0,0,0,0,0,0</v>
      </c>
      <c r="AH324" s="25" t="s">
        <v>1714</v>
      </c>
      <c r="AI324" s="25" t="s">
        <v>8455</v>
      </c>
      <c r="AK324" s="25" t="s">
        <v>8139</v>
      </c>
      <c r="AL324" s="25" t="s">
        <v>8139</v>
      </c>
      <c r="AM324" s="25" t="s">
        <v>8139</v>
      </c>
      <c r="AN324" s="25">
        <v>0</v>
      </c>
      <c r="AO324" s="25">
        <v>25</v>
      </c>
      <c r="AP324" s="25">
        <v>0</v>
      </c>
      <c r="AT324" s="26" t="str">
        <f t="shared" si="11"/>
        <v>[323];Name=Camerupt;InternalName=CAMERUPT;Type1=FIRE;Type2=GROUND;BaseStats=70,100,70,40,105,75;GenderRate=Female50Percent;GrowthRate=Medium;BaseEXP=161;EffortPoints=0,1,0,0,1,0;Rareness=150;Happiness=70;Abilities=MAGMAARMOR,SOLIDROCK;HiddenAbility=ANGERPOINT;Moves=1,FISSURE,1,ERUPTION,1,GROWL,1,TACKLE,1,EMBER,1,FOCUSENERGY,5,EMBER,8,FOCUSENERGY,12,MAGNITUDE,15,FLAMEBURST,19,AMNESIA,22,LAVAPLUME,26,EARTHPOWER,29,CURSE,31,TAKEDOWN,33,ROCKSLIDE,39,YAWN,46,EARTHQUAKE,52,ERUPTION,59,FISSURE;EggMoves=;Compatibility=Field;StepsToHatch=5355;Height=1.9;Weight=220;Color=Red;Habitat=Mountain;RegionalNumbers=323,0,0,0,0,0,0,0,0,0;Kind=Eruption;Pokedex=A Pokémon that lives in the crater of a volcano. Every 10 years, the volcanoes on its back erupt violently. Research is under way on the cause of eruption.;FormNames=;WildItemCommon=RAWSTBERRY;WildItemUncommon=RAWSTBERRY;WildItemRare=RAWSTBERRY;BattlerPlayerY=0;BattlerEnemyY=25;BattlerAltitude=0;Evolutions=;Incense=</v>
      </c>
    </row>
    <row r="325" spans="1:46" x14ac:dyDescent="0.3">
      <c r="A325" s="25">
        <v>324</v>
      </c>
      <c r="B325" s="25" t="s">
        <v>760</v>
      </c>
      <c r="C325" s="25" t="s">
        <v>4241</v>
      </c>
      <c r="D325" s="25" t="s">
        <v>218</v>
      </c>
      <c r="F325" s="25" t="s">
        <v>4820</v>
      </c>
      <c r="G325" s="25" t="s">
        <v>5522</v>
      </c>
      <c r="H325" s="25" t="s">
        <v>5523</v>
      </c>
      <c r="I325" s="25">
        <v>165</v>
      </c>
      <c r="J325" s="25" t="s">
        <v>2144</v>
      </c>
      <c r="K325" s="25">
        <v>90</v>
      </c>
      <c r="L325" s="25">
        <v>70</v>
      </c>
      <c r="M325" s="25" t="s">
        <v>5748</v>
      </c>
      <c r="N325" s="25" t="s">
        <v>3813</v>
      </c>
      <c r="O325" s="25" t="s">
        <v>6639</v>
      </c>
      <c r="P325" s="25" t="s">
        <v>6640</v>
      </c>
      <c r="Q325" s="25" t="s">
        <v>2124</v>
      </c>
      <c r="R325" s="25">
        <v>5355</v>
      </c>
      <c r="S325" s="25">
        <v>0.5</v>
      </c>
      <c r="T325" s="25">
        <v>80.400000000000006</v>
      </c>
      <c r="U325" s="25" t="s">
        <v>2158</v>
      </c>
      <c r="V325" s="25" t="s">
        <v>8868</v>
      </c>
      <c r="W325" s="25" t="s">
        <v>9222</v>
      </c>
      <c r="X325" s="25" t="s">
        <v>9715</v>
      </c>
      <c r="Y325" s="25" t="s">
        <v>9715</v>
      </c>
      <c r="Z325" s="25" t="s">
        <v>9715</v>
      </c>
      <c r="AA325" s="25" t="s">
        <v>9715</v>
      </c>
      <c r="AB325" s="25" t="s">
        <v>9715</v>
      </c>
      <c r="AC325" s="25" t="s">
        <v>9715</v>
      </c>
      <c r="AD325" s="25" t="s">
        <v>9715</v>
      </c>
      <c r="AE325" s="25" t="s">
        <v>9715</v>
      </c>
      <c r="AF325" s="25" t="s">
        <v>9715</v>
      </c>
      <c r="AG325" s="26" t="str">
        <f t="shared" si="10"/>
        <v>324,0,0,0,0,0,0,0,0,0</v>
      </c>
      <c r="AH325" s="25" t="s">
        <v>7218</v>
      </c>
      <c r="AI325" s="25" t="s">
        <v>7793</v>
      </c>
      <c r="AN325" s="25">
        <v>0</v>
      </c>
      <c r="AO325" s="25">
        <v>25</v>
      </c>
      <c r="AP325" s="25">
        <v>0</v>
      </c>
      <c r="AT325" s="26" t="str">
        <f t="shared" si="11"/>
        <v>[324];Name=Torkoal;InternalName=TORKOAL;Type1=FIRE;Type2=;BaseStats=70,85,140,20,85,70;GenderRate=Female50Percent;GrowthRate=Medium;BaseEXP=165;EffortPoints=0,0,2,0,0,0;Rareness=90;Happiness=70;Abilities=WHITESMOKE;HiddenAbility=SHELLARMOR;Moves=1,EMBER,4,SMOG,7,WITHDRAW,10,RAPIDSPIN,13,FIRESPIN,15,SMOKESCREEN,18,FLAMEWHEEL,22,CURSE,25,LAVAPLUME,27,BODYSLAM,30,PROTECT,34,FLAMETHROWER,38,IRONDEFENSE,40,AMNESIA,42,FLAIL,45,HEATWAVE,47,SHELLSMASH,50,INFERNO;EggMoves=CLEARSMOG,ENDURE,ERUPTION,FISSURE,FLAMEBURST,SKULLBASH,SLEEPTALK,SUPERPOWER,YAWN;Compatibility=Field;StepsToHatch=5355;Height=0.5;Weight=80.4;Color=Brown;Habitat=Mountain;RegionalNumbers=324,0,0,0,0,0,0,0,0,0;Kind=Coal;Pokedex=It battles using energy it gets from burning coal. When loosing smoke from its nostrils, it lets off a sound that is similar to a locomotive's horn.;FormNames=;WildItemCommon=;WildItemUncommon=;WildItemRare=;BattlerPlayerY=0;BattlerEnemyY=25;BattlerAltitude=0;Evolutions=;Incense=</v>
      </c>
    </row>
    <row r="326" spans="1:46" x14ac:dyDescent="0.3">
      <c r="A326" s="25">
        <v>325</v>
      </c>
      <c r="B326" s="25" t="s">
        <v>761</v>
      </c>
      <c r="C326" s="25" t="s">
        <v>4242</v>
      </c>
      <c r="D326" s="25" t="s">
        <v>226</v>
      </c>
      <c r="F326" s="25" t="s">
        <v>4821</v>
      </c>
      <c r="G326" s="25" t="s">
        <v>5522</v>
      </c>
      <c r="H326" s="25" t="s">
        <v>5528</v>
      </c>
      <c r="I326" s="25">
        <v>66</v>
      </c>
      <c r="J326" s="25" t="s">
        <v>1414</v>
      </c>
      <c r="K326" s="25">
        <v>255</v>
      </c>
      <c r="L326" s="25">
        <v>70</v>
      </c>
      <c r="M326" s="25" t="s">
        <v>5749</v>
      </c>
      <c r="N326" s="25" t="s">
        <v>3855</v>
      </c>
      <c r="O326" s="25" t="s">
        <v>6641</v>
      </c>
      <c r="P326" s="25" t="s">
        <v>6642</v>
      </c>
      <c r="Q326" s="25" t="s">
        <v>2124</v>
      </c>
      <c r="R326" s="25">
        <v>5355</v>
      </c>
      <c r="S326" s="25">
        <v>0.7</v>
      </c>
      <c r="T326" s="25">
        <v>30.6</v>
      </c>
      <c r="U326" s="25" t="s">
        <v>8864</v>
      </c>
      <c r="V326" s="25" t="s">
        <v>8868</v>
      </c>
      <c r="W326" s="25" t="s">
        <v>9223</v>
      </c>
      <c r="X326" s="25" t="s">
        <v>9715</v>
      </c>
      <c r="Y326" s="25" t="s">
        <v>9715</v>
      </c>
      <c r="Z326" s="25" t="s">
        <v>9715</v>
      </c>
      <c r="AA326" s="25" t="s">
        <v>9715</v>
      </c>
      <c r="AB326" s="25" t="s">
        <v>9715</v>
      </c>
      <c r="AC326" s="25" t="s">
        <v>9715</v>
      </c>
      <c r="AD326" s="25" t="s">
        <v>9715</v>
      </c>
      <c r="AE326" s="25" t="s">
        <v>9715</v>
      </c>
      <c r="AF326" s="25" t="s">
        <v>9715</v>
      </c>
      <c r="AG326" s="26" t="str">
        <f t="shared" si="10"/>
        <v>325,0,0,0,0,0,0,0,0,0</v>
      </c>
      <c r="AH326" s="25" t="s">
        <v>1770</v>
      </c>
      <c r="AI326" s="25" t="s">
        <v>8277</v>
      </c>
      <c r="AL326" s="25" t="s">
        <v>8278</v>
      </c>
      <c r="AN326" s="25">
        <v>0</v>
      </c>
      <c r="AO326" s="25">
        <v>25</v>
      </c>
      <c r="AP326" s="25">
        <v>12</v>
      </c>
      <c r="AQ326" s="25" t="s">
        <v>8667</v>
      </c>
      <c r="AT326" s="26" t="str">
        <f t="shared" si="11"/>
        <v>[325];Name=Spoink;InternalName=SPOINK;Type1=PSYCHIC;Type2=;BaseStats=60,25,35,60,70,80;GenderRate=Female50Percent;GrowthRate=Fast;BaseEXP=66;EffortPoints=0,0,0,0,0,1;Rareness=255;Happiness=70;Abilities=THICKFAT,OWNTEMPO;HiddenAbility=GLUTTONY;Moves=1,SPLASH,7,PSYWAVE,10,ODORSLEUTH,14,PSYBEAM,15,PSYCHUP,18,CONFUSERAY,21,MAGICCOAT,26,ZENHEADBUTT,29,POWERGEM,29,REST,33,SNORE,38,PSYSHOCK,40,PAYBACK,44,PSYCHIC,50,BOUNCE;EggMoves=AMNESIA,ENDURE,EXTRASENSORY,FUTURESIGHT,LUCKYCHANT,MIRRORCOAT,SIMPLEBEAM,SKILLSWAP,TRICK,WHIRLWIND,ZENHEADBUTT;Compatibility=Field;StepsToHatch=5355;Height=0.7;Weight=30.6;Color=Black;Habitat=Mountain;RegionalNumbers=325,0,0,0,0,0,0,0,0,0;Kind=Bounce;Pokedex=A Pokémon that manipulates psychic power at will. It doesn't stop bouncing even when it is asleep. It loves eating mushrooms that grow underground.;FormNames=;WildItemCommon=;WildItemUncommon=TANGABERRY;WildItemRare=;BattlerPlayerY=0;BattlerEnemyY=25;BattlerAltitude=12;Evolutions=GRUMPIG,Level,32;Incense=</v>
      </c>
    </row>
    <row r="327" spans="1:46" x14ac:dyDescent="0.3">
      <c r="A327" s="25">
        <v>326</v>
      </c>
      <c r="B327" s="25" t="s">
        <v>762</v>
      </c>
      <c r="C327" s="25" t="s">
        <v>4243</v>
      </c>
      <c r="D327" s="25" t="s">
        <v>226</v>
      </c>
      <c r="F327" s="25" t="s">
        <v>4822</v>
      </c>
      <c r="G327" s="25" t="s">
        <v>5522</v>
      </c>
      <c r="H327" s="25" t="s">
        <v>5528</v>
      </c>
      <c r="I327" s="25">
        <v>165</v>
      </c>
      <c r="J327" s="25" t="s">
        <v>1415</v>
      </c>
      <c r="K327" s="25">
        <v>60</v>
      </c>
      <c r="L327" s="25">
        <v>70</v>
      </c>
      <c r="M327" s="25" t="s">
        <v>5749</v>
      </c>
      <c r="N327" s="25" t="s">
        <v>3855</v>
      </c>
      <c r="O327" s="25" t="s">
        <v>6064</v>
      </c>
      <c r="Q327" s="25" t="s">
        <v>2124</v>
      </c>
      <c r="R327" s="25">
        <v>5355</v>
      </c>
      <c r="S327" s="25">
        <v>0.9</v>
      </c>
      <c r="T327" s="25">
        <v>71.5</v>
      </c>
      <c r="U327" s="25" t="s">
        <v>8863</v>
      </c>
      <c r="V327" s="25" t="s">
        <v>8868</v>
      </c>
      <c r="W327" s="25" t="s">
        <v>9224</v>
      </c>
      <c r="X327" s="25" t="s">
        <v>9715</v>
      </c>
      <c r="Y327" s="25" t="s">
        <v>9715</v>
      </c>
      <c r="Z327" s="25" t="s">
        <v>9715</v>
      </c>
      <c r="AA327" s="25" t="s">
        <v>9715</v>
      </c>
      <c r="AB327" s="25" t="s">
        <v>9715</v>
      </c>
      <c r="AC327" s="25" t="s">
        <v>9715</v>
      </c>
      <c r="AD327" s="25" t="s">
        <v>9715</v>
      </c>
      <c r="AE327" s="25" t="s">
        <v>9715</v>
      </c>
      <c r="AF327" s="25" t="s">
        <v>9715</v>
      </c>
      <c r="AG327" s="26" t="str">
        <f t="shared" si="10"/>
        <v>326,0,0,0,0,0,0,0,0,0</v>
      </c>
      <c r="AH327" s="25" t="s">
        <v>7219</v>
      </c>
      <c r="AI327" s="25" t="s">
        <v>8279</v>
      </c>
      <c r="AL327" s="25" t="s">
        <v>8278</v>
      </c>
      <c r="AN327" s="25">
        <v>0</v>
      </c>
      <c r="AO327" s="25">
        <v>25</v>
      </c>
      <c r="AP327" s="25">
        <v>0</v>
      </c>
      <c r="AT327" s="26" t="str">
        <f t="shared" si="11"/>
        <v>[326];Name=Grumpig;InternalName=GRUMPIG;Type1=PSYCHIC;Type2=;BaseStats=80,45,65,80,90,110;GenderRate=Female50Percent;GrowthRate=Fast;BaseEXP=165;EffortPoints=0,0,0,0,0,2;Rareness=60;Happiness=70;Abilities=THICKFAT,OWNTEMPO;HiddenAbility=GLUTTONY;Moves=1,SPLASH,1,PSYWAVE,1,ODORSLEUTH,1,PSYBEAM,7,PSYWAVE,10,ODORSLEUTH,14,PSYBEAM,15,PSYCHUP,18,CONFUSERAY,21,MAGICCOAT,26,ZENHEADBUTT,29,POWERGEM,32,TEETERDANCE,35,REST,35,SNORE,42,PSYSHOCK,46,PAYBACK,52,PSYCHIC,60,BOUNCE;EggMoves=;Compatibility=Field;StepsToHatch=5355;Height=0.9;Weight=71.5;Color=Purple;Habitat=Mountain;RegionalNumbers=326,0,0,0,0,0,0,0,0,0;Kind=Manipulate;Pokedex=It stores power in the black pearls on its forehead. When it uses psychic power, it performs an odd dance step. Its style of dancing became hugely popular overseas.;FormNames=;WildItemCommon=;WildItemUncommon=TANGABERRY;WildItemRare=;BattlerPlayerY=0;BattlerEnemyY=25;BattlerAltitude=0;Evolutions=;Incense=</v>
      </c>
    </row>
    <row r="328" spans="1:46" x14ac:dyDescent="0.3">
      <c r="A328" s="25">
        <v>327</v>
      </c>
      <c r="B328" s="25" t="s">
        <v>763</v>
      </c>
      <c r="C328" s="25" t="s">
        <v>4244</v>
      </c>
      <c r="D328" s="25" t="s">
        <v>216</v>
      </c>
      <c r="F328" s="25" t="s">
        <v>4823</v>
      </c>
      <c r="G328" s="25" t="s">
        <v>5522</v>
      </c>
      <c r="H328" s="25" t="s">
        <v>5528</v>
      </c>
      <c r="I328" s="25">
        <v>126</v>
      </c>
      <c r="J328" s="25" t="s">
        <v>5516</v>
      </c>
      <c r="K328" s="25">
        <v>255</v>
      </c>
      <c r="L328" s="25">
        <v>70</v>
      </c>
      <c r="M328" s="25" t="s">
        <v>5750</v>
      </c>
      <c r="N328" s="25" t="s">
        <v>5704</v>
      </c>
      <c r="O328" s="25" t="s">
        <v>6643</v>
      </c>
      <c r="P328" s="25" t="s">
        <v>6644</v>
      </c>
      <c r="Q328" s="25" t="s">
        <v>7220</v>
      </c>
      <c r="R328" s="25">
        <v>4080</v>
      </c>
      <c r="S328" s="25">
        <v>1.1000000000000001</v>
      </c>
      <c r="T328" s="25">
        <v>5</v>
      </c>
      <c r="U328" s="25" t="s">
        <v>2158</v>
      </c>
      <c r="V328" s="25" t="s">
        <v>8868</v>
      </c>
      <c r="W328" s="25" t="s">
        <v>9225</v>
      </c>
      <c r="X328" s="25" t="s">
        <v>9715</v>
      </c>
      <c r="Y328" s="25" t="s">
        <v>9715</v>
      </c>
      <c r="Z328" s="25" t="s">
        <v>9715</v>
      </c>
      <c r="AA328" s="25" t="s">
        <v>9715</v>
      </c>
      <c r="AB328" s="25" t="s">
        <v>9715</v>
      </c>
      <c r="AC328" s="25" t="s">
        <v>9715</v>
      </c>
      <c r="AD328" s="25" t="s">
        <v>9715</v>
      </c>
      <c r="AE328" s="25" t="s">
        <v>9715</v>
      </c>
      <c r="AF328" s="25" t="s">
        <v>9715</v>
      </c>
      <c r="AG328" s="26" t="str">
        <f t="shared" si="10"/>
        <v>327,0,0,0,0,0,0,0,0,0</v>
      </c>
      <c r="AH328" s="25" t="s">
        <v>7221</v>
      </c>
      <c r="AI328" s="25" t="s">
        <v>8280</v>
      </c>
      <c r="AL328" s="25" t="s">
        <v>8260</v>
      </c>
      <c r="AN328" s="25">
        <v>0</v>
      </c>
      <c r="AO328" s="25">
        <v>25</v>
      </c>
      <c r="AP328" s="25">
        <v>0</v>
      </c>
      <c r="AT328" s="26" t="str">
        <f t="shared" si="11"/>
        <v>[327];Name=Spinda;InternalName=SPINDA;Type1=NORMAL;Type2=;BaseStats=60,60,60,60,60,60;GenderRate=Female50Percent;GrowthRate=Fast;BaseEXP=126;EffortPoints=0,0,0,0,1,0;Rareness=255;Happiness=70;Abilities=OWNTEMPO,TANGLEDFEET;HiddenAbility=CONTRARY;Moves=1,TACKLE,5,COPYCAT,10,FEINTATTACK,14,PSYBEAM,19,HYPNOSIS,23,DIZZYPUNCH,28,SUCKERPUNCH,32,TEETERDANCE,37,UPROAR,41,PSYCHUP,46,DOUBLEEDGE,50,FLAIL,55,THRASH;EggMoves=ASSIST,BATONPASS,DISABLE,ENCORE,FAKEOUT,FAKETEARS,GUARDSPLIT,ICYWIND,PSYCHOCUT,PSYCHOSHIFT,RAPIDSPIN,ROLEPLAY,SMELLINGSALT,TRICK,WATERPULSE,WISH;Compatibility=Field,Humanlike;StepsToHatch=4080;Height=1.1;Weight=5;Color=Brown;Habitat=Mountain;RegionalNumbers=327,0,0,0,0,0,0,0,0,0;Kind=Spot Panda;Pokedex=It is distinguished by a pattern of spots that is always different. Its unsteady, tottering walk has the effect of fouling its foe's aim.;FormNames=;WildItemCommon=;WildItemUncommon=CHESTOBERRY;WildItemRare=;BattlerPlayerY=0;BattlerEnemyY=25;BattlerAltitude=0;Evolutions=;Incense=</v>
      </c>
    </row>
    <row r="329" spans="1:46" x14ac:dyDescent="0.3">
      <c r="A329" s="25">
        <v>328</v>
      </c>
      <c r="B329" s="25" t="s">
        <v>764</v>
      </c>
      <c r="C329" s="25" t="s">
        <v>4245</v>
      </c>
      <c r="D329" s="25" t="s">
        <v>224</v>
      </c>
      <c r="F329" s="25" t="s">
        <v>4824</v>
      </c>
      <c r="G329" s="25" t="s">
        <v>5522</v>
      </c>
      <c r="H329" s="25" t="s">
        <v>1412</v>
      </c>
      <c r="I329" s="25">
        <v>58</v>
      </c>
      <c r="J329" s="25" t="s">
        <v>2128</v>
      </c>
      <c r="K329" s="25">
        <v>255</v>
      </c>
      <c r="L329" s="25">
        <v>70</v>
      </c>
      <c r="M329" s="25" t="s">
        <v>5751</v>
      </c>
      <c r="N329" s="25" t="s">
        <v>3894</v>
      </c>
      <c r="O329" s="25" t="s">
        <v>6645</v>
      </c>
      <c r="P329" s="25" t="s">
        <v>6646</v>
      </c>
      <c r="Q329" s="25" t="s">
        <v>1472</v>
      </c>
      <c r="R329" s="25">
        <v>5355</v>
      </c>
      <c r="S329" s="25">
        <v>0.7</v>
      </c>
      <c r="T329" s="25">
        <v>15</v>
      </c>
      <c r="U329" s="25" t="s">
        <v>2158</v>
      </c>
      <c r="V329" s="25" t="s">
        <v>8869</v>
      </c>
      <c r="W329" s="25" t="s">
        <v>9226</v>
      </c>
      <c r="X329" s="25" t="s">
        <v>9715</v>
      </c>
      <c r="Y329" s="25" t="s">
        <v>9715</v>
      </c>
      <c r="Z329" s="25" t="s">
        <v>9715</v>
      </c>
      <c r="AA329" s="25" t="s">
        <v>9715</v>
      </c>
      <c r="AB329" s="25" t="s">
        <v>9715</v>
      </c>
      <c r="AC329" s="25" t="s">
        <v>9715</v>
      </c>
      <c r="AD329" s="25" t="s">
        <v>9715</v>
      </c>
      <c r="AE329" s="25" t="s">
        <v>9715</v>
      </c>
      <c r="AF329" s="25" t="s">
        <v>9715</v>
      </c>
      <c r="AG329" s="26" t="str">
        <f t="shared" si="10"/>
        <v>328,0,0,0,0,0,0,0,0,0</v>
      </c>
      <c r="AH329" s="25" t="s">
        <v>7222</v>
      </c>
      <c r="AI329" s="25" t="s">
        <v>8281</v>
      </c>
      <c r="AL329" s="25" t="s">
        <v>8171</v>
      </c>
      <c r="AN329" s="25">
        <v>0</v>
      </c>
      <c r="AO329" s="25">
        <v>25</v>
      </c>
      <c r="AP329" s="25">
        <v>0</v>
      </c>
      <c r="AQ329" s="25" t="s">
        <v>8668</v>
      </c>
      <c r="AT329" s="26" t="str">
        <f t="shared" si="11"/>
        <v>[328];Name=Trapinch;InternalName=TRAPINCH;Type1=GROUND;Type2=;BaseStats=45,100,45,10,45,45;GenderRate=Female50Percent;GrowthRate=Parabolic;BaseEXP=58;EffortPoints=0,1,0,0,0,0;Rareness=255;Happiness=70;Abilities=HYPERCUTTER,ARENATRAP;HiddenAbility=SHEERFORCE;Moves=1,SANDATTACK,1,BITE,1,FEINTATTACK,1,BIDE,5,MUDSLAP,8,BULLDOZE,12,SANDTOMB,15,ROCKSLIDE,19,DIG,22,CRUNCH,26,EARTHPOWER,29,FEINT,33,EARTHQUAKE,36,SANDSTORM,40,SUPERPOWER,43,HYPERBEAM,47,FISSURE;EggMoves=BUGBITE,EARTHPOWER,ENDURE,FLAIL,FOCUSENERGY,FURYCUTTER,GUST,MUDSHOT,QUICKATTACK,SIGNALBEAM;Compatibility=Bug;StepsToHatch=5355;Height=0.7;Weight=15;Color=Brown;Habitat=RoughTerrain;RegionalNumbers=328,0,0,0,0,0,0,0,0,0;Kind=Ant Pit;Pokedex=Its big jaws crunch through boulders. Because its head is so big, it has a hard time getting back upright if it tips over onto its back.;FormNames=;WildItemCommon=;WildItemUncommon=SOFTSAND;WildItemRare=;BattlerPlayerY=0;BattlerEnemyY=25;BattlerAltitude=0;Evolutions=VIBRAVA,Level,35;Incense=</v>
      </c>
    </row>
    <row r="330" spans="1:46" x14ac:dyDescent="0.3">
      <c r="A330" s="25">
        <v>329</v>
      </c>
      <c r="B330" s="25" t="s">
        <v>765</v>
      </c>
      <c r="C330" s="25" t="s">
        <v>4246</v>
      </c>
      <c r="D330" s="25" t="s">
        <v>224</v>
      </c>
      <c r="E330" s="25" t="s">
        <v>229</v>
      </c>
      <c r="F330" s="25" t="s">
        <v>4825</v>
      </c>
      <c r="G330" s="25" t="s">
        <v>5522</v>
      </c>
      <c r="H330" s="25" t="s">
        <v>1412</v>
      </c>
      <c r="I330" s="25">
        <v>119</v>
      </c>
      <c r="J330" s="25" t="s">
        <v>5537</v>
      </c>
      <c r="K330" s="25">
        <v>120</v>
      </c>
      <c r="L330" s="25">
        <v>70</v>
      </c>
      <c r="M330" s="25" t="s">
        <v>2141</v>
      </c>
      <c r="O330" s="25" t="s">
        <v>6065</v>
      </c>
      <c r="Q330" s="25" t="s">
        <v>1472</v>
      </c>
      <c r="R330" s="25">
        <v>5355</v>
      </c>
      <c r="S330" s="25">
        <v>1.1000000000000001</v>
      </c>
      <c r="T330" s="25">
        <v>15.3</v>
      </c>
      <c r="U330" s="25" t="s">
        <v>2155</v>
      </c>
      <c r="V330" s="25" t="s">
        <v>8869</v>
      </c>
      <c r="W330" s="25" t="s">
        <v>9227</v>
      </c>
      <c r="X330" s="25" t="s">
        <v>9715</v>
      </c>
      <c r="Y330" s="25" t="s">
        <v>9715</v>
      </c>
      <c r="Z330" s="25" t="s">
        <v>9715</v>
      </c>
      <c r="AA330" s="25" t="s">
        <v>9715</v>
      </c>
      <c r="AB330" s="25" t="s">
        <v>9715</v>
      </c>
      <c r="AC330" s="25" t="s">
        <v>9715</v>
      </c>
      <c r="AD330" s="25" t="s">
        <v>9715</v>
      </c>
      <c r="AE330" s="25" t="s">
        <v>9715</v>
      </c>
      <c r="AF330" s="25" t="s">
        <v>9715</v>
      </c>
      <c r="AG330" s="26" t="str">
        <f t="shared" si="10"/>
        <v>329,0,0,0,0,0,0,0,0,0</v>
      </c>
      <c r="AH330" s="25" t="s">
        <v>7223</v>
      </c>
      <c r="AI330" s="25" t="s">
        <v>7794</v>
      </c>
      <c r="AN330" s="25">
        <v>0</v>
      </c>
      <c r="AO330" s="25">
        <v>25</v>
      </c>
      <c r="AP330" s="25">
        <v>0</v>
      </c>
      <c r="AQ330" s="25" t="s">
        <v>8669</v>
      </c>
      <c r="AT330" s="26" t="str">
        <f t="shared" si="11"/>
        <v>[329];Name=Vibrava;InternalName=VIBRAVA;Type1=GROUND;Type2=DRAGON;BaseStats=50,70,50,70,50,50;GenderRate=Female50Percent;GrowthRate=Parabolic;BaseEXP=119;EffortPoints=0,1,0,1,0,0;Rareness=120;Happiness=70;Abilities=LEVITATE;HiddenAbility=;Moves=1,SANDATTACK,1,SONICBOOM,1,FEINTATTACK,1,BIDE,5,MUDSLAP,8,BULLDOZE,12,SANDTOMB,15,ROCKSLIDE,19,SUPERSONIC,22,SCREECH,26,EARTHPOWER,29,BUGBUZZ,33,EARTHQUAKE,35,DRAGONBREATH,36,SANDSTORM,40,UPROAR,43,HYPERBEAM,47,BOOMBURST;EggMoves=;Compatibility=Bug;StepsToHatch=5355;Height=1.1;Weight=15.3;Color=Green;Habitat=RoughTerrain;RegionalNumbers=329,0,0,0,0,0,0,0,0,0;Kind=Vibration;Pokedex=It looses ultrasonic waves by rubbing its wings together. Since a Vibrava's wings are still in the process of growing, it can only fly short distances.;FormNames=;WildItemCommon=;WildItemUncommon=;WildItemRare=;BattlerPlayerY=0;BattlerEnemyY=25;BattlerAltitude=0;Evolutions=FLYGON,Level,45;Incense=</v>
      </c>
    </row>
    <row r="331" spans="1:46" x14ac:dyDescent="0.3">
      <c r="A331" s="25">
        <v>330</v>
      </c>
      <c r="B331" s="25" t="s">
        <v>766</v>
      </c>
      <c r="C331" s="25" t="s">
        <v>4247</v>
      </c>
      <c r="D331" s="25" t="s">
        <v>224</v>
      </c>
      <c r="E331" s="25" t="s">
        <v>229</v>
      </c>
      <c r="F331" s="25" t="s">
        <v>4826</v>
      </c>
      <c r="G331" s="25" t="s">
        <v>5522</v>
      </c>
      <c r="H331" s="25" t="s">
        <v>1412</v>
      </c>
      <c r="I331" s="25">
        <v>234</v>
      </c>
      <c r="J331" s="25" t="s">
        <v>5547</v>
      </c>
      <c r="K331" s="25">
        <v>45</v>
      </c>
      <c r="L331" s="25">
        <v>70</v>
      </c>
      <c r="M331" s="25" t="s">
        <v>2141</v>
      </c>
      <c r="O331" s="25" t="s">
        <v>6066</v>
      </c>
      <c r="Q331" s="25" t="s">
        <v>1472</v>
      </c>
      <c r="R331" s="25">
        <v>5355</v>
      </c>
      <c r="S331" s="25">
        <v>2</v>
      </c>
      <c r="T331" s="25">
        <v>82</v>
      </c>
      <c r="U331" s="25" t="s">
        <v>2155</v>
      </c>
      <c r="V331" s="25" t="s">
        <v>8869</v>
      </c>
      <c r="W331" s="25" t="s">
        <v>9228</v>
      </c>
      <c r="X331" s="25" t="s">
        <v>9715</v>
      </c>
      <c r="Y331" s="25" t="s">
        <v>9715</v>
      </c>
      <c r="Z331" s="25" t="s">
        <v>9715</v>
      </c>
      <c r="AA331" s="25" t="s">
        <v>9715</v>
      </c>
      <c r="AB331" s="25" t="s">
        <v>9715</v>
      </c>
      <c r="AC331" s="25" t="s">
        <v>9715</v>
      </c>
      <c r="AD331" s="25" t="s">
        <v>9715</v>
      </c>
      <c r="AE331" s="25" t="s">
        <v>9715</v>
      </c>
      <c r="AF331" s="25" t="s">
        <v>9715</v>
      </c>
      <c r="AG331" s="26" t="str">
        <f t="shared" si="10"/>
        <v>330,0,0,0,0,0,0,0,0,0</v>
      </c>
      <c r="AH331" s="25" t="s">
        <v>7114</v>
      </c>
      <c r="AI331" s="25" t="s">
        <v>7795</v>
      </c>
      <c r="AN331" s="25">
        <v>0</v>
      </c>
      <c r="AO331" s="25">
        <v>25</v>
      </c>
      <c r="AP331" s="25">
        <v>0</v>
      </c>
      <c r="AT331" s="26" t="str">
        <f t="shared" si="11"/>
        <v>[330];Name=Flygon;InternalName=FLYGON;Type1=GROUND;Type2=DRAGON;BaseStats=80,100,80,100,80,80;GenderRate=Female50Percent;GrowthRate=Parabolic;BaseEXP=234;EffortPoints=0,1,0,2,0,0;Rareness=45;Happiness=70;Abilities=LEVITATE;HiddenAbility=;Moves=1,SANDATTACK,1,SONICBOOM,1,FEINTATTACK,1,BIDE,5,MUDSLAP,8,BULLDOZE,12,SANDTOMB,15,ROCKSLIDE,19,SUPERSONIC,22,SCREECH,26,EARTHPOWER,29,DRAGONTAIL,33,EARTHQUAKE,35,DRAGONBREATH,36,SANDSTORM,40,UPROAR,43,HYPERBEAM,45,DRAGONCLAW,47,DRAGONRUSH;EggMoves=;Compatibility=Bug;StepsToHatch=5355;Height=2;Weight=82;Color=Green;Habitat=RoughTerrain;RegionalNumbers=330,0,0,0,0,0,0,0,0,0;Kind=Mystic;Pokedex=The flapping of its wings sounds like singing. To prevent detection by enemies, it hides itself by flapping up a cloud of desert sand.;FormNames=;WildItemCommon=;WildItemUncommon=;WildItemRare=;BattlerPlayerY=0;BattlerEnemyY=25;BattlerAltitude=0;Evolutions=;Incense=</v>
      </c>
    </row>
    <row r="332" spans="1:46" x14ac:dyDescent="0.3">
      <c r="A332" s="25">
        <v>331</v>
      </c>
      <c r="B332" s="25" t="s">
        <v>767</v>
      </c>
      <c r="C332" s="25" t="s">
        <v>4248</v>
      </c>
      <c r="D332" s="25" t="s">
        <v>221</v>
      </c>
      <c r="F332" s="25" t="s">
        <v>4827</v>
      </c>
      <c r="G332" s="25" t="s">
        <v>5522</v>
      </c>
      <c r="H332" s="25" t="s">
        <v>1412</v>
      </c>
      <c r="I332" s="25">
        <v>67</v>
      </c>
      <c r="J332" s="25" t="s">
        <v>5516</v>
      </c>
      <c r="K332" s="25">
        <v>190</v>
      </c>
      <c r="L332" s="25">
        <v>35</v>
      </c>
      <c r="M332" s="25" t="s">
        <v>3851</v>
      </c>
      <c r="N332" s="25" t="s">
        <v>3848</v>
      </c>
      <c r="O332" s="25" t="s">
        <v>6647</v>
      </c>
      <c r="P332" s="25" t="s">
        <v>6648</v>
      </c>
      <c r="Q332" s="25" t="s">
        <v>2160</v>
      </c>
      <c r="R332" s="25">
        <v>5355</v>
      </c>
      <c r="S332" s="25">
        <v>0.4</v>
      </c>
      <c r="T332" s="25">
        <v>51.3</v>
      </c>
      <c r="U332" s="25" t="s">
        <v>2155</v>
      </c>
      <c r="V332" s="25" t="s">
        <v>8869</v>
      </c>
      <c r="W332" s="25" t="s">
        <v>9229</v>
      </c>
      <c r="X332" s="25" t="s">
        <v>9715</v>
      </c>
      <c r="Y332" s="25" t="s">
        <v>9715</v>
      </c>
      <c r="Z332" s="25" t="s">
        <v>9715</v>
      </c>
      <c r="AA332" s="25" t="s">
        <v>9715</v>
      </c>
      <c r="AB332" s="25" t="s">
        <v>9715</v>
      </c>
      <c r="AC332" s="25" t="s">
        <v>9715</v>
      </c>
      <c r="AD332" s="25" t="s">
        <v>9715</v>
      </c>
      <c r="AE332" s="25" t="s">
        <v>9715</v>
      </c>
      <c r="AF332" s="25" t="s">
        <v>9715</v>
      </c>
      <c r="AG332" s="26" t="str">
        <f t="shared" si="10"/>
        <v>331,0,0,0,0,0,0,0,0,0</v>
      </c>
      <c r="AH332" s="25" t="s">
        <v>7224</v>
      </c>
      <c r="AI332" s="25" t="s">
        <v>8282</v>
      </c>
      <c r="AL332" s="25" t="s">
        <v>8283</v>
      </c>
      <c r="AN332" s="25">
        <v>0</v>
      </c>
      <c r="AO332" s="25">
        <v>25</v>
      </c>
      <c r="AP332" s="25">
        <v>0</v>
      </c>
      <c r="AQ332" s="25" t="s">
        <v>8670</v>
      </c>
      <c r="AT332" s="26" t="str">
        <f t="shared" si="11"/>
        <v>[331];Name=Cacnea;InternalName=CACNEA;Type1=GRASS;Type2=;BaseStats=50,85,40,35,85,40;GenderRate=Female50Percent;GrowthRate=Parabolic;BaseEXP=67;EffortPoints=0,0,0,0,1,0;Rareness=190;Happiness=35;Abilities=SANDVEIL;HiddenAbility=WATERABSORB;Moves=1,POISONSTING,1,LEER,4,ABSORB,7,GROWTH,10,LEECHSEED,13,SANDATTACK,16,NEEDLEARM,19,FEINTATTACK,22,INGRAIN,26,PAYBACK,30,SPIKES,34,SUCKERPUNCH,38,PINMISSILE,42,ENERGYBALL,46,COTTONSPORE,50,SANDSTORM,54,DESTINYBOND;EggMoves=ACID,BELCH,BLOCK,DISABLE,DYNAMICPUNCH,FELLSTINGER,GRASSWHISTLE,LOWKICK,MAGICALLEAF,NASTYPLOT,ROTOTILLER,SEEDBOMB,SMELLINGSALT,SWITCHEROO,TEETERDANCE,WORRYSEED;Compatibility=Grass,Humanlike;StepsToHatch=5355;Height=0.4;Weight=51.3;Color=Green;Habitat=RoughTerrain;RegionalNumbers=331,0,0,0,0,0,0,0,0,0;Kind=Cactus;Pokedex=Cacnea live in deserts with virtually no rainfall. It battles by swinging its thick, spiked arms. Once a year, a yellow flower blooms.;FormNames=;WildItemCommon=;WildItemUncommon=STICKYBARB;WildItemRare=;BattlerPlayerY=0;BattlerEnemyY=25;BattlerAltitude=0;Evolutions=CACTURNE,Level,32;Incense=</v>
      </c>
    </row>
    <row r="333" spans="1:46" x14ac:dyDescent="0.3">
      <c r="A333" s="25">
        <v>332</v>
      </c>
      <c r="B333" s="25" t="s">
        <v>768</v>
      </c>
      <c r="C333" s="25" t="s">
        <v>4249</v>
      </c>
      <c r="D333" s="25" t="s">
        <v>221</v>
      </c>
      <c r="E333" s="25" t="s">
        <v>230</v>
      </c>
      <c r="F333" s="25" t="s">
        <v>4828</v>
      </c>
      <c r="G333" s="25" t="s">
        <v>5522</v>
      </c>
      <c r="H333" s="25" t="s">
        <v>1412</v>
      </c>
      <c r="I333" s="25">
        <v>166</v>
      </c>
      <c r="J333" s="25" t="s">
        <v>5540</v>
      </c>
      <c r="K333" s="25">
        <v>60</v>
      </c>
      <c r="L333" s="25">
        <v>35</v>
      </c>
      <c r="M333" s="25" t="s">
        <v>3851</v>
      </c>
      <c r="N333" s="25" t="s">
        <v>3848</v>
      </c>
      <c r="O333" s="25" t="s">
        <v>6067</v>
      </c>
      <c r="Q333" s="25" t="s">
        <v>2160</v>
      </c>
      <c r="R333" s="25">
        <v>5355</v>
      </c>
      <c r="S333" s="25">
        <v>1.3</v>
      </c>
      <c r="T333" s="25">
        <v>77.400000000000006</v>
      </c>
      <c r="U333" s="25" t="s">
        <v>2155</v>
      </c>
      <c r="V333" s="25" t="s">
        <v>8869</v>
      </c>
      <c r="W333" s="25" t="s">
        <v>9230</v>
      </c>
      <c r="X333" s="25" t="s">
        <v>9715</v>
      </c>
      <c r="Y333" s="25" t="s">
        <v>9715</v>
      </c>
      <c r="Z333" s="25" t="s">
        <v>9715</v>
      </c>
      <c r="AA333" s="25" t="s">
        <v>9715</v>
      </c>
      <c r="AB333" s="25" t="s">
        <v>9715</v>
      </c>
      <c r="AC333" s="25" t="s">
        <v>9715</v>
      </c>
      <c r="AD333" s="25" t="s">
        <v>9715</v>
      </c>
      <c r="AE333" s="25" t="s">
        <v>9715</v>
      </c>
      <c r="AF333" s="25" t="s">
        <v>9715</v>
      </c>
      <c r="AG333" s="26" t="str">
        <f t="shared" si="10"/>
        <v>332,0,0,0,0,0,0,0,0,0</v>
      </c>
      <c r="AH333" s="25" t="s">
        <v>7225</v>
      </c>
      <c r="AI333" s="25" t="s">
        <v>8284</v>
      </c>
      <c r="AL333" s="25" t="s">
        <v>8283</v>
      </c>
      <c r="AN333" s="25">
        <v>0</v>
      </c>
      <c r="AO333" s="25">
        <v>25</v>
      </c>
      <c r="AP333" s="25">
        <v>0</v>
      </c>
      <c r="AT333" s="26" t="str">
        <f t="shared" si="11"/>
        <v>[332];Name=Cacturne;InternalName=CACTURNE;Type1=GRASS;Type2=DARK;BaseStats=70,115,60,55,115,60;GenderRate=Female50Percent;GrowthRate=Parabolic;BaseEXP=166;EffortPoints=0,1,0,0,1,0;Rareness=60;Happiness=35;Abilities=SANDVEIL;HiddenAbility=WATERABSORB;Moves=1,DESTINYBOND,1,REVENGE,1,POISONSTING,1,LEER,1,ABSORB,1,GROWTH,4,ABSORB,7,GROWTH,10,LEECHSEED,13,SANDATTACK,16,NEEDLEARM,19,FEINTATTACK,22,INGRAIN,26,PAYBACK,30,SPIKES,32,SPIKYSHIELD,35,SUCKERPUNCH,38,PINMISSILE,44,ENERGYBALL,49,COTTONSPORE,54,SANDSTORM,59,DESTINYBOND;EggMoves=;Compatibility=Grass,Humanlike;StepsToHatch=5355;Height=1.3;Weight=77.4;Color=Green;Habitat=RoughTerrain;RegionalNumbers=332,0,0,0,0,0,0,0,0,0;Kind=Scarecrow;Pokedex=After spending thousands of years in harsh deserts, its blood transformed into the same substances as sand. It is nocturnal, so it hunts at night.;FormNames=;WildItemCommon=;WildItemUncommon=STICKYBARB;WildItemRare=;BattlerPlayerY=0;BattlerEnemyY=25;BattlerAltitude=0;Evolutions=;Incense=</v>
      </c>
    </row>
    <row r="334" spans="1:46" x14ac:dyDescent="0.3">
      <c r="A334" s="25">
        <v>333</v>
      </c>
      <c r="B334" s="25" t="s">
        <v>769</v>
      </c>
      <c r="C334" s="25" t="s">
        <v>4250</v>
      </c>
      <c r="D334" s="25" t="s">
        <v>216</v>
      </c>
      <c r="E334" s="25" t="s">
        <v>225</v>
      </c>
      <c r="F334" s="25" t="s">
        <v>4829</v>
      </c>
      <c r="G334" s="25" t="s">
        <v>5522</v>
      </c>
      <c r="H334" s="25" t="s">
        <v>5545</v>
      </c>
      <c r="I334" s="25">
        <v>62</v>
      </c>
      <c r="J334" s="25" t="s">
        <v>1414</v>
      </c>
      <c r="K334" s="25">
        <v>255</v>
      </c>
      <c r="L334" s="25">
        <v>70</v>
      </c>
      <c r="M334" s="25" t="s">
        <v>3826</v>
      </c>
      <c r="N334" s="25" t="s">
        <v>3797</v>
      </c>
      <c r="O334" s="25" t="s">
        <v>6649</v>
      </c>
      <c r="P334" s="25" t="s">
        <v>6650</v>
      </c>
      <c r="Q334" s="25" t="s">
        <v>7226</v>
      </c>
      <c r="R334" s="25">
        <v>5355</v>
      </c>
      <c r="S334" s="25">
        <v>0.4</v>
      </c>
      <c r="T334" s="25">
        <v>1.2</v>
      </c>
      <c r="U334" s="25" t="s">
        <v>2157</v>
      </c>
      <c r="V334" s="25" t="s">
        <v>7165</v>
      </c>
      <c r="W334" s="25" t="s">
        <v>9231</v>
      </c>
      <c r="X334" s="25" t="s">
        <v>9715</v>
      </c>
      <c r="Y334" s="25" t="s">
        <v>9715</v>
      </c>
      <c r="Z334" s="25" t="s">
        <v>9715</v>
      </c>
      <c r="AA334" s="25" t="s">
        <v>9715</v>
      </c>
      <c r="AB334" s="25" t="s">
        <v>9715</v>
      </c>
      <c r="AC334" s="25" t="s">
        <v>9715</v>
      </c>
      <c r="AD334" s="25" t="s">
        <v>9715</v>
      </c>
      <c r="AE334" s="25" t="s">
        <v>9715</v>
      </c>
      <c r="AF334" s="25" t="s">
        <v>9715</v>
      </c>
      <c r="AG334" s="26" t="str">
        <f t="shared" si="10"/>
        <v>333,0,0,0,0,0,0,0,0,0</v>
      </c>
      <c r="AH334" s="25" t="s">
        <v>7227</v>
      </c>
      <c r="AI334" s="25" t="s">
        <v>7796</v>
      </c>
      <c r="AN334" s="25">
        <v>0</v>
      </c>
      <c r="AO334" s="25">
        <v>25</v>
      </c>
      <c r="AP334" s="25">
        <v>17</v>
      </c>
      <c r="AQ334" s="25" t="s">
        <v>8671</v>
      </c>
      <c r="AT334" s="26" t="str">
        <f t="shared" si="11"/>
        <v>[333];Name=Swablu;InternalName=SWABLU;Type1=NORMAL;Type2=FLYING;BaseStats=45,40,60,50,40,75;GenderRate=Female50Percent;GrowthRate=Erratic;BaseEXP=62;EffortPoints=0,0,0,0,0,1;Rareness=255;Happiness=70;Abilities=NATURALCURE;HiddenAbility=CLOUDNINE;Moves=1,PECK,1,GROWL,3,ASTONISH,5,SING,7,FURYATTACK,9,SAFEGUARD,11,DISARMINGVOICE,14,MIST,17,ROUND,20,NATURALGIFT,23,TAKEDOWN,26,REFRESH,30,MIRRORMOVE,34,COTTONGUARD,38,DRAGONPULSE,42,PERISHSONG,46,MOONBLAST;EggMoves=AGILITY,DRAGONRUSH,FEATHERDANCE,HAZE,HYPERVOICE,POWERSWAP,PURSUIT,RAGE,ROOST,STEELWING;Compatibility=Flying,Dragon;StepsToHatch=5355;Height=0.4;Weight=1.2;Color=Blue;Habitat=Forest;RegionalNumbers=333,0,0,0,0,0,0,0,0,0;Kind=Cotton Bird;Pokedex=A Pokémon that has wings like cottony clouds. After enduring winter, in which little food is available, Swablu flocks move closer to towns in the spring.;FormNames=;WildItemCommon=;WildItemUncommon=;WildItemRare=;BattlerPlayerY=0;BattlerEnemyY=25;BattlerAltitude=17;Evolutions=ALTARIA,Level,35;Incense=</v>
      </c>
    </row>
    <row r="335" spans="1:46" x14ac:dyDescent="0.3">
      <c r="A335" s="25">
        <v>334</v>
      </c>
      <c r="B335" s="25" t="s">
        <v>770</v>
      </c>
      <c r="C335" s="25" t="s">
        <v>4251</v>
      </c>
      <c r="D335" s="25" t="s">
        <v>229</v>
      </c>
      <c r="E335" s="25" t="s">
        <v>225</v>
      </c>
      <c r="F335" s="25" t="s">
        <v>4830</v>
      </c>
      <c r="G335" s="25" t="s">
        <v>5522</v>
      </c>
      <c r="H335" s="25" t="s">
        <v>5545</v>
      </c>
      <c r="I335" s="25">
        <v>172</v>
      </c>
      <c r="J335" s="25" t="s">
        <v>1415</v>
      </c>
      <c r="K335" s="25">
        <v>45</v>
      </c>
      <c r="L335" s="25">
        <v>70</v>
      </c>
      <c r="M335" s="25" t="s">
        <v>3826</v>
      </c>
      <c r="N335" s="25" t="s">
        <v>3797</v>
      </c>
      <c r="O335" s="25" t="s">
        <v>6068</v>
      </c>
      <c r="Q335" s="25" t="s">
        <v>7226</v>
      </c>
      <c r="R335" s="25">
        <v>5355</v>
      </c>
      <c r="S335" s="25">
        <v>1.1000000000000001</v>
      </c>
      <c r="T335" s="25">
        <v>20.6</v>
      </c>
      <c r="U335" s="25" t="s">
        <v>2157</v>
      </c>
      <c r="V335" s="25" t="s">
        <v>7165</v>
      </c>
      <c r="W335" s="25" t="s">
        <v>9232</v>
      </c>
      <c r="X335" s="25" t="s">
        <v>9715</v>
      </c>
      <c r="Y335" s="25" t="s">
        <v>9715</v>
      </c>
      <c r="Z335" s="25" t="s">
        <v>9715</v>
      </c>
      <c r="AA335" s="25" t="s">
        <v>9715</v>
      </c>
      <c r="AB335" s="25" t="s">
        <v>9715</v>
      </c>
      <c r="AC335" s="25" t="s">
        <v>9715</v>
      </c>
      <c r="AD335" s="25" t="s">
        <v>9715</v>
      </c>
      <c r="AE335" s="25" t="s">
        <v>9715</v>
      </c>
      <c r="AF335" s="25" t="s">
        <v>9715</v>
      </c>
      <c r="AG335" s="26" t="str">
        <f t="shared" si="10"/>
        <v>334,0,0,0,0,0,0,0,0,0</v>
      </c>
      <c r="AH335" s="25" t="s">
        <v>7228</v>
      </c>
      <c r="AI335" s="25" t="s">
        <v>7797</v>
      </c>
      <c r="AN335" s="25">
        <v>0</v>
      </c>
      <c r="AO335" s="25">
        <v>25</v>
      </c>
      <c r="AP335" s="25">
        <v>28</v>
      </c>
      <c r="AT335" s="26" t="str">
        <f t="shared" si="11"/>
        <v>[334];Name=Altaria;InternalName=ALTARIA;Type1=DRAGON;Type2=FLYING;BaseStats=75,70,90,80,70,105;GenderRate=Female50Percent;GrowthRate=Erratic;BaseEXP=172;EffortPoints=0,0,0,0,0,2;Rareness=45;Happiness=70;Abilities=NATURALCURE;HiddenAbility=CLOUDNINE;Moves=1,SKYATTACK,1,PLUCK,1,PECK,1,GROWL,1,ASTONISH,1,SING,3,ASTONISH,5,SING,7,FURYATTACK,9,SAFEGUARD,11,DISARMINGVOICE,14,MIST,17,ROUND,20,NATURALGIFT,23,TAKEDOWN,26,REFRESH,30,DRAGONDANCE,34,COTTONGUARD,35,DRAGONBREATH,40,DRAGONPULSE,46,PERISHSONG,52,MOONBLAST,59,SKYATTACK;EggMoves=;Compatibility=Flying,Dragon;StepsToHatch=5355;Height=1.1;Weight=20.6;Color=Blue;Habitat=Forest;RegionalNumbers=334,0,0,0,0,0,0,0,0,0;Kind=Humming;Pokedex=It hums in a beautiful soprano voice. It flies among white clouds in the blue sky. It launches intensely hot fireballs from its mouth.;FormNames=;WildItemCommon=;WildItemUncommon=;WildItemRare=;BattlerPlayerY=0;BattlerEnemyY=25;BattlerAltitude=28;Evolutions=;Incense=</v>
      </c>
    </row>
    <row r="336" spans="1:46" x14ac:dyDescent="0.3">
      <c r="A336" s="25">
        <v>335</v>
      </c>
      <c r="B336" s="25" t="s">
        <v>772</v>
      </c>
      <c r="C336" s="25" t="s">
        <v>4252</v>
      </c>
      <c r="D336" s="25" t="s">
        <v>216</v>
      </c>
      <c r="F336" s="25" t="s">
        <v>4831</v>
      </c>
      <c r="G336" s="25" t="s">
        <v>5522</v>
      </c>
      <c r="H336" s="25" t="s">
        <v>5545</v>
      </c>
      <c r="I336" s="25">
        <v>160</v>
      </c>
      <c r="J336" s="25" t="s">
        <v>2129</v>
      </c>
      <c r="K336" s="25">
        <v>90</v>
      </c>
      <c r="L336" s="25">
        <v>70</v>
      </c>
      <c r="M336" s="25" t="s">
        <v>5698</v>
      </c>
      <c r="N336" s="25" t="s">
        <v>5752</v>
      </c>
      <c r="O336" s="25" t="s">
        <v>6651</v>
      </c>
      <c r="P336" s="25" t="s">
        <v>6652</v>
      </c>
      <c r="Q336" s="25" t="s">
        <v>2124</v>
      </c>
      <c r="R336" s="25">
        <v>5355</v>
      </c>
      <c r="S336" s="25">
        <v>1.3</v>
      </c>
      <c r="T336" s="25">
        <v>40.299999999999997</v>
      </c>
      <c r="U336" s="25" t="s">
        <v>8861</v>
      </c>
      <c r="V336" s="25" t="s">
        <v>7468</v>
      </c>
      <c r="W336" s="25" t="s">
        <v>9233</v>
      </c>
      <c r="X336" s="25" t="s">
        <v>9715</v>
      </c>
      <c r="Y336" s="25" t="s">
        <v>9715</v>
      </c>
      <c r="Z336" s="25" t="s">
        <v>9715</v>
      </c>
      <c r="AA336" s="25" t="s">
        <v>9715</v>
      </c>
      <c r="AB336" s="25" t="s">
        <v>9715</v>
      </c>
      <c r="AC336" s="25" t="s">
        <v>9715</v>
      </c>
      <c r="AD336" s="25" t="s">
        <v>9715</v>
      </c>
      <c r="AE336" s="25" t="s">
        <v>9715</v>
      </c>
      <c r="AF336" s="25" t="s">
        <v>9715</v>
      </c>
      <c r="AG336" s="26" t="str">
        <f t="shared" si="10"/>
        <v>335,0,0,0,0,0,0,0,0,0</v>
      </c>
      <c r="AH336" s="25" t="s">
        <v>7229</v>
      </c>
      <c r="AI336" s="25" t="s">
        <v>8285</v>
      </c>
      <c r="AL336" s="25" t="s">
        <v>8165</v>
      </c>
      <c r="AN336" s="25">
        <v>0</v>
      </c>
      <c r="AO336" s="25">
        <v>25</v>
      </c>
      <c r="AP336" s="25">
        <v>0</v>
      </c>
      <c r="AT336" s="26" t="str">
        <f t="shared" si="11"/>
        <v>[335];Name=Zangoose;InternalName=ZANGOOSE;Type1=NORMAL;Type2=;BaseStats=73,115,60,90,60,60;GenderRate=Female50Percent;GrowthRate=Erratic;BaseEXP=160;EffortPoints=0,2,0,0,0,0;Rareness=90;Happiness=70;Abilities=IMMUNITY;HiddenAbility=TOXICBOOST;Moves=1,SCRATCH,1,LEER,5,QUICKATTACK,8,FURYCUTTER,12,PURSUIT,15,HONECLAWS,19,SLASH,22,REVENGE,26,CRUSHCLAW,29,FALSESWIPE,33,EMBARGO,36,DETECT,40,XSCISSOR,43,TAUNT,47,SWORDSDANCE,50,CLOSECOMBAT;EggMoves=CURSE,DISABLE,DOUBLEHIT,DOUBLEKICK,FEINT,FINALGAMBIT,FLAIL,FURYSWIPES,IRONTAIL,METALCLAW,NIGHTSLASH,QUICKGUARD,RAZORWIND;Compatibility=Field;StepsToHatch=5355;Height=1.3;Weight=40.3;Color=White;Habitat=Grassland;RegionalNumbers=335,0,0,0,0,0,0,0,0,0;Kind=Cat Ferret;Pokedex=When it battles, it stands on its hind legs and attacks with its sharply clawed forelegs. Its fur bristles if it encounters any Seviper.;FormNames=;WildItemCommon=;WildItemUncommon=QUICKCLAW;WildItemRare=;BattlerPlayerY=0;BattlerEnemyY=25;BattlerAltitude=0;Evolutions=;Incense=</v>
      </c>
    </row>
    <row r="337" spans="1:46" x14ac:dyDescent="0.3">
      <c r="A337" s="25">
        <v>336</v>
      </c>
      <c r="B337" s="25" t="s">
        <v>773</v>
      </c>
      <c r="C337" s="25" t="s">
        <v>4253</v>
      </c>
      <c r="D337" s="25" t="s">
        <v>223</v>
      </c>
      <c r="F337" s="25" t="s">
        <v>4832</v>
      </c>
      <c r="G337" s="25" t="s">
        <v>5522</v>
      </c>
      <c r="H337" s="25" t="s">
        <v>5544</v>
      </c>
      <c r="I337" s="25">
        <v>160</v>
      </c>
      <c r="J337" s="25" t="s">
        <v>5540</v>
      </c>
      <c r="K337" s="25">
        <v>90</v>
      </c>
      <c r="L337" s="25">
        <v>70</v>
      </c>
      <c r="M337" s="25" t="s">
        <v>3788</v>
      </c>
      <c r="N337" s="25" t="s">
        <v>3897</v>
      </c>
      <c r="O337" s="25" t="s">
        <v>6653</v>
      </c>
      <c r="P337" s="25" t="s">
        <v>6654</v>
      </c>
      <c r="Q337" s="25" t="s">
        <v>7019</v>
      </c>
      <c r="R337" s="25">
        <v>5355</v>
      </c>
      <c r="S337" s="25">
        <v>2.7</v>
      </c>
      <c r="T337" s="25">
        <v>52.5</v>
      </c>
      <c r="U337" s="25" t="s">
        <v>8864</v>
      </c>
      <c r="V337" s="25" t="s">
        <v>7468</v>
      </c>
      <c r="W337" s="25" t="s">
        <v>9234</v>
      </c>
      <c r="X337" s="25" t="s">
        <v>9715</v>
      </c>
      <c r="Y337" s="25" t="s">
        <v>9715</v>
      </c>
      <c r="Z337" s="25" t="s">
        <v>9715</v>
      </c>
      <c r="AA337" s="25" t="s">
        <v>9715</v>
      </c>
      <c r="AB337" s="25" t="s">
        <v>9715</v>
      </c>
      <c r="AC337" s="25" t="s">
        <v>9715</v>
      </c>
      <c r="AD337" s="25" t="s">
        <v>9715</v>
      </c>
      <c r="AE337" s="25" t="s">
        <v>9715</v>
      </c>
      <c r="AF337" s="25" t="s">
        <v>9715</v>
      </c>
      <c r="AG337" s="26" t="str">
        <f t="shared" si="10"/>
        <v>336,0,0,0,0,0,0,0,0,0</v>
      </c>
      <c r="AH337" s="25" t="s">
        <v>7230</v>
      </c>
      <c r="AI337" s="25" t="s">
        <v>7798</v>
      </c>
      <c r="AN337" s="25">
        <v>0</v>
      </c>
      <c r="AO337" s="25">
        <v>25</v>
      </c>
      <c r="AP337" s="25">
        <v>0</v>
      </c>
      <c r="AT337" s="26" t="str">
        <f t="shared" si="11"/>
        <v>[336];Name=Seviper;InternalName=SEVIPER;Type1=POISON;Type2=;BaseStats=73,100,60,65,100,60;GenderRate=Female50Percent;GrowthRate=Fluctuating;BaseEXP=160;EffortPoints=0,1,0,0,1,0;Rareness=90;Happiness=70;Abilities=SHEDSKIN;HiddenAbility=INFILTRATOR;Moves=1,WRAP,1,SWAGGER,4,BITE,7,LICK,10,POISONTAIL,13,SCREECH,16,BITE,19,WRAP,22,NIGHTSLASH,25,VENOMDRENCH,28,NIGHTSLASH,31,GASTROACID,34,POISONJAB,37,HAZE,40,CRUNCH,43,BELCH,46,COIL,49,WRINGOUT;EggMoves=ASSURANCE,BODYSLAM,FINALGAMBIT,IRONTAIL,NIGHTSLASH,PUNISHMENT,SCARYFACE,SPITUP,STOCKPILE,SWALLOW,SWITCHEROO,WRINGOUT;Compatibility=Field,Dragon;StepsToHatch=5355;Height=2.7;Weight=52.5;Color=Black;Habitat=Grassland;RegionalNumbers=336,0,0,0,0,0,0,0,0,0;Kind=Fang Snake;Pokedex=Seviper and Zangoose are eternal rivals. It counters a Zangoose's dazzling agility with its swordlike tail, which also oozes a horrible poison.;FormNames=;WildItemCommon=;WildItemUncommon=;WildItemRare=;BattlerPlayerY=0;BattlerEnemyY=25;BattlerAltitude=0;Evolutions=;Incense=</v>
      </c>
    </row>
    <row r="338" spans="1:46" x14ac:dyDescent="0.3">
      <c r="A338" s="25">
        <v>337</v>
      </c>
      <c r="B338" s="25" t="s">
        <v>774</v>
      </c>
      <c r="C338" s="25" t="s">
        <v>4254</v>
      </c>
      <c r="D338" s="25" t="s">
        <v>227</v>
      </c>
      <c r="E338" s="25" t="s">
        <v>226</v>
      </c>
      <c r="F338" s="25" t="s">
        <v>4833</v>
      </c>
      <c r="G338" s="25" t="s">
        <v>5534</v>
      </c>
      <c r="H338" s="25" t="s">
        <v>5528</v>
      </c>
      <c r="I338" s="25">
        <v>154</v>
      </c>
      <c r="J338" s="25" t="s">
        <v>5530</v>
      </c>
      <c r="K338" s="25">
        <v>45</v>
      </c>
      <c r="L338" s="25">
        <v>70</v>
      </c>
      <c r="M338" s="25" t="s">
        <v>2141</v>
      </c>
      <c r="O338" s="25" t="s">
        <v>6069</v>
      </c>
      <c r="Q338" s="25" t="s">
        <v>2122</v>
      </c>
      <c r="R338" s="25">
        <v>6630</v>
      </c>
      <c r="S338" s="25">
        <v>1</v>
      </c>
      <c r="T338" s="25">
        <v>168</v>
      </c>
      <c r="U338" s="25" t="s">
        <v>8860</v>
      </c>
      <c r="V338" s="25" t="s">
        <v>7316</v>
      </c>
      <c r="W338" s="25" t="s">
        <v>9235</v>
      </c>
      <c r="X338" s="25" t="s">
        <v>9715</v>
      </c>
      <c r="Y338" s="25" t="s">
        <v>9715</v>
      </c>
      <c r="Z338" s="25" t="s">
        <v>9715</v>
      </c>
      <c r="AA338" s="25" t="s">
        <v>9715</v>
      </c>
      <c r="AB338" s="25" t="s">
        <v>9715</v>
      </c>
      <c r="AC338" s="25" t="s">
        <v>9715</v>
      </c>
      <c r="AD338" s="25" t="s">
        <v>9715</v>
      </c>
      <c r="AE338" s="25" t="s">
        <v>9715</v>
      </c>
      <c r="AF338" s="25" t="s">
        <v>9715</v>
      </c>
      <c r="AG338" s="26" t="str">
        <f t="shared" si="10"/>
        <v>337,0,0,0,0,0,0,0,0,0</v>
      </c>
      <c r="AH338" s="25" t="s">
        <v>7231</v>
      </c>
      <c r="AI338" s="25" t="s">
        <v>8286</v>
      </c>
      <c r="AL338" s="25" t="s">
        <v>3790</v>
      </c>
      <c r="AM338" s="25" t="s">
        <v>8138</v>
      </c>
      <c r="AN338" s="25">
        <v>0</v>
      </c>
      <c r="AO338" s="25">
        <v>25</v>
      </c>
      <c r="AP338" s="25">
        <v>14</v>
      </c>
      <c r="AT338" s="26" t="str">
        <f t="shared" si="11"/>
        <v>[337];Name=Lunatone;InternalName=LUNATONE;Type1=ROCK;Type2=PSYCHIC;BaseStats=70,55,65,70,95,85;GenderRate=Genderless;GrowthRate=Fast;BaseEXP=154;EffortPoints=0,0,0,0,2,0;Rareness=45;Happiness=70;Abilities=LEVITATE;HiddenAbility=;Moves=1,MOONBLAST,1,TACKLE,1,HARDEN,1,CONFUSION,1,ROCKTHROW,5,HYPNOSIS,9,ROCKPOLISH,13,PSYWAVE,17,EMBARGO,21,ROCKSLIDE,25,COSMICPOWER,29,PSYCHIC,33,HEALBLOCK,37,STONEEDGE,41,FUTURESIGHT,45,EXPLOSION,49,MAGICROOM;EggMoves=;Compatibility=Mineral;StepsToHatch=6630;Height=1;Weight=168;Color=Yellow;Habitat=Cave;RegionalNumbers=337,0,0,0,0,0,0,0,0,0;Kind=Meteorite;Pokedex=It becomes very active on the night of a full moon. This Pokémon was first discovered 40 years ago at the site of a meteor strike.;FormNames=;WildItemCommon=;WildItemUncommon=MOONSTONE;WildItemRare=COMETSHARD;BattlerPlayerY=0;BattlerEnemyY=25;BattlerAltitude=14;Evolutions=;Incense=</v>
      </c>
    </row>
    <row r="339" spans="1:46" x14ac:dyDescent="0.3">
      <c r="A339" s="25">
        <v>338</v>
      </c>
      <c r="B339" s="25" t="s">
        <v>775</v>
      </c>
      <c r="C339" s="25" t="s">
        <v>4255</v>
      </c>
      <c r="D339" s="25" t="s">
        <v>227</v>
      </c>
      <c r="E339" s="25" t="s">
        <v>226</v>
      </c>
      <c r="F339" s="25" t="s">
        <v>4834</v>
      </c>
      <c r="G339" s="25" t="s">
        <v>5534</v>
      </c>
      <c r="H339" s="25" t="s">
        <v>5528</v>
      </c>
      <c r="I339" s="25">
        <v>154</v>
      </c>
      <c r="J339" s="25" t="s">
        <v>2129</v>
      </c>
      <c r="K339" s="25">
        <v>45</v>
      </c>
      <c r="L339" s="25">
        <v>70</v>
      </c>
      <c r="M339" s="25" t="s">
        <v>2141</v>
      </c>
      <c r="O339" s="25" t="s">
        <v>6070</v>
      </c>
      <c r="Q339" s="25" t="s">
        <v>2122</v>
      </c>
      <c r="R339" s="25">
        <v>6630</v>
      </c>
      <c r="S339" s="25">
        <v>1.2</v>
      </c>
      <c r="T339" s="25">
        <v>154</v>
      </c>
      <c r="U339" s="25" t="s">
        <v>2156</v>
      </c>
      <c r="V339" s="25" t="s">
        <v>7316</v>
      </c>
      <c r="W339" s="25" t="s">
        <v>9236</v>
      </c>
      <c r="X339" s="25" t="s">
        <v>9715</v>
      </c>
      <c r="Y339" s="25" t="s">
        <v>9715</v>
      </c>
      <c r="Z339" s="25" t="s">
        <v>9715</v>
      </c>
      <c r="AA339" s="25" t="s">
        <v>9715</v>
      </c>
      <c r="AB339" s="25" t="s">
        <v>9715</v>
      </c>
      <c r="AC339" s="25" t="s">
        <v>9715</v>
      </c>
      <c r="AD339" s="25" t="s">
        <v>9715</v>
      </c>
      <c r="AE339" s="25" t="s">
        <v>9715</v>
      </c>
      <c r="AF339" s="25" t="s">
        <v>9715</v>
      </c>
      <c r="AG339" s="26" t="str">
        <f t="shared" si="10"/>
        <v>338,0,0,0,0,0,0,0,0,0</v>
      </c>
      <c r="AH339" s="25" t="s">
        <v>7231</v>
      </c>
      <c r="AI339" s="25" t="s">
        <v>8287</v>
      </c>
      <c r="AL339" s="25" t="s">
        <v>3793</v>
      </c>
      <c r="AM339" s="25" t="s">
        <v>8138</v>
      </c>
      <c r="AN339" s="25">
        <v>0</v>
      </c>
      <c r="AO339" s="25">
        <v>25</v>
      </c>
      <c r="AP339" s="25">
        <v>13</v>
      </c>
      <c r="AT339" s="26" t="str">
        <f t="shared" si="11"/>
        <v>[338];Name=Solrock;InternalName=SOLROCK;Type1=ROCK;Type2=PSYCHIC;BaseStats=70,95,85,70,55,65;GenderRate=Genderless;GrowthRate=Fast;BaseEXP=154;EffortPoints=0,2,0,0,0,0;Rareness=45;Happiness=70;Abilities=LEVITATE;HiddenAbility=;Moves=1,TACKLE,1,HARDEN,1,CONFUSION,1,ROCKTHROW,5,FIRESPIN,9,ROCKPOLISH,13,PSYWAVE,17,EMBARGO,21,ROCKSLIDE,25,COSMICPOWER,29,PSYCHIC,33,HEALBLOCK,37,STONEEDGE,41,SOLARBEAM,45,EXPLOSION,49,WONDERROOM;EggMoves=;Compatibility=Mineral;StepsToHatch=6630;Height=1.2;Weight=154;Color=Red;Habitat=Cave;RegionalNumbers=338,0,0,0,0,0,0,0,0,0;Kind=Meteorite;Pokedex=Solar energy is the source of this Pokémon's power. On sunny days, groups of Solrock line up facing the sun and absorb its light.;FormNames=;WildItemCommon=;WildItemUncommon=SUNSTONE;WildItemRare=COMETSHARD;BattlerPlayerY=0;BattlerEnemyY=25;BattlerAltitude=13;Evolutions=;Incense=</v>
      </c>
    </row>
    <row r="340" spans="1:46" x14ac:dyDescent="0.3">
      <c r="A340" s="25">
        <v>339</v>
      </c>
      <c r="B340" s="25" t="s">
        <v>776</v>
      </c>
      <c r="C340" s="25" t="s">
        <v>4256</v>
      </c>
      <c r="D340" s="25" t="s">
        <v>219</v>
      </c>
      <c r="E340" s="25" t="s">
        <v>224</v>
      </c>
      <c r="F340" s="25" t="s">
        <v>4835</v>
      </c>
      <c r="G340" s="25" t="s">
        <v>5522</v>
      </c>
      <c r="H340" s="25" t="s">
        <v>5523</v>
      </c>
      <c r="I340" s="25">
        <v>58</v>
      </c>
      <c r="J340" s="25" t="s">
        <v>2131</v>
      </c>
      <c r="K340" s="25">
        <v>190</v>
      </c>
      <c r="L340" s="25">
        <v>70</v>
      </c>
      <c r="M340" s="25" t="s">
        <v>5753</v>
      </c>
      <c r="N340" s="25" t="s">
        <v>3810</v>
      </c>
      <c r="O340" s="25" t="s">
        <v>6655</v>
      </c>
      <c r="P340" s="25" t="s">
        <v>6656</v>
      </c>
      <c r="Q340" s="25" t="s">
        <v>3859</v>
      </c>
      <c r="R340" s="25">
        <v>5355</v>
      </c>
      <c r="S340" s="25">
        <v>0.4</v>
      </c>
      <c r="T340" s="25">
        <v>1.9</v>
      </c>
      <c r="U340" s="25" t="s">
        <v>8859</v>
      </c>
      <c r="V340" s="25" t="s">
        <v>8865</v>
      </c>
      <c r="W340" s="25" t="s">
        <v>9237</v>
      </c>
      <c r="X340" s="25" t="s">
        <v>9715</v>
      </c>
      <c r="Y340" s="25" t="s">
        <v>9715</v>
      </c>
      <c r="Z340" s="25" t="s">
        <v>9715</v>
      </c>
      <c r="AA340" s="25" t="s">
        <v>9715</v>
      </c>
      <c r="AB340" s="25" t="s">
        <v>9715</v>
      </c>
      <c r="AC340" s="25" t="s">
        <v>9715</v>
      </c>
      <c r="AD340" s="25" t="s">
        <v>9715</v>
      </c>
      <c r="AE340" s="25" t="s">
        <v>9715</v>
      </c>
      <c r="AF340" s="25" t="s">
        <v>9715</v>
      </c>
      <c r="AG340" s="26" t="str">
        <f t="shared" si="10"/>
        <v>339,0,0,0,0,0,0,0,0,0</v>
      </c>
      <c r="AH340" s="25" t="s">
        <v>7232</v>
      </c>
      <c r="AI340" s="25" t="s">
        <v>7799</v>
      </c>
      <c r="AN340" s="25">
        <v>0</v>
      </c>
      <c r="AO340" s="25">
        <v>25</v>
      </c>
      <c r="AP340" s="25">
        <v>12</v>
      </c>
      <c r="AQ340" s="25" t="s">
        <v>8672</v>
      </c>
      <c r="AT340" s="26" t="str">
        <f t="shared" si="11"/>
        <v>[339];Name=Barboach;InternalName=BARBOACH;Type1=WATER;Type2=GROUND;BaseStats=50,48,43,60,46,41;GenderRate=Female50Percent;GrowthRate=Medium;BaseEXP=58;EffortPoints=1,0,0,0,0,0;Rareness=190;Happiness=70;Abilities=OBLIVIOUS,ANTICIPATION;HiddenAbility=HYDRATION;Moves=1,MUDSLAP,6,MUDSPORT,6,WATERSPORT,9,WATERGUN,13,MUDBOMB,15,AMNESIA,17,WATERPULSE,20,MAGNITUDE,25,REST,25,SNORE,28,AQUATAIL,32,EARTHQUAKE,35,MUDDYWATER,39,FUTURESIGHT,44,FISSURE;EggMoves=DRAGONDANCE,EARTHPOWER,FLAIL,HYDROPUMP,MUDDYWATER,MUDSHOT,SPARK,TAKEDOWN,THRASH,WHIRLPOOL;Compatibility=Water2;StepsToHatch=5355;Height=0.4;Weight=1.9;Color=Gray;Habitat=WatersEdge;RegionalNumbers=339,0,0,0,0,0,0,0,0,0;Kind=Whiskers;Pokedex=Its body is covered with a slimy film. The film acts as a barrier to prevent germs in muddy water from entering the Barboach's body.;FormNames=;WildItemCommon=;WildItemUncommon=;WildItemRare=;BattlerPlayerY=0;BattlerEnemyY=25;BattlerAltitude=12;Evolutions=WHISCASH,Level,30;Incense=</v>
      </c>
    </row>
    <row r="341" spans="1:46" x14ac:dyDescent="0.3">
      <c r="A341" s="25">
        <v>340</v>
      </c>
      <c r="B341" s="25" t="s">
        <v>777</v>
      </c>
      <c r="C341" s="25" t="s">
        <v>4257</v>
      </c>
      <c r="D341" s="25" t="s">
        <v>219</v>
      </c>
      <c r="E341" s="25" t="s">
        <v>224</v>
      </c>
      <c r="F341" s="25" t="s">
        <v>4836</v>
      </c>
      <c r="G341" s="25" t="s">
        <v>5522</v>
      </c>
      <c r="H341" s="25" t="s">
        <v>5523</v>
      </c>
      <c r="I341" s="25">
        <v>164</v>
      </c>
      <c r="J341" s="25" t="s">
        <v>2132</v>
      </c>
      <c r="K341" s="25">
        <v>75</v>
      </c>
      <c r="L341" s="25">
        <v>70</v>
      </c>
      <c r="M341" s="25" t="s">
        <v>5753</v>
      </c>
      <c r="N341" s="25" t="s">
        <v>3810</v>
      </c>
      <c r="O341" s="25" t="s">
        <v>6071</v>
      </c>
      <c r="Q341" s="25" t="s">
        <v>3859</v>
      </c>
      <c r="R341" s="25">
        <v>5355</v>
      </c>
      <c r="S341" s="25">
        <v>0.9</v>
      </c>
      <c r="T341" s="25">
        <v>23.6</v>
      </c>
      <c r="U341" s="25" t="s">
        <v>2157</v>
      </c>
      <c r="V341" s="25" t="s">
        <v>8865</v>
      </c>
      <c r="W341" s="25" t="s">
        <v>9238</v>
      </c>
      <c r="X341" s="25" t="s">
        <v>9715</v>
      </c>
      <c r="Y341" s="25" t="s">
        <v>9715</v>
      </c>
      <c r="Z341" s="25" t="s">
        <v>9715</v>
      </c>
      <c r="AA341" s="25" t="s">
        <v>9715</v>
      </c>
      <c r="AB341" s="25" t="s">
        <v>9715</v>
      </c>
      <c r="AC341" s="25" t="s">
        <v>9715</v>
      </c>
      <c r="AD341" s="25" t="s">
        <v>9715</v>
      </c>
      <c r="AE341" s="25" t="s">
        <v>9715</v>
      </c>
      <c r="AF341" s="25" t="s">
        <v>9715</v>
      </c>
      <c r="AG341" s="26" t="str">
        <f t="shared" si="10"/>
        <v>340,0,0,0,0,0,0,0,0,0</v>
      </c>
      <c r="AH341" s="25" t="s">
        <v>7232</v>
      </c>
      <c r="AI341" s="25" t="s">
        <v>7800</v>
      </c>
      <c r="AN341" s="25">
        <v>0</v>
      </c>
      <c r="AO341" s="25">
        <v>25</v>
      </c>
      <c r="AP341" s="25">
        <v>10</v>
      </c>
      <c r="AT341" s="26" t="str">
        <f t="shared" si="11"/>
        <v>[340];Name=Whiscash;InternalName=WHISCASH;Type1=WATER;Type2=GROUND;BaseStats=110,78,73,60,76,71;GenderRate=Female50Percent;GrowthRate=Medium;BaseEXP=164;EffortPoints=2,0,0,0,0,0;Rareness=75;Happiness=70;Abilities=OBLIVIOUS,ANTICIPATION;HiddenAbility=HYDRATION;Moves=1,TICKLE,1,MUDSLAP,1,MUDSPORT,1,WATERSPORT,1,WATERGUN,6,MUDSPORT,6,WATERSPORT,9,WATERGUN,13,MUDBOMB,15,AMNESIA,17,WATERPULSE,20,MAGNITUDE,25,REST,25,SNORE,28,AQUATAIL,30,ZENHEADBUTT,34,EARTHQUAKE,39,MUDDYWATER,45,FUTURESIGHT,52,FISSURE;EggMoves=;Compatibility=Water2;StepsToHatch=5355;Height=0.9;Weight=23.6;Color=Blue;Habitat=WatersEdge;RegionalNumbers=340,0,0,0,0,0,0,0,0,0;Kind=Whiskers;Pokedex=Mysteriously, it can foretell earthquakes. In the daytime, it sleeps in mud at the bottom of a pond. When it awakens, it continually feeds throughout the night.;FormNames=;WildItemCommon=;WildItemUncommon=;WildItemRare=;BattlerPlayerY=0;BattlerEnemyY=25;BattlerAltitude=10;Evolutions=;Incense=</v>
      </c>
    </row>
    <row r="342" spans="1:46" x14ac:dyDescent="0.3">
      <c r="A342" s="25">
        <v>341</v>
      </c>
      <c r="B342" s="25" t="s">
        <v>778</v>
      </c>
      <c r="C342" s="25" t="s">
        <v>4258</v>
      </c>
      <c r="D342" s="25" t="s">
        <v>219</v>
      </c>
      <c r="F342" s="25" t="s">
        <v>4837</v>
      </c>
      <c r="G342" s="25" t="s">
        <v>5522</v>
      </c>
      <c r="H342" s="25" t="s">
        <v>5544</v>
      </c>
      <c r="I342" s="25">
        <v>62</v>
      </c>
      <c r="J342" s="25" t="s">
        <v>2128</v>
      </c>
      <c r="K342" s="25">
        <v>205</v>
      </c>
      <c r="L342" s="25">
        <v>70</v>
      </c>
      <c r="M342" s="25" t="s">
        <v>5648</v>
      </c>
      <c r="N342" s="25" t="s">
        <v>3830</v>
      </c>
      <c r="O342" s="25" t="s">
        <v>6657</v>
      </c>
      <c r="P342" s="25" t="s">
        <v>6658</v>
      </c>
      <c r="Q342" s="25" t="s">
        <v>7090</v>
      </c>
      <c r="R342" s="25">
        <v>4080</v>
      </c>
      <c r="S342" s="25">
        <v>0.6</v>
      </c>
      <c r="T342" s="25">
        <v>11.5</v>
      </c>
      <c r="U342" s="25" t="s">
        <v>2156</v>
      </c>
      <c r="V342" s="25" t="s">
        <v>8865</v>
      </c>
      <c r="W342" s="25" t="s">
        <v>9239</v>
      </c>
      <c r="X342" s="25" t="s">
        <v>9715</v>
      </c>
      <c r="Y342" s="25" t="s">
        <v>9715</v>
      </c>
      <c r="Z342" s="25" t="s">
        <v>9715</v>
      </c>
      <c r="AA342" s="25" t="s">
        <v>9715</v>
      </c>
      <c r="AB342" s="25" t="s">
        <v>9715</v>
      </c>
      <c r="AC342" s="25" t="s">
        <v>9715</v>
      </c>
      <c r="AD342" s="25" t="s">
        <v>9715</v>
      </c>
      <c r="AE342" s="25" t="s">
        <v>9715</v>
      </c>
      <c r="AF342" s="25" t="s">
        <v>9715</v>
      </c>
      <c r="AG342" s="26" t="str">
        <f t="shared" si="10"/>
        <v>341,0,0,0,0,0,0,0,0,0</v>
      </c>
      <c r="AH342" s="25" t="s">
        <v>7233</v>
      </c>
      <c r="AI342" s="25" t="s">
        <v>7801</v>
      </c>
      <c r="AN342" s="25">
        <v>0</v>
      </c>
      <c r="AO342" s="25">
        <v>25</v>
      </c>
      <c r="AP342" s="25">
        <v>0</v>
      </c>
      <c r="AQ342" s="25" t="s">
        <v>8673</v>
      </c>
      <c r="AT342" s="26" t="str">
        <f t="shared" si="11"/>
        <v>[341];Name=Corphish;InternalName=CORPHISH;Type1=WATER;Type2=;BaseStats=43,80,65,35,50,35;GenderRate=Female50Percent;GrowthRate=Fluctuating;BaseEXP=62;EffortPoints=0,1,0,0,0,0;Rareness=205;Happiness=70;Abilities=HYPERCUTTER,SHELLARMOR;HiddenAbility=ADAPTABILITY;Moves=1,BUBBLE,5,HARDEN,7,VICEGRIP,10,LEER,14,BUBBLEBEAM,17,PROTECT,20,DOUBLEHIT,23,KNOCKOFF,26,NIGHTSLASH,31,RAZORSHELL,34,TAUNT,37,SWORDSDANCE,39,CRUNCH,43,CRABHAMMER,48,GUILLOTINE;EggMoves=ANCIENTPOWER,AQUAJET,BODYSLAM,CHIPAWAY,DOUBLEEDGE,DRAGONDANCE,ENDEAVOR,KNOCKOFF,METALCLAW,MUDSPORT,SUPERPOWER,SWITCHEROO,TRUMPCARD;Compatibility=Water1,Water3;StepsToHatch=4080;Height=0.6;Weight=11.5;Color=Red;Habitat=WatersEdge;RegionalNumbers=341,0,0,0,0,0,0,0,0,0;Kind=Ruffian;Pokedex=Once it grips prey with its large pincers, it will never let go, no matter what. It is a hardy Pokémon that can thrive in any environment.;FormNames=;WildItemCommon=;WildItemUncommon=;WildItemRare=;BattlerPlayerY=0;BattlerEnemyY=25;BattlerAltitude=0;Evolutions=CRAWDAUNT,Level,30;Incense=</v>
      </c>
    </row>
    <row r="343" spans="1:46" x14ac:dyDescent="0.3">
      <c r="A343" s="25">
        <v>342</v>
      </c>
      <c r="B343" s="25" t="s">
        <v>779</v>
      </c>
      <c r="C343" s="25" t="s">
        <v>4259</v>
      </c>
      <c r="D343" s="25" t="s">
        <v>219</v>
      </c>
      <c r="E343" s="25" t="s">
        <v>230</v>
      </c>
      <c r="F343" s="25" t="s">
        <v>4838</v>
      </c>
      <c r="G343" s="25" t="s">
        <v>5522</v>
      </c>
      <c r="H343" s="25" t="s">
        <v>5544</v>
      </c>
      <c r="I343" s="25">
        <v>164</v>
      </c>
      <c r="J343" s="25" t="s">
        <v>2129</v>
      </c>
      <c r="K343" s="25">
        <v>155</v>
      </c>
      <c r="L343" s="25">
        <v>70</v>
      </c>
      <c r="M343" s="25" t="s">
        <v>5648</v>
      </c>
      <c r="N343" s="25" t="s">
        <v>3830</v>
      </c>
      <c r="O343" s="25" t="s">
        <v>6072</v>
      </c>
      <c r="Q343" s="25" t="s">
        <v>7090</v>
      </c>
      <c r="R343" s="25">
        <v>4080</v>
      </c>
      <c r="S343" s="25">
        <v>1.1000000000000001</v>
      </c>
      <c r="T343" s="25">
        <v>32.799999999999997</v>
      </c>
      <c r="U343" s="25" t="s">
        <v>2156</v>
      </c>
      <c r="V343" s="25" t="s">
        <v>8865</v>
      </c>
      <c r="W343" s="25" t="s">
        <v>9240</v>
      </c>
      <c r="X343" s="25" t="s">
        <v>9715</v>
      </c>
      <c r="Y343" s="25" t="s">
        <v>9715</v>
      </c>
      <c r="Z343" s="25" t="s">
        <v>9715</v>
      </c>
      <c r="AA343" s="25" t="s">
        <v>9715</v>
      </c>
      <c r="AB343" s="25" t="s">
        <v>9715</v>
      </c>
      <c r="AC343" s="25" t="s">
        <v>9715</v>
      </c>
      <c r="AD343" s="25" t="s">
        <v>9715</v>
      </c>
      <c r="AE343" s="25" t="s">
        <v>9715</v>
      </c>
      <c r="AF343" s="25" t="s">
        <v>9715</v>
      </c>
      <c r="AG343" s="26" t="str">
        <f t="shared" si="10"/>
        <v>342,0,0,0,0,0,0,0,0,0</v>
      </c>
      <c r="AH343" s="25" t="s">
        <v>7234</v>
      </c>
      <c r="AI343" s="25" t="s">
        <v>7802</v>
      </c>
      <c r="AN343" s="25">
        <v>0</v>
      </c>
      <c r="AO343" s="25">
        <v>25</v>
      </c>
      <c r="AP343" s="25">
        <v>0</v>
      </c>
      <c r="AT343" s="26" t="str">
        <f t="shared" si="11"/>
        <v>[342];Name=Crawdaunt;InternalName=CRAWDAUNT;Type1=WATER;Type2=DARK;BaseStats=63,120,85,55,90,55;GenderRate=Female50Percent;GrowthRate=Fluctuating;BaseEXP=164;EffortPoints=0,2,0,0,0,0;Rareness=155;Happiness=70;Abilities=HYPERCUTTER,SHELLARMOR;HiddenAbility=ADAPTABILITY;Moves=1,BUBBLE,1,HARDEN,1,VICEGRIP,1,LEER,5,HARDEN,7,VICEGRIP,10,LEER,14,BUBBLEBEAM,17,PROTECT,20,DOUBLEHIT,23,KNOCKOFF,26,NIGHTSLASH,30,SWIFT,32,RAZORSHELL,36,TAUNT,40,SWORDSDANCE,43,CRUNCH,48,CRABHAMMER,54,GUILLOTINE;EggMoves=;Compatibility=Water1,Water3;StepsToHatch=4080;Height=1.1;Weight=32.8;Color=Red;Habitat=WatersEdge;RegionalNumbers=342,0,0,0,0,0,0,0,0,0;Kind=Rogue;Pokedex=A brutish Pokémon that loves to battle. A veteran Crawdaunt that has prevailed in hundreds of battles has giant pincers marked with countless scars.;FormNames=;WildItemCommon=;WildItemUncommon=;WildItemRare=;BattlerPlayerY=0;BattlerEnemyY=25;BattlerAltitude=0;Evolutions=;Incense=</v>
      </c>
    </row>
    <row r="344" spans="1:46" x14ac:dyDescent="0.3">
      <c r="A344" s="25">
        <v>343</v>
      </c>
      <c r="B344" s="25" t="s">
        <v>780</v>
      </c>
      <c r="C344" s="25" t="s">
        <v>4260</v>
      </c>
      <c r="D344" s="25" t="s">
        <v>224</v>
      </c>
      <c r="E344" s="25" t="s">
        <v>226</v>
      </c>
      <c r="F344" s="25" t="s">
        <v>4839</v>
      </c>
      <c r="G344" s="25" t="s">
        <v>5534</v>
      </c>
      <c r="H344" s="25" t="s">
        <v>5523</v>
      </c>
      <c r="I344" s="25">
        <v>60</v>
      </c>
      <c r="J344" s="25" t="s">
        <v>1414</v>
      </c>
      <c r="K344" s="25">
        <v>255</v>
      </c>
      <c r="L344" s="25">
        <v>70</v>
      </c>
      <c r="M344" s="25" t="s">
        <v>2141</v>
      </c>
      <c r="O344" s="25" t="s">
        <v>6073</v>
      </c>
      <c r="Q344" s="25" t="s">
        <v>2122</v>
      </c>
      <c r="R344" s="25">
        <v>5355</v>
      </c>
      <c r="S344" s="25">
        <v>0.5</v>
      </c>
      <c r="T344" s="25">
        <v>21.5</v>
      </c>
      <c r="U344" s="25" t="s">
        <v>2158</v>
      </c>
      <c r="V344" s="25" t="s">
        <v>8869</v>
      </c>
      <c r="W344" s="25" t="s">
        <v>9241</v>
      </c>
      <c r="X344" s="25" t="s">
        <v>9715</v>
      </c>
      <c r="Y344" s="25" t="s">
        <v>9715</v>
      </c>
      <c r="Z344" s="25" t="s">
        <v>9715</v>
      </c>
      <c r="AA344" s="25" t="s">
        <v>9715</v>
      </c>
      <c r="AB344" s="25" t="s">
        <v>9715</v>
      </c>
      <c r="AC344" s="25" t="s">
        <v>9715</v>
      </c>
      <c r="AD344" s="25" t="s">
        <v>9715</v>
      </c>
      <c r="AE344" s="25" t="s">
        <v>9715</v>
      </c>
      <c r="AF344" s="25" t="s">
        <v>9715</v>
      </c>
      <c r="AG344" s="26" t="str">
        <f t="shared" si="10"/>
        <v>343,0,0,0,0,0,0,0,0,0</v>
      </c>
      <c r="AH344" s="25" t="s">
        <v>7235</v>
      </c>
      <c r="AI344" s="25" t="s">
        <v>7803</v>
      </c>
      <c r="AN344" s="25">
        <v>0</v>
      </c>
      <c r="AO344" s="25">
        <v>25</v>
      </c>
      <c r="AP344" s="25">
        <v>11</v>
      </c>
      <c r="AQ344" s="25" t="s">
        <v>8674</v>
      </c>
      <c r="AT344" s="26" t="str">
        <f t="shared" si="11"/>
        <v>[343];Name=Baltoy;InternalName=BALTOY;Type1=GROUND;Type2=PSYCHIC;BaseStats=40,40,55,55,40,70;GenderRate=Genderless;GrowthRate=Medium;BaseEXP=60;EffortPoints=0,0,0,0,0,1;Rareness=255;Happiness=70;Abilities=LEVITATE;HiddenAbility=;Moves=1,HARDEN,1,CONFUSION,4,RAPIDSPIN,7,MUDSLAP,10,HEALBLOCK,13,ROCKTOMB,16,PSYBEAM,19,ANCIENTPOWER,22,COSMICPOWER,25,POWERTRICK,28,SELFDESTRUCT,31,EXTRASENSORY,34,GUARDSPLIT,34,POWERSPLIT,37,EARTHPOWER,40,SANDSTORM,43,IMPRISON,46,EXPLOSION;EggMoves=;Compatibility=Mineral;StepsToHatch=5355;Height=0.5;Weight=21.5;Color=Brown;Habitat=RoughTerrain;RegionalNumbers=343,0,0,0,0,0,0,0,0,0;Kind=Clay Doll;Pokedex=A Baltoy moves by spinning on its single foot. It has been depicted in murals adorning the walls of a once-bustling city in an ancient age.;FormNames=;WildItemCommon=;WildItemUncommon=;WildItemRare=;BattlerPlayerY=0;BattlerEnemyY=25;BattlerAltitude=11;Evolutions=CLAYDOL,Level,36;Incense=</v>
      </c>
    </row>
    <row r="345" spans="1:46" x14ac:dyDescent="0.3">
      <c r="A345" s="25">
        <v>344</v>
      </c>
      <c r="B345" s="25" t="s">
        <v>781</v>
      </c>
      <c r="C345" s="25" t="s">
        <v>4261</v>
      </c>
      <c r="D345" s="25" t="s">
        <v>224</v>
      </c>
      <c r="E345" s="25" t="s">
        <v>226</v>
      </c>
      <c r="F345" s="25" t="s">
        <v>4840</v>
      </c>
      <c r="G345" s="25" t="s">
        <v>5534</v>
      </c>
      <c r="H345" s="25" t="s">
        <v>5523</v>
      </c>
      <c r="I345" s="25">
        <v>175</v>
      </c>
      <c r="J345" s="25" t="s">
        <v>1415</v>
      </c>
      <c r="K345" s="25">
        <v>90</v>
      </c>
      <c r="L345" s="25">
        <v>70</v>
      </c>
      <c r="M345" s="25" t="s">
        <v>2141</v>
      </c>
      <c r="O345" s="25" t="s">
        <v>6074</v>
      </c>
      <c r="Q345" s="25" t="s">
        <v>2122</v>
      </c>
      <c r="R345" s="25">
        <v>5355</v>
      </c>
      <c r="S345" s="25">
        <v>1.5</v>
      </c>
      <c r="T345" s="25">
        <v>108</v>
      </c>
      <c r="U345" s="25" t="s">
        <v>8864</v>
      </c>
      <c r="V345" s="25" t="s">
        <v>8869</v>
      </c>
      <c r="W345" s="25" t="s">
        <v>9242</v>
      </c>
      <c r="X345" s="25" t="s">
        <v>9715</v>
      </c>
      <c r="Y345" s="25" t="s">
        <v>9715</v>
      </c>
      <c r="Z345" s="25" t="s">
        <v>9715</v>
      </c>
      <c r="AA345" s="25" t="s">
        <v>9715</v>
      </c>
      <c r="AB345" s="25" t="s">
        <v>9715</v>
      </c>
      <c r="AC345" s="25" t="s">
        <v>9715</v>
      </c>
      <c r="AD345" s="25" t="s">
        <v>9715</v>
      </c>
      <c r="AE345" s="25" t="s">
        <v>9715</v>
      </c>
      <c r="AF345" s="25" t="s">
        <v>9715</v>
      </c>
      <c r="AG345" s="26" t="str">
        <f t="shared" si="10"/>
        <v>344,0,0,0,0,0,0,0,0,0</v>
      </c>
      <c r="AH345" s="25" t="s">
        <v>7235</v>
      </c>
      <c r="AI345" s="25" t="s">
        <v>7804</v>
      </c>
      <c r="AN345" s="25">
        <v>0</v>
      </c>
      <c r="AO345" s="25">
        <v>25</v>
      </c>
      <c r="AP345" s="25">
        <v>11</v>
      </c>
      <c r="AT345" s="26" t="str">
        <f t="shared" si="11"/>
        <v>[344];Name=Claydol;InternalName=CLAYDOL;Type1=GROUND;Type2=PSYCHIC;BaseStats=60,70,105,75,70,120;GenderRate=Genderless;GrowthRate=Medium;BaseEXP=175;EffortPoints=0,0,0,0,0,2;Rareness=90;Happiness=70;Abilities=LEVITATE;HiddenAbility=;Moves=1,TELEPORT,1,HARDEN,1,CONFUSION,1,RAPIDSPIN,4,RAPIDSPIN,7,MUDSLAP,10,HEALBLOCK,13,ROCKTOMB,16,PSYBEAM,19,ANCIENTPOWER,22,COSMICPOWER,25,POWERTRICK,28,SELFDESTRUCT,31,EXTRASENSORY,34,GUARDSPLIT,34,POWERSPLIT,36,HYPERBEAM,40,EARTHPOWER,46,SANDSTORM,52,IMPRISON,58,EXPLOSION;EggMoves=;Compatibility=Mineral;StepsToHatch=5355;Height=1.5;Weight=108;Color=Black;Habitat=RoughTerrain;RegionalNumbers=344,0,0,0,0,0,0,0,0,0;Kind=Clay Doll;Pokedex=A Claydol sleeps while hovering in midair. Its arms are separate from its body. They are kept floating by the Pokémon's manipulation of psychic power.;FormNames=;WildItemCommon=;WildItemUncommon=;WildItemRare=;BattlerPlayerY=0;BattlerEnemyY=25;BattlerAltitude=11;Evolutions=;Incense=</v>
      </c>
    </row>
    <row r="346" spans="1:46" x14ac:dyDescent="0.3">
      <c r="A346" s="25">
        <v>345</v>
      </c>
      <c r="B346" s="25" t="s">
        <v>782</v>
      </c>
      <c r="C346" s="25" t="s">
        <v>4262</v>
      </c>
      <c r="D346" s="25" t="s">
        <v>227</v>
      </c>
      <c r="E346" s="25" t="s">
        <v>221</v>
      </c>
      <c r="F346" s="25" t="s">
        <v>4841</v>
      </c>
      <c r="G346" s="25" t="s">
        <v>1411</v>
      </c>
      <c r="H346" s="25" t="s">
        <v>5545</v>
      </c>
      <c r="I346" s="25">
        <v>71</v>
      </c>
      <c r="J346" s="25" t="s">
        <v>1414</v>
      </c>
      <c r="K346" s="25">
        <v>45</v>
      </c>
      <c r="L346" s="25">
        <v>70</v>
      </c>
      <c r="M346" s="25" t="s">
        <v>3913</v>
      </c>
      <c r="N346" s="25" t="s">
        <v>3883</v>
      </c>
      <c r="O346" s="25" t="s">
        <v>6659</v>
      </c>
      <c r="P346" s="25" t="s">
        <v>6660</v>
      </c>
      <c r="Q346" s="25" t="s">
        <v>3839</v>
      </c>
      <c r="R346" s="25">
        <v>7905</v>
      </c>
      <c r="S346" s="25">
        <v>1</v>
      </c>
      <c r="T346" s="25">
        <v>23.8</v>
      </c>
      <c r="U346" s="25" t="s">
        <v>8863</v>
      </c>
      <c r="V346" s="25" t="s">
        <v>8866</v>
      </c>
      <c r="W346" s="25" t="s">
        <v>9243</v>
      </c>
      <c r="X346" s="25" t="s">
        <v>9715</v>
      </c>
      <c r="Y346" s="25" t="s">
        <v>9715</v>
      </c>
      <c r="Z346" s="25" t="s">
        <v>9715</v>
      </c>
      <c r="AA346" s="25" t="s">
        <v>9715</v>
      </c>
      <c r="AB346" s="25" t="s">
        <v>9715</v>
      </c>
      <c r="AC346" s="25" t="s">
        <v>9715</v>
      </c>
      <c r="AD346" s="25" t="s">
        <v>9715</v>
      </c>
      <c r="AE346" s="25" t="s">
        <v>9715</v>
      </c>
      <c r="AF346" s="25" t="s">
        <v>9715</v>
      </c>
      <c r="AG346" s="26" t="str">
        <f t="shared" si="10"/>
        <v>345,0,0,0,0,0,0,0,0,0</v>
      </c>
      <c r="AH346" s="25" t="s">
        <v>7236</v>
      </c>
      <c r="AI346" s="25" t="s">
        <v>8288</v>
      </c>
      <c r="AL346" s="25" t="s">
        <v>8289</v>
      </c>
      <c r="AN346" s="25">
        <v>0</v>
      </c>
      <c r="AO346" s="25">
        <v>25</v>
      </c>
      <c r="AP346" s="25">
        <v>0</v>
      </c>
      <c r="AQ346" s="25" t="s">
        <v>8675</v>
      </c>
      <c r="AT346" s="26" t="str">
        <f t="shared" si="11"/>
        <v>[345];Name=Lileep;InternalName=LILEEP;Type1=ROCK;Type2=GRASS;BaseStats=66,41,77,23,61,87;GenderRate=FemaleOneEighth;GrowthRate=Erratic;BaseEXP=71;EffortPoints=0,0,0,0,0,1;Rareness=45;Happiness=70;Abilities=SUCTIONCUPS;HiddenAbility=STORMDRAIN;Moves=1,ASTONISH,1,CONSTRICT,5,ACID,9,INGRAIN,13,CONFUSERAY,17,ANCIENTPOWER,21,BRINE,26,GIGADRAIN,31,GASTROACID,36,AMNESIA,41,ENERGYBALL,46,STOCKPILE,46,SPITUP,46,SWALLOW,52,WRINGOUT;EggMoves=BARRIER,CURSE,ENDURE,MEGADRAIN,MIRRORCOAT,RECOVER,STEALTHROCK,TICKLE,WRINGOUT;Compatibility=Water3;StepsToHatch=7905;Height=1;Weight=23.8;Color=Purple;Habitat=Sea;RegionalNumbers=345,0,0,0,0,0,0,0,0,0;Kind=Sea Lily;Pokedex=It disguises itself as seaweed by making its tentacles sway. Unsuspecting prey that come too close are swallowed whole. It became extinct 100 million years ago.;FormNames=;WildItemCommon=;WildItemUncommon=BIGROOT;WildItemRare=;BattlerPlayerY=0;BattlerEnemyY=25;BattlerAltitude=0;Evolutions=CRADILY,Level,40;Incense=</v>
      </c>
    </row>
    <row r="347" spans="1:46" x14ac:dyDescent="0.3">
      <c r="A347" s="25">
        <v>346</v>
      </c>
      <c r="B347" s="25" t="s">
        <v>783</v>
      </c>
      <c r="C347" s="25" t="s">
        <v>4263</v>
      </c>
      <c r="D347" s="25" t="s">
        <v>227</v>
      </c>
      <c r="E347" s="25" t="s">
        <v>221</v>
      </c>
      <c r="F347" s="25" t="s">
        <v>4842</v>
      </c>
      <c r="G347" s="25" t="s">
        <v>1411</v>
      </c>
      <c r="H347" s="25" t="s">
        <v>5545</v>
      </c>
      <c r="I347" s="25">
        <v>173</v>
      </c>
      <c r="J347" s="25" t="s">
        <v>1415</v>
      </c>
      <c r="K347" s="25">
        <v>45</v>
      </c>
      <c r="L347" s="25">
        <v>70</v>
      </c>
      <c r="M347" s="25" t="s">
        <v>3913</v>
      </c>
      <c r="N347" s="25" t="s">
        <v>3883</v>
      </c>
      <c r="O347" s="25" t="s">
        <v>6075</v>
      </c>
      <c r="Q347" s="25" t="s">
        <v>3839</v>
      </c>
      <c r="R347" s="25">
        <v>7905</v>
      </c>
      <c r="S347" s="25">
        <v>1.5</v>
      </c>
      <c r="T347" s="25">
        <v>60.4</v>
      </c>
      <c r="U347" s="25" t="s">
        <v>2155</v>
      </c>
      <c r="V347" s="25" t="s">
        <v>8866</v>
      </c>
      <c r="W347" s="25" t="s">
        <v>9244</v>
      </c>
      <c r="X347" s="25" t="s">
        <v>9715</v>
      </c>
      <c r="Y347" s="25" t="s">
        <v>9715</v>
      </c>
      <c r="Z347" s="25" t="s">
        <v>9715</v>
      </c>
      <c r="AA347" s="25" t="s">
        <v>9715</v>
      </c>
      <c r="AB347" s="25" t="s">
        <v>9715</v>
      </c>
      <c r="AC347" s="25" t="s">
        <v>9715</v>
      </c>
      <c r="AD347" s="25" t="s">
        <v>9715</v>
      </c>
      <c r="AE347" s="25" t="s">
        <v>9715</v>
      </c>
      <c r="AF347" s="25" t="s">
        <v>9715</v>
      </c>
      <c r="AG347" s="26" t="str">
        <f t="shared" si="10"/>
        <v>346,0,0,0,0,0,0,0,0,0</v>
      </c>
      <c r="AH347" s="25" t="s">
        <v>7237</v>
      </c>
      <c r="AI347" s="25" t="s">
        <v>8290</v>
      </c>
      <c r="AL347" s="25" t="s">
        <v>8289</v>
      </c>
      <c r="AN347" s="25">
        <v>0</v>
      </c>
      <c r="AO347" s="25">
        <v>25</v>
      </c>
      <c r="AP347" s="25">
        <v>0</v>
      </c>
      <c r="AT347" s="26" t="str">
        <f t="shared" si="11"/>
        <v>[346];Name=Cradily;InternalName=CRADILY;Type1=ROCK;Type2=GRASS;BaseStats=86,81,97,43,81,107;GenderRate=FemaleOneEighth;GrowthRate=Erratic;BaseEXP=173;EffortPoints=0,0,0,0,0,2;Rareness=45;Happiness=70;Abilities=SUCTIONCUPS;HiddenAbility=STORMDRAIN;Moves=1,WRINGOUT,1,ASTONISH,1,CONSTRICT,1,ACID,1,INGRAIN,5,ACID,9,INGRAIN,13,CONFUSERAY,17,ANCIENTPOWER,21,BRINE,26,GIGADRAIN,31,GASTROACID,36,AMNESIA,44,ENERGYBALL,52,STOCKPILE,52,SPITUP,52,SWALLOW,61,WRINGOUT;EggMoves=;Compatibility=Water3;StepsToHatch=7905;Height=1.5;Weight=60.4;Color=Green;Habitat=Sea;RegionalNumbers=346,0,0,0,0,0,0,0,0,0;Kind=Barnacle;Pokedex=It drags its heavy body along the seafloor. It makes its nest in the shallows of warm seas. Cradily can be seen on beaches when the tide goes out.;FormNames=;WildItemCommon=;WildItemUncommon=BIGROOT;WildItemRare=;BattlerPlayerY=0;BattlerEnemyY=25;BattlerAltitude=0;Evolutions=;Incense=</v>
      </c>
    </row>
    <row r="348" spans="1:46" x14ac:dyDescent="0.3">
      <c r="A348" s="25">
        <v>347</v>
      </c>
      <c r="B348" s="25" t="s">
        <v>784</v>
      </c>
      <c r="C348" s="25" t="s">
        <v>4264</v>
      </c>
      <c r="D348" s="25" t="s">
        <v>227</v>
      </c>
      <c r="E348" s="25" t="s">
        <v>209</v>
      </c>
      <c r="F348" s="25" t="s">
        <v>4843</v>
      </c>
      <c r="G348" s="25" t="s">
        <v>1411</v>
      </c>
      <c r="H348" s="25" t="s">
        <v>5545</v>
      </c>
      <c r="I348" s="25">
        <v>71</v>
      </c>
      <c r="J348" s="25" t="s">
        <v>2128</v>
      </c>
      <c r="K348" s="25">
        <v>45</v>
      </c>
      <c r="L348" s="25">
        <v>70</v>
      </c>
      <c r="M348" s="25" t="s">
        <v>3840</v>
      </c>
      <c r="N348" s="25" t="s">
        <v>3854</v>
      </c>
      <c r="O348" s="25" t="s">
        <v>6661</v>
      </c>
      <c r="P348" s="25" t="s">
        <v>6662</v>
      </c>
      <c r="Q348" s="25" t="s">
        <v>3839</v>
      </c>
      <c r="R348" s="25">
        <v>7905</v>
      </c>
      <c r="S348" s="25">
        <v>0.7</v>
      </c>
      <c r="T348" s="25">
        <v>12.5</v>
      </c>
      <c r="U348" s="25" t="s">
        <v>8859</v>
      </c>
      <c r="V348" s="25" t="s">
        <v>8865</v>
      </c>
      <c r="W348" s="25" t="s">
        <v>9245</v>
      </c>
      <c r="X348" s="25" t="s">
        <v>9715</v>
      </c>
      <c r="Y348" s="25" t="s">
        <v>9715</v>
      </c>
      <c r="Z348" s="25" t="s">
        <v>9715</v>
      </c>
      <c r="AA348" s="25" t="s">
        <v>9715</v>
      </c>
      <c r="AB348" s="25" t="s">
        <v>9715</v>
      </c>
      <c r="AC348" s="25" t="s">
        <v>9715</v>
      </c>
      <c r="AD348" s="25" t="s">
        <v>9715</v>
      </c>
      <c r="AE348" s="25" t="s">
        <v>9715</v>
      </c>
      <c r="AF348" s="25" t="s">
        <v>9715</v>
      </c>
      <c r="AG348" s="26" t="str">
        <f t="shared" si="10"/>
        <v>347,0,0,0,0,0,0,0,0,0</v>
      </c>
      <c r="AH348" s="25" t="s">
        <v>7238</v>
      </c>
      <c r="AI348" s="25" t="s">
        <v>7805</v>
      </c>
      <c r="AN348" s="25">
        <v>0</v>
      </c>
      <c r="AO348" s="25">
        <v>25</v>
      </c>
      <c r="AP348" s="25">
        <v>0</v>
      </c>
      <c r="AQ348" s="25" t="s">
        <v>8676</v>
      </c>
      <c r="AT348" s="26" t="str">
        <f t="shared" si="11"/>
        <v>[347];Name=Anorith;InternalName=ANORITH;Type1=ROCK;Type2=BUG;BaseStats=45,95,50,75,40,50;GenderRate=FemaleOneEighth;GrowthRate=Erratic;BaseEXP=71;EffortPoints=0,1,0,0,0,0;Rareness=45;Happiness=70;Abilities=BATTLEARMOR;HiddenAbility=SWIFTSWIM;Moves=1,SCRATCH,1,HARDEN,4,MUDSPORT,7,WATERGUN,10,FURYCUTTER,13,SMACKDOWN,17,METALCLAW,21,ANCIENTPOWER,25,BUGBITE,29,BRINE,34,SLASH,39,CRUSHCLAW,44,XSCISSOR,49,PROTECT,55,ROCKBLAST;EggMoves=AQUAJET,CROSSPOISON,CURSE,IRONDEFENSE,KNOCKOFF,RAPIDSPIN,SANDATTACK,SCREECH,WATERPULSE;Compatibility=Water3;StepsToHatch=7905;Height=0.7;Weight=12.5;Color=Gray;Habitat=WatersEdge;RegionalNumbers=347,0,0,0,0,0,0,0,0,0;Kind=Old Shrimp;Pokedex=It was resurrected from a fossil using the power of science. It swims by undulating the eight wings at its sides. They were feet that adapted to life in the sea.;FormNames=;WildItemCommon=;WildItemUncommon=;WildItemRare=;BattlerPlayerY=0;BattlerEnemyY=25;BattlerAltitude=0;Evolutions=ARMALDO,Level,40;Incense=</v>
      </c>
    </row>
    <row r="349" spans="1:46" x14ac:dyDescent="0.3">
      <c r="A349" s="25">
        <v>348</v>
      </c>
      <c r="B349" s="25" t="s">
        <v>785</v>
      </c>
      <c r="C349" s="25" t="s">
        <v>4265</v>
      </c>
      <c r="D349" s="25" t="s">
        <v>227</v>
      </c>
      <c r="E349" s="25" t="s">
        <v>209</v>
      </c>
      <c r="F349" s="25" t="s">
        <v>4844</v>
      </c>
      <c r="G349" s="25" t="s">
        <v>1411</v>
      </c>
      <c r="H349" s="25" t="s">
        <v>5545</v>
      </c>
      <c r="I349" s="25">
        <v>173</v>
      </c>
      <c r="J349" s="25" t="s">
        <v>2129</v>
      </c>
      <c r="K349" s="25">
        <v>45</v>
      </c>
      <c r="L349" s="25">
        <v>70</v>
      </c>
      <c r="M349" s="25" t="s">
        <v>3840</v>
      </c>
      <c r="N349" s="25" t="s">
        <v>3854</v>
      </c>
      <c r="O349" s="25" t="s">
        <v>6076</v>
      </c>
      <c r="Q349" s="25" t="s">
        <v>3839</v>
      </c>
      <c r="R349" s="25">
        <v>7905</v>
      </c>
      <c r="S349" s="25">
        <v>1.5</v>
      </c>
      <c r="T349" s="25">
        <v>68.2</v>
      </c>
      <c r="U349" s="25" t="s">
        <v>8859</v>
      </c>
      <c r="V349" s="25" t="s">
        <v>8865</v>
      </c>
      <c r="W349" s="25" t="s">
        <v>9246</v>
      </c>
      <c r="X349" s="25" t="s">
        <v>9715</v>
      </c>
      <c r="Y349" s="25" t="s">
        <v>9715</v>
      </c>
      <c r="Z349" s="25" t="s">
        <v>9715</v>
      </c>
      <c r="AA349" s="25" t="s">
        <v>9715</v>
      </c>
      <c r="AB349" s="25" t="s">
        <v>9715</v>
      </c>
      <c r="AC349" s="25" t="s">
        <v>9715</v>
      </c>
      <c r="AD349" s="25" t="s">
        <v>9715</v>
      </c>
      <c r="AE349" s="25" t="s">
        <v>9715</v>
      </c>
      <c r="AF349" s="25" t="s">
        <v>9715</v>
      </c>
      <c r="AG349" s="26" t="str">
        <f t="shared" si="10"/>
        <v>348,0,0,0,0,0,0,0,0,0</v>
      </c>
      <c r="AH349" s="25" t="s">
        <v>7239</v>
      </c>
      <c r="AI349" s="25" t="s">
        <v>7806</v>
      </c>
      <c r="AN349" s="25">
        <v>0</v>
      </c>
      <c r="AO349" s="25">
        <v>25</v>
      </c>
      <c r="AP349" s="25">
        <v>0</v>
      </c>
      <c r="AT349" s="26" t="str">
        <f t="shared" si="11"/>
        <v>[348];Name=Armaldo;InternalName=ARMALDO;Type1=ROCK;Type2=BUG;BaseStats=75,125,100,45,70,80;GenderRate=FemaleOneEighth;GrowthRate=Erratic;BaseEXP=173;EffortPoints=0,2,0,0,0,0;Rareness=45;Happiness=70;Abilities=BATTLEARMOR;HiddenAbility=SWIFTSWIM;Moves=1,SCRATCH,1,HARDEN,1,MUDSPORT,1,WATERGUN,4,MUDSPORT,7,WATERGUN,10,FURYCUTTER,13,SMACKDOWN,17,METALCLAW,21,ANCIENTPOWER,25,SLASH,29,BRINE,34,SLASH,39,CRUSHCLAW,46,XSCISSOR,53,PROTECT,61,ROCKBLAST;EggMoves=;Compatibility=Water3;StepsToHatch=7905;Height=1.5;Weight=68.2;Color=Gray;Habitat=WatersEdge;RegionalNumbers=348,0,0,0,0,0,0,0,0,0;Kind=Plate;Pokedex=Armaldo usually lives on land. However, when it hunts for prey, it dives beneath the ocean. It swims around using its two large wings.;FormNames=;WildItemCommon=;WildItemUncommon=;WildItemRare=;BattlerPlayerY=0;BattlerEnemyY=25;BattlerAltitude=0;Evolutions=;Incense=</v>
      </c>
    </row>
    <row r="350" spans="1:46" x14ac:dyDescent="0.3">
      <c r="A350" s="25">
        <v>349</v>
      </c>
      <c r="B350" s="25" t="s">
        <v>786</v>
      </c>
      <c r="C350" s="25" t="s">
        <v>4266</v>
      </c>
      <c r="D350" s="25" t="s">
        <v>219</v>
      </c>
      <c r="F350" s="25" t="s">
        <v>4845</v>
      </c>
      <c r="G350" s="25" t="s">
        <v>5522</v>
      </c>
      <c r="H350" s="25" t="s">
        <v>5545</v>
      </c>
      <c r="I350" s="25">
        <v>40</v>
      </c>
      <c r="J350" s="25" t="s">
        <v>2146</v>
      </c>
      <c r="K350" s="25">
        <v>255</v>
      </c>
      <c r="L350" s="25">
        <v>70</v>
      </c>
      <c r="M350" s="25" t="s">
        <v>3854</v>
      </c>
      <c r="N350" s="25" t="s">
        <v>3830</v>
      </c>
      <c r="O350" s="25" t="s">
        <v>5960</v>
      </c>
      <c r="P350" s="25" t="s">
        <v>6663</v>
      </c>
      <c r="Q350" s="25" t="s">
        <v>7073</v>
      </c>
      <c r="R350" s="25">
        <v>5355</v>
      </c>
      <c r="S350" s="25">
        <v>0.6</v>
      </c>
      <c r="T350" s="25">
        <v>7.4</v>
      </c>
      <c r="U350" s="25" t="s">
        <v>2158</v>
      </c>
      <c r="V350" s="25" t="s">
        <v>8865</v>
      </c>
      <c r="W350" s="25" t="s">
        <v>9247</v>
      </c>
      <c r="X350" s="25" t="s">
        <v>9715</v>
      </c>
      <c r="Y350" s="25" t="s">
        <v>9715</v>
      </c>
      <c r="Z350" s="25" t="s">
        <v>9715</v>
      </c>
      <c r="AA350" s="25" t="s">
        <v>9715</v>
      </c>
      <c r="AB350" s="25" t="s">
        <v>9715</v>
      </c>
      <c r="AC350" s="25" t="s">
        <v>9715</v>
      </c>
      <c r="AD350" s="25" t="s">
        <v>9715</v>
      </c>
      <c r="AE350" s="25" t="s">
        <v>9715</v>
      </c>
      <c r="AF350" s="25" t="s">
        <v>9715</v>
      </c>
      <c r="AG350" s="26" t="str">
        <f t="shared" si="10"/>
        <v>349,0,0,0,0,0,0,0,0,0</v>
      </c>
      <c r="AH350" s="25" t="s">
        <v>7083</v>
      </c>
      <c r="AI350" s="25" t="s">
        <v>7807</v>
      </c>
      <c r="AN350" s="25">
        <v>0</v>
      </c>
      <c r="AO350" s="25">
        <v>25</v>
      </c>
      <c r="AP350" s="25">
        <v>12</v>
      </c>
      <c r="AQ350" s="25" t="s">
        <v>8677</v>
      </c>
      <c r="AT350" s="26" t="str">
        <f t="shared" si="11"/>
        <v>[349];Name=Feebas;InternalName=FEEBAS;Type1=WATER;Type2=;BaseStats=20,15,20,80,10,55;GenderRate=Female50Percent;GrowthRate=Erratic;BaseEXP=40;EffortPoints=0,0,0,1,0,0;Rareness=255;Happiness=70;Abilities=SWIFTSWIM;HiddenAbility=ADAPTABILITY;Moves=1,SPLASH,15,TACKLE,30,FLAIL;EggMoves=BRINE,CAPTIVATE,CONFUSERAY,DRAGONBREATH,DRAGONPULSE,HAZE,HYPNOSIS,IRONTAIL,MIRRORCOAT,MIST,MUDSPORT,TICKLE;Compatibility=Water1,Dragon;StepsToHatch=5355;Height=0.6;Weight=7.4;Color=Brown;Habitat=WatersEdge;RegionalNumbers=349,0,0,0,0,0,0,0,0,0;Kind=Fish;Pokedex=Feebas live in ponds that are heavily infested with weeds. Because of its hopelessly shabby appearance, it seems as if few trainers raise it.;FormNames=;WildItemCommon=;WildItemUncommon=;WildItemRare=;BattlerPlayerY=0;BattlerEnemyY=25;BattlerAltitude=12;Evolutions=MILOTIC,Beauty,170,MILOTIC,TradeItem,PRISMSCALE;Incense=</v>
      </c>
    </row>
    <row r="351" spans="1:46" x14ac:dyDescent="0.3">
      <c r="A351" s="25">
        <v>350</v>
      </c>
      <c r="B351" s="25" t="s">
        <v>787</v>
      </c>
      <c r="C351" s="25" t="s">
        <v>3875</v>
      </c>
      <c r="D351" s="25" t="s">
        <v>219</v>
      </c>
      <c r="F351" s="25" t="s">
        <v>4846</v>
      </c>
      <c r="G351" s="25" t="s">
        <v>5522</v>
      </c>
      <c r="H351" s="25" t="s">
        <v>5545</v>
      </c>
      <c r="I351" s="25">
        <v>189</v>
      </c>
      <c r="J351" s="25" t="s">
        <v>1415</v>
      </c>
      <c r="K351" s="25">
        <v>60</v>
      </c>
      <c r="L351" s="25">
        <v>70</v>
      </c>
      <c r="M351" s="25" t="s">
        <v>5677</v>
      </c>
      <c r="N351" s="25" t="s">
        <v>3915</v>
      </c>
      <c r="O351" s="25" t="s">
        <v>6077</v>
      </c>
      <c r="Q351" s="25" t="s">
        <v>7073</v>
      </c>
      <c r="R351" s="25">
        <v>5355</v>
      </c>
      <c r="S351" s="25">
        <v>6.2</v>
      </c>
      <c r="T351" s="25">
        <v>162</v>
      </c>
      <c r="U351" s="25" t="s">
        <v>8862</v>
      </c>
      <c r="V351" s="25" t="s">
        <v>8865</v>
      </c>
      <c r="W351" s="25" t="s">
        <v>9248</v>
      </c>
      <c r="X351" s="25" t="s">
        <v>9715</v>
      </c>
      <c r="Y351" s="25" t="s">
        <v>9715</v>
      </c>
      <c r="Z351" s="25" t="s">
        <v>9715</v>
      </c>
      <c r="AA351" s="25" t="s">
        <v>9715</v>
      </c>
      <c r="AB351" s="25" t="s">
        <v>9715</v>
      </c>
      <c r="AC351" s="25" t="s">
        <v>9715</v>
      </c>
      <c r="AD351" s="25" t="s">
        <v>9715</v>
      </c>
      <c r="AE351" s="25" t="s">
        <v>9715</v>
      </c>
      <c r="AF351" s="25" t="s">
        <v>9715</v>
      </c>
      <c r="AG351" s="26" t="str">
        <f t="shared" si="10"/>
        <v>350,0,0,0,0,0,0,0,0,0</v>
      </c>
      <c r="AH351" s="25" t="s">
        <v>7240</v>
      </c>
      <c r="AI351" s="25" t="s">
        <v>7808</v>
      </c>
      <c r="AN351" s="25">
        <v>0</v>
      </c>
      <c r="AO351" s="25">
        <v>25</v>
      </c>
      <c r="AP351" s="25">
        <v>3</v>
      </c>
      <c r="AT351" s="26" t="str">
        <f t="shared" si="11"/>
        <v>[350];Name=Milotic;InternalName=MILOTIC;Type1=WATER;Type2=;BaseStats=95,60,79,81,100,125;GenderRate=Female50Percent;GrowthRate=Erratic;BaseEXP=189;EffortPoints=0,0,0,0,0,2;Rareness=60;Happiness=70;Abilities=MARVELSCALE;HiddenAbility=CUTECHARM;Moves=1,WRAP,1,WATERGUN,4,WATERSPORT,7,REFRESH,11,DISARMINGVOICE,14,TWISTER,17,WATERPULSE,21,AQUARING,24,CAPTIVATE,27,DRAGONTAIL,31,RECOVER,34,AQUATAIL,37,ATTRACT,41,SAFEGUARD,44,COIL,47,HYDROPUMP,51,RAINDANCE;EggMoves=;Compatibility=Water1,Dragon;StepsToHatch=5355;Height=6.2;Weight=162;Color=Pink;Habitat=WatersEdge;RegionalNumbers=350,0,0,0,0,0,0,0,0,0;Kind=Tender;Pokedex=It is said to live at the bottom of large lakes. Considered to be the most beautiful of all Pokémon, it has been depicted in paintings and statues.;FormNames=;WildItemCommon=;WildItemUncommon=;WildItemRare=;BattlerPlayerY=0;BattlerEnemyY=25;BattlerAltitude=3;Evolutions=;Incense=</v>
      </c>
    </row>
    <row r="352" spans="1:46" x14ac:dyDescent="0.3">
      <c r="A352" s="25">
        <v>351</v>
      </c>
      <c r="B352" s="25" t="s">
        <v>788</v>
      </c>
      <c r="C352" s="25" t="s">
        <v>4267</v>
      </c>
      <c r="D352" s="25" t="s">
        <v>216</v>
      </c>
      <c r="F352" s="25" t="s">
        <v>4847</v>
      </c>
      <c r="G352" s="25" t="s">
        <v>5522</v>
      </c>
      <c r="H352" s="25" t="s">
        <v>5523</v>
      </c>
      <c r="I352" s="25">
        <v>147</v>
      </c>
      <c r="J352" s="25" t="s">
        <v>2131</v>
      </c>
      <c r="K352" s="25">
        <v>45</v>
      </c>
      <c r="L352" s="25">
        <v>70</v>
      </c>
      <c r="M352" s="25" t="s">
        <v>5562</v>
      </c>
      <c r="O352" s="25" t="s">
        <v>6664</v>
      </c>
      <c r="P352" s="25" t="s">
        <v>6665</v>
      </c>
      <c r="Q352" s="25" t="s">
        <v>7241</v>
      </c>
      <c r="R352" s="25">
        <v>6630</v>
      </c>
      <c r="S352" s="25">
        <v>0.3</v>
      </c>
      <c r="T352" s="25">
        <v>0.8</v>
      </c>
      <c r="U352" s="25" t="s">
        <v>8861</v>
      </c>
      <c r="V352" s="25" t="s">
        <v>7468</v>
      </c>
      <c r="W352" s="25" t="s">
        <v>9249</v>
      </c>
      <c r="X352" s="25" t="s">
        <v>9715</v>
      </c>
      <c r="Y352" s="25" t="s">
        <v>9715</v>
      </c>
      <c r="Z352" s="25" t="s">
        <v>9715</v>
      </c>
      <c r="AA352" s="25" t="s">
        <v>9715</v>
      </c>
      <c r="AB352" s="25" t="s">
        <v>9715</v>
      </c>
      <c r="AC352" s="25" t="s">
        <v>9715</v>
      </c>
      <c r="AD352" s="25" t="s">
        <v>9715</v>
      </c>
      <c r="AE352" s="25" t="s">
        <v>9715</v>
      </c>
      <c r="AF352" s="25" t="s">
        <v>9715</v>
      </c>
      <c r="AG352" s="26" t="str">
        <f t="shared" si="10"/>
        <v>351,0,0,0,0,0,0,0,0,0</v>
      </c>
      <c r="AH352" s="25" t="s">
        <v>7242</v>
      </c>
      <c r="AI352" s="25" t="s">
        <v>8100</v>
      </c>
      <c r="AJ352" s="25" t="s">
        <v>8494</v>
      </c>
      <c r="AK352" s="25" t="s">
        <v>8147</v>
      </c>
      <c r="AL352" s="25" t="s">
        <v>8147</v>
      </c>
      <c r="AM352" s="25" t="s">
        <v>8147</v>
      </c>
      <c r="AN352" s="25">
        <v>0</v>
      </c>
      <c r="AO352" s="25">
        <v>25</v>
      </c>
      <c r="AP352" s="25">
        <v>20</v>
      </c>
      <c r="AT352" s="26" t="str">
        <f t="shared" si="11"/>
        <v>[351];Name=Castform;InternalName=CASTFORM;Type1=NORMAL;Type2=;BaseStats=70,70,70,70,70,70;GenderRate=Female50Percent;GrowthRate=Medium;BaseEXP=147;EffortPoints=1,0,0,0,0,0;Rareness=45;Happiness=70;Abilities=FORECAST;HiddenAbility=;Moves=1,TACKLE,10,WATERGUN,10,EMBER,10,POWDERSNOW,15,HEADBUTT,20,RAINDANCE,20,SUNNYDAY,20,HAIL,25,WEATHERBALL,35,HYDROPUMP,35,FIREBLAST,35,BLIZZARD,45,HURRICANE;EggMoves=AMNESIA,CLEARSMOG,COSMICPOWER,DISABLE,FUTURESIGHT,GUARDSWAP,HEX,LUCKYCHANT,OMINOUSWIND,REFLECTTYPE;Compatibility=Fairy,Amorphous;StepsToHatch=6630;Height=0.3;Weight=0.8;Color=White;Habitat=Grassland;RegionalNumbers=351,0,0,0,0,0,0,0,0,0;Kind=Weather;Pokedex=It alters its form depending on the weather. Changes in the climate such as the temperature and humidity appear to affect its cellular structure.;FormNames=,Sunny Form,Rainy Form,Snowy Form;WildItemCommon=MYSTICWATER;WildItemUncommon=MYSTICWATER;WildItemRare=MYSTICWATER;BattlerPlayerY=0;BattlerEnemyY=25;BattlerAltitude=20;Evolutions=;Incense=</v>
      </c>
    </row>
    <row r="353" spans="1:46" x14ac:dyDescent="0.3">
      <c r="A353" s="25">
        <v>352</v>
      </c>
      <c r="B353" s="25" t="s">
        <v>789</v>
      </c>
      <c r="C353" s="25" t="s">
        <v>4268</v>
      </c>
      <c r="D353" s="25" t="s">
        <v>216</v>
      </c>
      <c r="F353" s="25" t="s">
        <v>4848</v>
      </c>
      <c r="G353" s="25" t="s">
        <v>5522</v>
      </c>
      <c r="H353" s="25" t="s">
        <v>1412</v>
      </c>
      <c r="I353" s="25">
        <v>154</v>
      </c>
      <c r="J353" s="25" t="s">
        <v>1414</v>
      </c>
      <c r="K353" s="25">
        <v>200</v>
      </c>
      <c r="L353" s="25">
        <v>70</v>
      </c>
      <c r="M353" s="25" t="s">
        <v>5563</v>
      </c>
      <c r="O353" s="25" t="s">
        <v>6666</v>
      </c>
      <c r="P353" s="25" t="s">
        <v>6667</v>
      </c>
      <c r="Q353" s="25" t="s">
        <v>2124</v>
      </c>
      <c r="R353" s="25">
        <v>5355</v>
      </c>
      <c r="S353" s="25">
        <v>1</v>
      </c>
      <c r="T353" s="25">
        <v>22</v>
      </c>
      <c r="U353" s="25" t="s">
        <v>2155</v>
      </c>
      <c r="V353" s="25" t="s">
        <v>7165</v>
      </c>
      <c r="W353" s="25" t="s">
        <v>9250</v>
      </c>
      <c r="X353" s="25" t="s">
        <v>9715</v>
      </c>
      <c r="Y353" s="25" t="s">
        <v>9715</v>
      </c>
      <c r="Z353" s="25" t="s">
        <v>9715</v>
      </c>
      <c r="AA353" s="25" t="s">
        <v>9715</v>
      </c>
      <c r="AB353" s="25" t="s">
        <v>9715</v>
      </c>
      <c r="AC353" s="25" t="s">
        <v>9715</v>
      </c>
      <c r="AD353" s="25" t="s">
        <v>9715</v>
      </c>
      <c r="AE353" s="25" t="s">
        <v>9715</v>
      </c>
      <c r="AF353" s="25" t="s">
        <v>9715</v>
      </c>
      <c r="AG353" s="26" t="str">
        <f t="shared" si="10"/>
        <v>352,0,0,0,0,0,0,0,0,0</v>
      </c>
      <c r="AH353" s="25" t="s">
        <v>7243</v>
      </c>
      <c r="AI353" s="25" t="s">
        <v>8291</v>
      </c>
      <c r="AL353" s="25" t="s">
        <v>8235</v>
      </c>
      <c r="AN353" s="25">
        <v>0</v>
      </c>
      <c r="AO353" s="25">
        <v>25</v>
      </c>
      <c r="AP353" s="25">
        <v>0</v>
      </c>
      <c r="AT353" s="26" t="str">
        <f t="shared" si="11"/>
        <v>[352];Name=Kecleon;InternalName=KECLEON;Type1=NORMAL;Type2=;BaseStats=60,90,70,40,60,120;GenderRate=Female50Percent;GrowthRate=Parabolic;BaseEXP=154;EffortPoints=0,0,0,0,0,1;Rareness=200;Happiness=70;Abilities=COLORCHANGE;HiddenAbility=;Moves=1,THIEF,1,TAILWHIP,1,ASTONISH,1,LICK,1,SCRATCH,4,BIND,7,SHADOWSNEAK,10,FEINT,13,FURYSWIPES,16,FEINTATTACK,18,PSYBEAM,21,ANCIENTPOWER,25,SLASH,30,CAMOUFLAGE,33,SHADOWCLAW,38,SCREECH,42,SUBSTITUTE,46,SUCKERPUNCH,50,SYNCHRONOISE;EggMoves=CAMOUFLAGE,DISABLE,DIZZYPUNCH,FAKEOUT,FOULPLAY,MAGICCOAT,NASTYPLOT,RECOVER,SKILLSWAP,SNATCH,TRICK;Compatibility=Field;StepsToHatch=5355;Height=1;Weight=22;Color=Green;Habitat=Forest;RegionalNumbers=352,0,0,0,0,0,0,0,0,0;Kind=Color Swap;Pokedex=A Pokémon that has the ability to alter its body colors to match its surroundings. A Kecleon reverts to its original colors if it is startled.;FormNames=;WildItemCommon=;WildItemUncommon=PERSIMBERRY;WildItemRare=;BattlerPlayerY=0;BattlerEnemyY=25;BattlerAltitude=0;Evolutions=;Incense=</v>
      </c>
    </row>
    <row r="354" spans="1:46" x14ac:dyDescent="0.3">
      <c r="A354" s="25">
        <v>353</v>
      </c>
      <c r="B354" s="25" t="s">
        <v>790</v>
      </c>
      <c r="C354" s="25" t="s">
        <v>4269</v>
      </c>
      <c r="D354" s="25" t="s">
        <v>228</v>
      </c>
      <c r="F354" s="25" t="s">
        <v>4849</v>
      </c>
      <c r="G354" s="25" t="s">
        <v>5522</v>
      </c>
      <c r="H354" s="25" t="s">
        <v>5528</v>
      </c>
      <c r="I354" s="25">
        <v>59</v>
      </c>
      <c r="J354" s="25" t="s">
        <v>2128</v>
      </c>
      <c r="K354" s="25">
        <v>225</v>
      </c>
      <c r="L354" s="25">
        <v>35</v>
      </c>
      <c r="M354" s="25" t="s">
        <v>5754</v>
      </c>
      <c r="N354" s="25" t="s">
        <v>3903</v>
      </c>
      <c r="O354" s="25" t="s">
        <v>6668</v>
      </c>
      <c r="P354" s="25" t="s">
        <v>6669</v>
      </c>
      <c r="Q354" s="25" t="s">
        <v>2123</v>
      </c>
      <c r="R354" s="25">
        <v>6630</v>
      </c>
      <c r="S354" s="25">
        <v>0.6</v>
      </c>
      <c r="T354" s="25">
        <v>2.2999999999999998</v>
      </c>
      <c r="U354" s="25" t="s">
        <v>8864</v>
      </c>
      <c r="V354" s="25" t="s">
        <v>8867</v>
      </c>
      <c r="W354" s="25" t="s">
        <v>9251</v>
      </c>
      <c r="X354" s="25" t="s">
        <v>9715</v>
      </c>
      <c r="Y354" s="25" t="s">
        <v>9715</v>
      </c>
      <c r="Z354" s="25" t="s">
        <v>9715</v>
      </c>
      <c r="AA354" s="25" t="s">
        <v>9715</v>
      </c>
      <c r="AB354" s="25" t="s">
        <v>9715</v>
      </c>
      <c r="AC354" s="25" t="s">
        <v>9715</v>
      </c>
      <c r="AD354" s="25" t="s">
        <v>9715</v>
      </c>
      <c r="AE354" s="25" t="s">
        <v>9715</v>
      </c>
      <c r="AF354" s="25" t="s">
        <v>9715</v>
      </c>
      <c r="AG354" s="26" t="str">
        <f t="shared" si="10"/>
        <v>353,0,0,0,0,0,0,0,0,0</v>
      </c>
      <c r="AH354" s="25" t="s">
        <v>7244</v>
      </c>
      <c r="AI354" s="25" t="s">
        <v>8292</v>
      </c>
      <c r="AL354" s="25" t="s">
        <v>8293</v>
      </c>
      <c r="AN354" s="25">
        <v>0</v>
      </c>
      <c r="AO354" s="25">
        <v>25</v>
      </c>
      <c r="AP354" s="25">
        <v>17</v>
      </c>
      <c r="AQ354" s="25" t="s">
        <v>8678</v>
      </c>
      <c r="AT354" s="26" t="str">
        <f t="shared" si="11"/>
        <v>[353];Name=Shuppet;InternalName=SHUPPET;Type1=GHOST;Type2=;BaseStats=44,75,35,45,63,33;GenderRate=Female50Percent;GrowthRate=Fast;BaseEXP=59;EffortPoints=0,1,0,0,0,0;Rareness=225;Happiness=35;Abilities=INSOMNIA,FRISK;HiddenAbility=CURSEDBODY;Moves=1,KNOCKOFF,4,SCREECH,7,NIGHTSHADE,10,SPITE,13,SHADOWSNEAK,16,WILLOWISP,19,FEINTATTACK,22,HEX,26,CURSE,30,SHADOWBALL,34,EMBARGO,38,SUCKERPUNCH,42,SNATCH,46,GRUDGE,50,TRICK,54,PHANTOMFORCE;EggMoves=ASTONISH,CONFUSERAY,DESTINYBOND,DISABLE,FORESIGHT,GUNKSHOT,IMPRISON,OMINOUSWIND,PHANTOMFORCE,PURSUIT,SHADOWSNEAK;Compatibility=Amorphous;StepsToHatch=6630;Height=0.6;Weight=2.3;Color=Black;Habitat=Urban;RegionalNumbers=353,0,0,0,0,0,0,0,0,0;Kind=Puppet;Pokedex=This Pokémon roams about deep in the night seeking such negative emotions as grudges and envy. It retreats to its nest when the sun begins to rise.;FormNames=;WildItemCommon=;WildItemUncommon=SPELLTAG;WildItemRare=;BattlerPlayerY=0;BattlerEnemyY=25;BattlerAltitude=17;Evolutions=BANETTE,Level,37;Incense=</v>
      </c>
    </row>
    <row r="355" spans="1:46" x14ac:dyDescent="0.3">
      <c r="A355" s="25">
        <v>354</v>
      </c>
      <c r="B355" s="25" t="s">
        <v>791</v>
      </c>
      <c r="C355" s="25" t="s">
        <v>4270</v>
      </c>
      <c r="D355" s="25" t="s">
        <v>228</v>
      </c>
      <c r="F355" s="25" t="s">
        <v>4850</v>
      </c>
      <c r="G355" s="25" t="s">
        <v>5522</v>
      </c>
      <c r="H355" s="25" t="s">
        <v>5528</v>
      </c>
      <c r="I355" s="25">
        <v>159</v>
      </c>
      <c r="J355" s="25" t="s">
        <v>2129</v>
      </c>
      <c r="K355" s="25">
        <v>45</v>
      </c>
      <c r="L355" s="25">
        <v>35</v>
      </c>
      <c r="M355" s="25" t="s">
        <v>5754</v>
      </c>
      <c r="N355" s="25" t="s">
        <v>3903</v>
      </c>
      <c r="O355" s="25" t="s">
        <v>6078</v>
      </c>
      <c r="Q355" s="25" t="s">
        <v>2123</v>
      </c>
      <c r="R355" s="25">
        <v>6630</v>
      </c>
      <c r="S355" s="25">
        <v>1.1000000000000001</v>
      </c>
      <c r="T355" s="25">
        <v>12.5</v>
      </c>
      <c r="U355" s="25" t="s">
        <v>8864</v>
      </c>
      <c r="V355" s="25" t="s">
        <v>8867</v>
      </c>
      <c r="W355" s="25" t="s">
        <v>9252</v>
      </c>
      <c r="X355" s="25" t="s">
        <v>9715</v>
      </c>
      <c r="Y355" s="25" t="s">
        <v>9715</v>
      </c>
      <c r="Z355" s="25" t="s">
        <v>9715</v>
      </c>
      <c r="AA355" s="25" t="s">
        <v>9715</v>
      </c>
      <c r="AB355" s="25" t="s">
        <v>9715</v>
      </c>
      <c r="AC355" s="25" t="s">
        <v>9715</v>
      </c>
      <c r="AD355" s="25" t="s">
        <v>9715</v>
      </c>
      <c r="AE355" s="25" t="s">
        <v>9715</v>
      </c>
      <c r="AF355" s="25" t="s">
        <v>9715</v>
      </c>
      <c r="AG355" s="26" t="str">
        <f t="shared" si="10"/>
        <v>354,0,0,0,0,0,0,0,0,0</v>
      </c>
      <c r="AH355" s="25" t="s">
        <v>7245</v>
      </c>
      <c r="AI355" s="25" t="s">
        <v>8294</v>
      </c>
      <c r="AL355" s="25" t="s">
        <v>8293</v>
      </c>
      <c r="AN355" s="25">
        <v>0</v>
      </c>
      <c r="AO355" s="25">
        <v>25</v>
      </c>
      <c r="AP355" s="25">
        <v>0</v>
      </c>
      <c r="AT355" s="26" t="str">
        <f t="shared" si="11"/>
        <v>[354];Name=Banette;InternalName=BANETTE;Type1=GHOST;Type2=;BaseStats=64,115,65,65,83,63;GenderRate=Female50Percent;GrowthRate=Fast;BaseEXP=159;EffortPoints=0,2,0,0,0,0;Rareness=45;Happiness=35;Abilities=INSOMNIA,FRISK;HiddenAbility=CURSEDBODY;Moves=1,PHANTOMFORCE,1,KNOCKOFF,1,SCREECH,1,NIGHTSHADE,1,SPITE,4,SCREECH,7,NIGHTSHADE,10,SPITE,13,SHADOWSNEAK,16,WILLOWISP,19,FEINTATTACK,22,HEX,26,CURSE,30,SHADOWBALL,34,EMBARGO,40,SUCKERPUNCH,46,SNATCH,52,GRUDGE,58,TRICK,64,PHANTOMFORCE;EggMoves=;Compatibility=Amorphous;StepsToHatch=6630;Height=1.1;Weight=12.5;Color=Black;Habitat=Urban;RegionalNumbers=354,0,0,0,0,0,0,0,0,0;Kind=Marionette;Pokedex=An abandoned plush doll became this Pokémon. They are said to live in garbage dumps and wander about in search of the children that threw them away.;FormNames=;WildItemCommon=;WildItemUncommon=SPELLTAG;WildItemRare=;BattlerPlayerY=0;BattlerEnemyY=25;BattlerAltitude=0;Evolutions=;Incense=</v>
      </c>
    </row>
    <row r="356" spans="1:46" x14ac:dyDescent="0.3">
      <c r="A356" s="25">
        <v>355</v>
      </c>
      <c r="B356" s="25" t="s">
        <v>793</v>
      </c>
      <c r="C356" s="25" t="s">
        <v>4271</v>
      </c>
      <c r="D356" s="25" t="s">
        <v>228</v>
      </c>
      <c r="F356" s="25" t="s">
        <v>4851</v>
      </c>
      <c r="G356" s="25" t="s">
        <v>5522</v>
      </c>
      <c r="H356" s="25" t="s">
        <v>5528</v>
      </c>
      <c r="I356" s="25">
        <v>59</v>
      </c>
      <c r="J356" s="25" t="s">
        <v>1414</v>
      </c>
      <c r="K356" s="25">
        <v>190</v>
      </c>
      <c r="L356" s="25">
        <v>35</v>
      </c>
      <c r="M356" s="25" t="s">
        <v>2141</v>
      </c>
      <c r="O356" s="25" t="s">
        <v>6670</v>
      </c>
      <c r="P356" s="25" t="s">
        <v>6671</v>
      </c>
      <c r="Q356" s="25" t="s">
        <v>2123</v>
      </c>
      <c r="R356" s="25">
        <v>6630</v>
      </c>
      <c r="S356" s="25">
        <v>0.8</v>
      </c>
      <c r="T356" s="25">
        <v>15</v>
      </c>
      <c r="U356" s="25" t="s">
        <v>8864</v>
      </c>
      <c r="V356" s="25" t="s">
        <v>7165</v>
      </c>
      <c r="W356" s="25" t="s">
        <v>9253</v>
      </c>
      <c r="X356" s="25" t="s">
        <v>9715</v>
      </c>
      <c r="Y356" s="25" t="s">
        <v>9715</v>
      </c>
      <c r="Z356" s="25" t="s">
        <v>9715</v>
      </c>
      <c r="AA356" s="25" t="s">
        <v>9715</v>
      </c>
      <c r="AB356" s="25" t="s">
        <v>9715</v>
      </c>
      <c r="AC356" s="25" t="s">
        <v>9715</v>
      </c>
      <c r="AD356" s="25" t="s">
        <v>9715</v>
      </c>
      <c r="AE356" s="25" t="s">
        <v>9715</v>
      </c>
      <c r="AF356" s="25" t="s">
        <v>9715</v>
      </c>
      <c r="AG356" s="26" t="str">
        <f t="shared" si="10"/>
        <v>355,0,0,0,0,0,0,0,0,0</v>
      </c>
      <c r="AH356" s="25" t="s">
        <v>7246</v>
      </c>
      <c r="AI356" s="25" t="s">
        <v>8295</v>
      </c>
      <c r="AL356" s="25" t="s">
        <v>8296</v>
      </c>
      <c r="AN356" s="25">
        <v>0</v>
      </c>
      <c r="AO356" s="25">
        <v>25</v>
      </c>
      <c r="AP356" s="25">
        <v>11</v>
      </c>
      <c r="AQ356" s="25" t="s">
        <v>8679</v>
      </c>
      <c r="AT356" s="26" t="str">
        <f t="shared" si="11"/>
        <v>[355];Name=Duskull;InternalName=DUSKULL;Type1=GHOST;Type2=;BaseStats=20,40,90,25,30,90;GenderRate=Female50Percent;GrowthRate=Fast;BaseEXP=59;EffortPoints=0,0,0,0,0,1;Rareness=190;Happiness=35;Abilities=LEVITATE;HiddenAbility=;Moves=1,LEER,1,NIGHTSHADE,6,DISABLE,9,ASTONISH,14,FORESIGHT,17,SHADOWSNEAK,22,PURSUIT,25,WILLOWISP,30,CONFUSERAY,33,CURSE,38,HEX,41,SHADOWBALL,46,MEANLOOK,49,PAYBACK,54,FUTURESIGHT;EggMoves=DARKPULSE,DESTINYBOND,FEINTATTACK,GRUDGE,HAZE,IMPRISON,MEMENTO,OMINOUSWIND,PAINSPLIT,SKILLSWAP;Compatibility=Amorphous;StepsToHatch=6630;Height=0.8;Weight=15;Color=Black;Habitat=Forest;RegionalNumbers=355,0,0,0,0,0,0,0,0,0;Kind=Requiem;Pokedex=A glare from its single scarlet eye makes even burly grown-ups freeze in utter fear. It is a nocturnal Pokémon that roams about under the cloak of darkness.;FormNames=;WildItemCommon=;WildItemUncommon=KASIBBERRY;WildItemRare=;BattlerPlayerY=0;BattlerEnemyY=25;BattlerAltitude=11;Evolutions=DUSCLOPS,Level,37;Incense=</v>
      </c>
    </row>
    <row r="357" spans="1:46" x14ac:dyDescent="0.3">
      <c r="A357" s="25">
        <v>356</v>
      </c>
      <c r="B357" s="25" t="s">
        <v>794</v>
      </c>
      <c r="C357" s="25" t="s">
        <v>4272</v>
      </c>
      <c r="D357" s="25" t="s">
        <v>228</v>
      </c>
      <c r="F357" s="25" t="s">
        <v>4852</v>
      </c>
      <c r="G357" s="25" t="s">
        <v>5522</v>
      </c>
      <c r="H357" s="25" t="s">
        <v>5528</v>
      </c>
      <c r="I357" s="25">
        <v>159</v>
      </c>
      <c r="J357" s="25" t="s">
        <v>5521</v>
      </c>
      <c r="K357" s="25">
        <v>90</v>
      </c>
      <c r="L357" s="25">
        <v>35</v>
      </c>
      <c r="M357" s="25" t="s">
        <v>3841</v>
      </c>
      <c r="O357" s="25" t="s">
        <v>6079</v>
      </c>
      <c r="Q357" s="25" t="s">
        <v>2123</v>
      </c>
      <c r="R357" s="25">
        <v>6630</v>
      </c>
      <c r="S357" s="25">
        <v>1.6</v>
      </c>
      <c r="T357" s="25">
        <v>30.6</v>
      </c>
      <c r="U357" s="25" t="s">
        <v>8864</v>
      </c>
      <c r="V357" s="25" t="s">
        <v>7165</v>
      </c>
      <c r="W357" s="25" t="s">
        <v>9254</v>
      </c>
      <c r="X357" s="25" t="s">
        <v>9715</v>
      </c>
      <c r="Y357" s="25" t="s">
        <v>9715</v>
      </c>
      <c r="Z357" s="25" t="s">
        <v>9715</v>
      </c>
      <c r="AA357" s="25" t="s">
        <v>9715</v>
      </c>
      <c r="AB357" s="25" t="s">
        <v>9715</v>
      </c>
      <c r="AC357" s="25" t="s">
        <v>9715</v>
      </c>
      <c r="AD357" s="25" t="s">
        <v>9715</v>
      </c>
      <c r="AE357" s="25" t="s">
        <v>9715</v>
      </c>
      <c r="AF357" s="25" t="s">
        <v>9715</v>
      </c>
      <c r="AG357" s="26" t="str">
        <f t="shared" si="10"/>
        <v>356,0,0,0,0,0,0,0,0,0</v>
      </c>
      <c r="AH357" s="25" t="s">
        <v>7247</v>
      </c>
      <c r="AI357" s="25" t="s">
        <v>8297</v>
      </c>
      <c r="AL357" s="25" t="s">
        <v>8296</v>
      </c>
      <c r="AN357" s="25">
        <v>0</v>
      </c>
      <c r="AO357" s="25">
        <v>25</v>
      </c>
      <c r="AP357" s="25">
        <v>0</v>
      </c>
      <c r="AQ357" s="25" t="s">
        <v>8680</v>
      </c>
      <c r="AT357" s="26" t="str">
        <f t="shared" si="11"/>
        <v>[356];Name=Dusclops;InternalName=DUSCLOPS;Type1=GHOST;Type2=;BaseStats=40,70,130,25,60,130;GenderRate=Female50Percent;GrowthRate=Fast;BaseEXP=159;EffortPoints=0,0,1,0,0,1;Rareness=90;Happiness=35;Abilities=PRESSURE;HiddenAbility=;Moves=1,FUTURESIGHT,1,FIREPUNCH,1,ICEPUNCH,1,THUNDERPUNCH,1,GRAVITY,1,BIND,1,LEER,1,NIGHTSHADE,1,DISABLE,1,ASTONISH,6,DISABLE,9,ASTONISH,14,FORESIGHT,17,SHADOWSNEAK,22,PURSUIT,25,WILLOWISP,30,CONFUSERAY,33,CURSE,37,SHADOWPUNCH,40,HEX,45,SHADOWBALL,52,MEANLOOK,57,PAYBACK,64,FUTURESIGHT;EggMoves=;Compatibility=Amorphous;StepsToHatch=6630;Height=1.6;Weight=30.6;Color=Black;Habitat=Forest;RegionalNumbers=356,0,0,0,0,0,0,0,0,0;Kind=Beckon;Pokedex=It is thought that its body is hollow with only a spectral ball of fire burning inside. However, no one has been able to confirm this theory as fact.;FormNames=;WildItemCommon=;WildItemUncommon=KASIBBERRY;WildItemRare=;BattlerPlayerY=0;BattlerEnemyY=25;BattlerAltitude=0;Evolutions=DUSKNOIR,TradeItem,REAPERCLOTH;Incense=</v>
      </c>
    </row>
    <row r="358" spans="1:46" x14ac:dyDescent="0.3">
      <c r="A358" s="25">
        <v>357</v>
      </c>
      <c r="B358" s="25" t="s">
        <v>795</v>
      </c>
      <c r="C358" s="25" t="s">
        <v>4273</v>
      </c>
      <c r="D358" s="25" t="s">
        <v>221</v>
      </c>
      <c r="E358" s="25" t="s">
        <v>225</v>
      </c>
      <c r="F358" s="25" t="s">
        <v>4853</v>
      </c>
      <c r="G358" s="25" t="s">
        <v>5522</v>
      </c>
      <c r="H358" s="25" t="s">
        <v>5533</v>
      </c>
      <c r="I358" s="25">
        <v>161</v>
      </c>
      <c r="J358" s="25" t="s">
        <v>2132</v>
      </c>
      <c r="K358" s="25">
        <v>200</v>
      </c>
      <c r="L358" s="25">
        <v>70</v>
      </c>
      <c r="M358" s="25" t="s">
        <v>5689</v>
      </c>
      <c r="N358" s="25" t="s">
        <v>5650</v>
      </c>
      <c r="O358" s="25" t="s">
        <v>6672</v>
      </c>
      <c r="P358" s="25" t="s">
        <v>6673</v>
      </c>
      <c r="Q358" s="25" t="s">
        <v>7001</v>
      </c>
      <c r="R358" s="25">
        <v>6630</v>
      </c>
      <c r="S358" s="25">
        <v>2</v>
      </c>
      <c r="T358" s="25">
        <v>100</v>
      </c>
      <c r="U358" s="25" t="s">
        <v>2155</v>
      </c>
      <c r="V358" s="25" t="s">
        <v>7165</v>
      </c>
      <c r="W358" s="25" t="s">
        <v>9255</v>
      </c>
      <c r="X358" s="25" t="s">
        <v>9715</v>
      </c>
      <c r="Y358" s="25" t="s">
        <v>9715</v>
      </c>
      <c r="Z358" s="25" t="s">
        <v>9715</v>
      </c>
      <c r="AA358" s="25" t="s">
        <v>9715</v>
      </c>
      <c r="AB358" s="25" t="s">
        <v>9715</v>
      </c>
      <c r="AC358" s="25" t="s">
        <v>9715</v>
      </c>
      <c r="AD358" s="25" t="s">
        <v>9715</v>
      </c>
      <c r="AE358" s="25" t="s">
        <v>9715</v>
      </c>
      <c r="AF358" s="25" t="s">
        <v>9715</v>
      </c>
      <c r="AG358" s="26" t="str">
        <f t="shared" si="10"/>
        <v>357,0,0,0,0,0,0,0,0,0</v>
      </c>
      <c r="AH358" s="25" t="s">
        <v>7248</v>
      </c>
      <c r="AI358" s="25" t="s">
        <v>7809</v>
      </c>
      <c r="AN358" s="25">
        <v>0</v>
      </c>
      <c r="AO358" s="25">
        <v>25</v>
      </c>
      <c r="AP358" s="25">
        <v>0</v>
      </c>
      <c r="AT358" s="26" t="str">
        <f t="shared" si="11"/>
        <v>[357];Name=Tropius;InternalName=TROPIUS;Type1=GRASS;Type2=FLYING;BaseStats=99,68,83,51,72,87;GenderRate=Female50Percent;GrowthRate=Slow;BaseEXP=161;EffortPoints=2,0,0,0,0,0;Rareness=200;Happiness=70;Abilities=CHLOROPHYLL,SOLARPOWER;HiddenAbility=HARVEST;Moves=1,LEAFSTORM,1,LEER,1,GUST,1,GROWTH,1,RAZORLEAF,6,SWEETSCENT,10,STOMP,16,MAGICALLEAF,21,SWEETSCENT,26,GUST;EggMoves=BULLETSEED,CURSE,DRAGONDANCE,HEADBUTT,LEAFBLADE,LEAFSTORM,LEECHSEED,NATURALGIFT,NATUREPOWER,RAZORWIND,SLAM,SYNTHESIS;Compatibility=Monster,Grass;StepsToHatch=6630;Height=2;Weight=100;Color=Green;Habitat=Forest;RegionalNumbers=357,0,0,0,0,0,0,0,0,0;Kind=Fruit;Pokedex=It flies by flapping its broad leaves. The bunch of fruit that grows around its neck is deliciously sweet. In the spring, it scatters pollen from its neck.;FormNames=;WildItemCommon=;WildItemUncommon=;WildItemRare=;BattlerPlayerY=0;BattlerEnemyY=25;BattlerAltitude=0;Evolutions=;Incense=</v>
      </c>
    </row>
    <row r="359" spans="1:46" x14ac:dyDescent="0.3">
      <c r="A359" s="25">
        <v>358</v>
      </c>
      <c r="B359" s="25" t="s">
        <v>796</v>
      </c>
      <c r="C359" s="25" t="s">
        <v>4274</v>
      </c>
      <c r="D359" s="25" t="s">
        <v>226</v>
      </c>
      <c r="F359" s="25" t="s">
        <v>4854</v>
      </c>
      <c r="G359" s="25" t="s">
        <v>5522</v>
      </c>
      <c r="H359" s="25" t="s">
        <v>5528</v>
      </c>
      <c r="I359" s="25">
        <v>149</v>
      </c>
      <c r="J359" s="25" t="s">
        <v>5517</v>
      </c>
      <c r="K359" s="25">
        <v>45</v>
      </c>
      <c r="L359" s="25">
        <v>70</v>
      </c>
      <c r="M359" s="25" t="s">
        <v>2141</v>
      </c>
      <c r="O359" s="25" t="s">
        <v>6674</v>
      </c>
      <c r="P359" s="25" t="s">
        <v>6675</v>
      </c>
      <c r="Q359" s="25" t="s">
        <v>2123</v>
      </c>
      <c r="R359" s="25">
        <v>6630</v>
      </c>
      <c r="S359" s="25">
        <v>0.6</v>
      </c>
      <c r="T359" s="25">
        <v>1</v>
      </c>
      <c r="U359" s="25" t="s">
        <v>2157</v>
      </c>
      <c r="V359" s="25" t="s">
        <v>7468</v>
      </c>
      <c r="W359" s="25" t="s">
        <v>9256</v>
      </c>
      <c r="X359" s="25" t="s">
        <v>9715</v>
      </c>
      <c r="Y359" s="25" t="s">
        <v>9715</v>
      </c>
      <c r="Z359" s="25" t="s">
        <v>9715</v>
      </c>
      <c r="AA359" s="25" t="s">
        <v>9715</v>
      </c>
      <c r="AB359" s="25" t="s">
        <v>9715</v>
      </c>
      <c r="AC359" s="25" t="s">
        <v>9715</v>
      </c>
      <c r="AD359" s="25" t="s">
        <v>9715</v>
      </c>
      <c r="AE359" s="25" t="s">
        <v>9715</v>
      </c>
      <c r="AF359" s="25" t="s">
        <v>9715</v>
      </c>
      <c r="AG359" s="26" t="str">
        <f t="shared" si="10"/>
        <v>358,0,0,0,0,0,0,0,0,0</v>
      </c>
      <c r="AH359" s="25" t="s">
        <v>7249</v>
      </c>
      <c r="AI359" s="25" t="s">
        <v>8298</v>
      </c>
      <c r="AL359" s="25" t="s">
        <v>8299</v>
      </c>
      <c r="AN359" s="25">
        <v>0</v>
      </c>
      <c r="AO359" s="25">
        <v>25</v>
      </c>
      <c r="AP359" s="25">
        <v>10</v>
      </c>
      <c r="AT359" s="26" t="str">
        <f t="shared" si="11"/>
        <v>[358];Name=Chimecho;InternalName=CHIMECHO;Type1=PSYCHIC;Type2=;BaseStats=65,50,70,65,95,80;GenderRate=Female50Percent;GrowthRate=Fast;BaseEXP=149;EffortPoints=0,0,0,0,1,1;Rareness=45;Happiness=70;Abilities=LEVITATE;HiddenAbility=;Moves=1,HEALINGWISH,1,SYNCHRONOISE,1,WRAP,1,GROWL,1,ASTONISH,1,CONFUSION,4,GROWL,7,ASTONISH,10,CONFUSION,13,YAWN,16,ASTONISH,19,TAKEDOWN,22,CONFUSION,27,HEALBELL;EggMoves=COSMICPOWER,CURSE,DISABLE,FUTURESIGHT,HYPNOSIS,RECOVER,SKILLSWAP,STOREDPOWER,WISH;Compatibility=Amorphous;StepsToHatch=6630;Height=0.6;Weight=1;Color=Blue;Habitat=Grassland;RegionalNumbers=358,0,0,0,0,0,0,0,0,0;Kind=Wind Chime;Pokedex=They fly about very actively when the hot season arrives. They communicate among themselves using seven different and distinguishing cries.;FormNames=;WildItemCommon=;WildItemUncommon=COLBURBERRY;WildItemRare=;BattlerPlayerY=0;BattlerEnemyY=25;BattlerAltitude=10;Evolutions=;Incense=</v>
      </c>
    </row>
    <row r="360" spans="1:46" x14ac:dyDescent="0.3">
      <c r="A360" s="25">
        <v>359</v>
      </c>
      <c r="B360" s="25" t="s">
        <v>797</v>
      </c>
      <c r="C360" s="25" t="s">
        <v>4275</v>
      </c>
      <c r="D360" s="25" t="s">
        <v>230</v>
      </c>
      <c r="F360" s="25" t="s">
        <v>4855</v>
      </c>
      <c r="G360" s="25" t="s">
        <v>5522</v>
      </c>
      <c r="H360" s="25" t="s">
        <v>1412</v>
      </c>
      <c r="I360" s="25">
        <v>163</v>
      </c>
      <c r="J360" s="25" t="s">
        <v>2129</v>
      </c>
      <c r="K360" s="25">
        <v>30</v>
      </c>
      <c r="L360" s="25">
        <v>35</v>
      </c>
      <c r="M360" s="25" t="s">
        <v>5755</v>
      </c>
      <c r="N360" s="25" t="s">
        <v>5576</v>
      </c>
      <c r="O360" s="25" t="s">
        <v>6676</v>
      </c>
      <c r="P360" s="25" t="s">
        <v>6677</v>
      </c>
      <c r="Q360" s="25" t="s">
        <v>2124</v>
      </c>
      <c r="R360" s="25">
        <v>6630</v>
      </c>
      <c r="S360" s="25">
        <v>1.2</v>
      </c>
      <c r="T360" s="25">
        <v>47</v>
      </c>
      <c r="U360" s="25" t="s">
        <v>8861</v>
      </c>
      <c r="V360" s="25" t="s">
        <v>8868</v>
      </c>
      <c r="W360" s="25" t="s">
        <v>9257</v>
      </c>
      <c r="X360" s="25" t="s">
        <v>9715</v>
      </c>
      <c r="Y360" s="25" t="s">
        <v>9715</v>
      </c>
      <c r="Z360" s="25" t="s">
        <v>9715</v>
      </c>
      <c r="AA360" s="25" t="s">
        <v>9715</v>
      </c>
      <c r="AB360" s="25" t="s">
        <v>9715</v>
      </c>
      <c r="AC360" s="25" t="s">
        <v>9715</v>
      </c>
      <c r="AD360" s="25" t="s">
        <v>9715</v>
      </c>
      <c r="AE360" s="25" t="s">
        <v>9715</v>
      </c>
      <c r="AF360" s="25" t="s">
        <v>9715</v>
      </c>
      <c r="AG360" s="26" t="str">
        <f t="shared" si="10"/>
        <v>359,0,0,0,0,0,0,0,0,0</v>
      </c>
      <c r="AH360" s="25" t="s">
        <v>7250</v>
      </c>
      <c r="AI360" s="25" t="s">
        <v>7810</v>
      </c>
      <c r="AN360" s="25">
        <v>0</v>
      </c>
      <c r="AO360" s="25">
        <v>25</v>
      </c>
      <c r="AP360" s="25">
        <v>0</v>
      </c>
      <c r="AT360" s="26" t="str">
        <f t="shared" si="11"/>
        <v>[359];Name=Absol;InternalName=ABSOL;Type1=DARK;Type2=;BaseStats=65,130,60,75,75,60;GenderRate=Female50Percent;GrowthRate=Parabolic;BaseEXP=163;EffortPoints=0,2,0,0,0,0;Rareness=30;Happiness=35;Abilities=PRESSURE,SUPERLUCK;HiddenAbility=JUSTIFIED;Moves=1,PERISHSONG,1,FUTURESIGHT,1,SCRATCH,1,FEINT,1,LEER,1,QUICKATTACK,4,LEER,7,QUICKATTACK,10,PURSUIT,13,TAUNT,16,BITE,19,TAUNT,22,SLASH;EggMoves=ASSURANCE,BATONPASS,CURSE,DOUBLEEDGE,FEINTATTACK,HEX,MAGICCOAT,MEANLOOK,MEFIRST,MEGAHORN,PERISHSONG,PLAYROUGH,PUNISHMENT,SUCKERPUNCH,ZENHEADBUTT;Compatibility=Field;StepsToHatch=6630;Height=1.2;Weight=47;Color=White;Habitat=Mountain;RegionalNumbers=359,0,0,0,0,0,0,0,0,0;Kind=Disaster;Pokedex=It sharply senses even subtle changes in the sky and the land to predict natural disasters. It is a long-lived Pokémon that has a life-span of 100 years.;FormNames=;WildItemCommon=;WildItemUncommon=;WildItemRare=;BattlerPlayerY=0;BattlerEnemyY=25;BattlerAltitude=0;Evolutions=;Incense=</v>
      </c>
    </row>
    <row r="361" spans="1:46" x14ac:dyDescent="0.3">
      <c r="A361" s="25">
        <v>360</v>
      </c>
      <c r="B361" s="25" t="s">
        <v>799</v>
      </c>
      <c r="C361" s="25" t="s">
        <v>4276</v>
      </c>
      <c r="D361" s="25" t="s">
        <v>226</v>
      </c>
      <c r="F361" s="25" t="s">
        <v>4856</v>
      </c>
      <c r="G361" s="25" t="s">
        <v>5522</v>
      </c>
      <c r="H361" s="25" t="s">
        <v>5523</v>
      </c>
      <c r="I361" s="25">
        <v>52</v>
      </c>
      <c r="J361" s="25" t="s">
        <v>2131</v>
      </c>
      <c r="K361" s="25">
        <v>125</v>
      </c>
      <c r="L361" s="25">
        <v>70</v>
      </c>
      <c r="M361" s="25" t="s">
        <v>5694</v>
      </c>
      <c r="N361" s="25" t="s">
        <v>3919</v>
      </c>
      <c r="O361" s="25" t="s">
        <v>6080</v>
      </c>
      <c r="Q361" s="25" t="s">
        <v>7094</v>
      </c>
      <c r="R361" s="25">
        <v>5355</v>
      </c>
      <c r="S361" s="25">
        <v>0.6</v>
      </c>
      <c r="T361" s="25">
        <v>14</v>
      </c>
      <c r="U361" s="25" t="s">
        <v>2157</v>
      </c>
      <c r="V361" s="25" t="s">
        <v>7316</v>
      </c>
      <c r="W361" s="25" t="s">
        <v>9258</v>
      </c>
      <c r="X361" s="25" t="s">
        <v>9715</v>
      </c>
      <c r="Y361" s="25" t="s">
        <v>9715</v>
      </c>
      <c r="Z361" s="25" t="s">
        <v>9715</v>
      </c>
      <c r="AA361" s="25" t="s">
        <v>9715</v>
      </c>
      <c r="AB361" s="25" t="s">
        <v>9715</v>
      </c>
      <c r="AC361" s="25" t="s">
        <v>9715</v>
      </c>
      <c r="AD361" s="25" t="s">
        <v>9715</v>
      </c>
      <c r="AE361" s="25" t="s">
        <v>9715</v>
      </c>
      <c r="AF361" s="25" t="s">
        <v>9715</v>
      </c>
      <c r="AG361" s="26" t="str">
        <f t="shared" si="10"/>
        <v>360,0,0,0,0,0,0,0,0,0</v>
      </c>
      <c r="AH361" s="25" t="s">
        <v>7251</v>
      </c>
      <c r="AI361" s="25" t="s">
        <v>7811</v>
      </c>
      <c r="AN361" s="25">
        <v>0</v>
      </c>
      <c r="AO361" s="25">
        <v>25</v>
      </c>
      <c r="AP361" s="25">
        <v>0</v>
      </c>
      <c r="AQ361" s="25" t="s">
        <v>8877</v>
      </c>
      <c r="AR361" s="25" t="s">
        <v>8878</v>
      </c>
      <c r="AT361" s="26" t="str">
        <f t="shared" si="11"/>
        <v>[360];Name=Wynaut;InternalName=WYNAUT;Type1=PSYCHIC;Type2=;BaseStats=95,23,48,23,23,48;GenderRate=Female50Percent;GrowthRate=Medium;BaseEXP=52;EffortPoints=1,0,0,0,0,0;Rareness=125;Happiness=70;Abilities=SHADOWTAG;HiddenAbility=TELEPATHY;Moves=1,SPLASH,1,CHARM,1,ENCORE,15,COUNTER,15,MIRRORCOAT,15,SAFEGUARD,15,DESTINYBOND;EggMoves=;Compatibility=Undiscovered;StepsToHatch=5355;Height=0.6;Weight=14;Color=Blue;Habitat=Cave;RegionalNumbers=360,0,0,0,0,0,0,0,0,0;Kind=Bright;Pokedex=A Wynaut loves to eat sweet fruits. It cleverly picks fruits using its earlike arms. They gather in fruit gardens, drawn by the fragrance.;FormNames=;WildItemCommon=;WildItemUncommon=;WildItemRare=;BattlerPlayerY=0;BattlerEnemyY=25;BattlerAltitude=0;Evolutions=WOBBUFFET,Level,15;Incense=LAXINCENSE</v>
      </c>
    </row>
    <row r="362" spans="1:46" x14ac:dyDescent="0.3">
      <c r="A362" s="25">
        <v>361</v>
      </c>
      <c r="B362" s="25" t="s">
        <v>800</v>
      </c>
      <c r="C362" s="25" t="s">
        <v>4277</v>
      </c>
      <c r="D362" s="25" t="s">
        <v>203</v>
      </c>
      <c r="F362" s="25" t="s">
        <v>4857</v>
      </c>
      <c r="G362" s="25" t="s">
        <v>5522</v>
      </c>
      <c r="H362" s="25" t="s">
        <v>5523</v>
      </c>
      <c r="I362" s="25">
        <v>60</v>
      </c>
      <c r="J362" s="25" t="s">
        <v>2131</v>
      </c>
      <c r="K362" s="25">
        <v>190</v>
      </c>
      <c r="L362" s="25">
        <v>70</v>
      </c>
      <c r="M362" s="25" t="s">
        <v>5756</v>
      </c>
      <c r="N362" s="25" t="s">
        <v>5715</v>
      </c>
      <c r="O362" s="25" t="s">
        <v>6678</v>
      </c>
      <c r="P362" s="25" t="s">
        <v>6679</v>
      </c>
      <c r="Q362" s="25" t="s">
        <v>7252</v>
      </c>
      <c r="R362" s="25">
        <v>5355</v>
      </c>
      <c r="S362" s="25">
        <v>0.7</v>
      </c>
      <c r="T362" s="25">
        <v>16.8</v>
      </c>
      <c r="U362" s="25" t="s">
        <v>8859</v>
      </c>
      <c r="V362" s="25" t="s">
        <v>7316</v>
      </c>
      <c r="W362" s="25" t="s">
        <v>9259</v>
      </c>
      <c r="X362" s="25" t="s">
        <v>9715</v>
      </c>
      <c r="Y362" s="25" t="s">
        <v>9715</v>
      </c>
      <c r="Z362" s="25" t="s">
        <v>9715</v>
      </c>
      <c r="AA362" s="25" t="s">
        <v>9715</v>
      </c>
      <c r="AB362" s="25" t="s">
        <v>9715</v>
      </c>
      <c r="AC362" s="25" t="s">
        <v>9715</v>
      </c>
      <c r="AD362" s="25" t="s">
        <v>9715</v>
      </c>
      <c r="AE362" s="25" t="s">
        <v>9715</v>
      </c>
      <c r="AF362" s="25" t="s">
        <v>9715</v>
      </c>
      <c r="AG362" s="26" t="str">
        <f t="shared" si="10"/>
        <v>361,0,0,0,0,0,0,0,0,0</v>
      </c>
      <c r="AH362" s="25" t="s">
        <v>7253</v>
      </c>
      <c r="AI362" s="25" t="s">
        <v>8300</v>
      </c>
      <c r="AL362" s="25" t="s">
        <v>8301</v>
      </c>
      <c r="AN362" s="25">
        <v>0</v>
      </c>
      <c r="AO362" s="25">
        <v>25</v>
      </c>
      <c r="AP362" s="25">
        <v>0</v>
      </c>
      <c r="AQ362" s="25" t="s">
        <v>8681</v>
      </c>
      <c r="AT362" s="26" t="str">
        <f t="shared" si="11"/>
        <v>[361];Name=Snorunt;InternalName=SNORUNT;Type1=ICE;Type2=;BaseStats=50,50,50,50,50,50;GenderRate=Female50Percent;GrowthRate=Medium;BaseEXP=60;EffortPoints=1,0,0,0,0,0;Rareness=190;Happiness=70;Abilities=INNERFOCUS,ICEBODY;HiddenAbility=MOODY;Moves=1,POWDERSNOW,1,LEER,5,DOUBLETEAM,10,ICESHARD,14,ICYWIND,19,BITE,23,ICEFANG,28,HEADBUTT,32,PROTECT,37,FROSTBREATH,41,CRUNCH,46,BLIZZARD,50,HAIL;EggMoves=AVALANCHE,BIDE,BLOCK,DISABLE,FAKETEARS,HEX,ROLLOUT,SPIKES,SWITCHEROO,WEATHERBALL;Compatibility=Fairy,Mineral;StepsToHatch=5355;Height=0.7;Weight=16.8;Color=Gray;Habitat=Cave;RegionalNumbers=361,0,0,0,0,0,0,0,0,0;Kind=Snow Hat;Pokedex=They tend to move about in groups of around five Snorunt. In snowy regions, it is said that when they are seen late at night, snowfall will arrive by morning.;FormNames=;WildItemCommon=;WildItemUncommon=BABIRIBERRY;WildItemRare=;BattlerPlayerY=0;BattlerEnemyY=25;BattlerAltitude=0;Evolutions=GLALIE,Level,42,FROSLASS,ItemFemale,DAWNSTONE;Incense=</v>
      </c>
    </row>
    <row r="363" spans="1:46" x14ac:dyDescent="0.3">
      <c r="A363" s="25">
        <v>362</v>
      </c>
      <c r="B363" s="25" t="s">
        <v>801</v>
      </c>
      <c r="C363" s="25" t="s">
        <v>4278</v>
      </c>
      <c r="D363" s="25" t="s">
        <v>203</v>
      </c>
      <c r="F363" s="25" t="s">
        <v>4858</v>
      </c>
      <c r="G363" s="25" t="s">
        <v>5522</v>
      </c>
      <c r="H363" s="25" t="s">
        <v>5523</v>
      </c>
      <c r="I363" s="25">
        <v>168</v>
      </c>
      <c r="J363" s="25" t="s">
        <v>2132</v>
      </c>
      <c r="K363" s="25">
        <v>75</v>
      </c>
      <c r="L363" s="25">
        <v>70</v>
      </c>
      <c r="M363" s="25" t="s">
        <v>5756</v>
      </c>
      <c r="N363" s="25" t="s">
        <v>5715</v>
      </c>
      <c r="O363" s="25" t="s">
        <v>6081</v>
      </c>
      <c r="Q363" s="25" t="s">
        <v>7252</v>
      </c>
      <c r="R363" s="25">
        <v>5355</v>
      </c>
      <c r="S363" s="25">
        <v>1.5</v>
      </c>
      <c r="T363" s="25">
        <v>256.5</v>
      </c>
      <c r="U363" s="25" t="s">
        <v>8859</v>
      </c>
      <c r="V363" s="25" t="s">
        <v>7316</v>
      </c>
      <c r="W363" s="25" t="s">
        <v>9260</v>
      </c>
      <c r="X363" s="25" t="s">
        <v>9715</v>
      </c>
      <c r="Y363" s="25" t="s">
        <v>9715</v>
      </c>
      <c r="Z363" s="25" t="s">
        <v>9715</v>
      </c>
      <c r="AA363" s="25" t="s">
        <v>9715</v>
      </c>
      <c r="AB363" s="25" t="s">
        <v>9715</v>
      </c>
      <c r="AC363" s="25" t="s">
        <v>9715</v>
      </c>
      <c r="AD363" s="25" t="s">
        <v>9715</v>
      </c>
      <c r="AE363" s="25" t="s">
        <v>9715</v>
      </c>
      <c r="AF363" s="25" t="s">
        <v>9715</v>
      </c>
      <c r="AG363" s="26" t="str">
        <f t="shared" si="10"/>
        <v>362,0,0,0,0,0,0,0,0,0</v>
      </c>
      <c r="AH363" s="25" t="s">
        <v>7254</v>
      </c>
      <c r="AI363" s="25" t="s">
        <v>8302</v>
      </c>
      <c r="AL363" s="25" t="s">
        <v>8301</v>
      </c>
      <c r="AN363" s="25">
        <v>0</v>
      </c>
      <c r="AO363" s="25">
        <v>25</v>
      </c>
      <c r="AP363" s="25">
        <v>20</v>
      </c>
      <c r="AT363" s="26" t="str">
        <f t="shared" si="11"/>
        <v>[362];Name=Glalie;InternalName=GLALIE;Type1=ICE;Type2=;BaseStats=80,80,80,80,80,80;GenderRate=Female50Percent;GrowthRate=Medium;BaseEXP=168;EffortPoints=2,0,0,0,0,0;Rareness=75;Happiness=70;Abilities=INNERFOCUS,ICEBODY;HiddenAbility=MOODY;Moves=1,SHEERCOLD,1,POWDERSNOW,1,LEER,1,DOUBLETEAM,1,BITE,5,DOUBLETEAM,10,ICESHARD,14,ICYWIND,19,BITE,23,ICEFANG,28,HEADBUTT,32,PROTECT,37,FROSTBREATH,41,CRUNCH,42,FREEZEDRY,48,BLIZZARD,54,HAIL,61,SHEERCOLD;EggMoves=;Compatibility=Fairy,Mineral;StepsToHatch=5355;Height=1.5;Weight=256.5;Color=Gray;Habitat=Cave;RegionalNumbers=362,0,0,0,0,0,0,0,0,0;Kind=Face;Pokedex=A Glalie has the power to instantaneously freeze moisture in the atmosphere. A dazzling cloud of diamondlike ice crystals forms around its body.;FormNames=;WildItemCommon=;WildItemUncommon=BABIRIBERRY;WildItemRare=;BattlerPlayerY=0;BattlerEnemyY=25;BattlerAltitude=20;Evolutions=;Incense=</v>
      </c>
    </row>
    <row r="364" spans="1:46" x14ac:dyDescent="0.3">
      <c r="A364" s="25">
        <v>363</v>
      </c>
      <c r="B364" s="25" t="s">
        <v>803</v>
      </c>
      <c r="C364" s="25" t="s">
        <v>4279</v>
      </c>
      <c r="D364" s="25" t="s">
        <v>203</v>
      </c>
      <c r="E364" s="25" t="s">
        <v>219</v>
      </c>
      <c r="F364" s="25" t="s">
        <v>4859</v>
      </c>
      <c r="G364" s="25" t="s">
        <v>5522</v>
      </c>
      <c r="H364" s="25" t="s">
        <v>1412</v>
      </c>
      <c r="I364" s="25">
        <v>58</v>
      </c>
      <c r="J364" s="25" t="s">
        <v>2131</v>
      </c>
      <c r="K364" s="25">
        <v>255</v>
      </c>
      <c r="L364" s="25">
        <v>70</v>
      </c>
      <c r="M364" s="25" t="s">
        <v>5757</v>
      </c>
      <c r="N364" s="25" t="s">
        <v>3818</v>
      </c>
      <c r="O364" s="25" t="s">
        <v>6680</v>
      </c>
      <c r="P364" s="25" t="s">
        <v>6681</v>
      </c>
      <c r="Q364" s="25" t="s">
        <v>7038</v>
      </c>
      <c r="R364" s="25">
        <v>5355</v>
      </c>
      <c r="S364" s="25">
        <v>0.8</v>
      </c>
      <c r="T364" s="25">
        <v>39.5</v>
      </c>
      <c r="U364" s="25" t="s">
        <v>2157</v>
      </c>
      <c r="V364" s="25" t="s">
        <v>8866</v>
      </c>
      <c r="W364" s="25" t="s">
        <v>9261</v>
      </c>
      <c r="X364" s="25" t="s">
        <v>9715</v>
      </c>
      <c r="Y364" s="25" t="s">
        <v>9715</v>
      </c>
      <c r="Z364" s="25" t="s">
        <v>9715</v>
      </c>
      <c r="AA364" s="25" t="s">
        <v>9715</v>
      </c>
      <c r="AB364" s="25" t="s">
        <v>9715</v>
      </c>
      <c r="AC364" s="25" t="s">
        <v>9715</v>
      </c>
      <c r="AD364" s="25" t="s">
        <v>9715</v>
      </c>
      <c r="AE364" s="25" t="s">
        <v>9715</v>
      </c>
      <c r="AF364" s="25" t="s">
        <v>9715</v>
      </c>
      <c r="AG364" s="26" t="str">
        <f t="shared" si="10"/>
        <v>363,0,0,0,0,0,0,0,0,0</v>
      </c>
      <c r="AH364" s="25" t="s">
        <v>7255</v>
      </c>
      <c r="AI364" s="25" t="s">
        <v>7812</v>
      </c>
      <c r="AN364" s="25">
        <v>0</v>
      </c>
      <c r="AO364" s="25">
        <v>25</v>
      </c>
      <c r="AP364" s="25">
        <v>0</v>
      </c>
      <c r="AQ364" s="25" t="s">
        <v>8682</v>
      </c>
      <c r="AT364" s="26" t="str">
        <f t="shared" si="11"/>
        <v>[363];Name=Spheal;InternalName=SPHEAL;Type1=ICE;Type2=WATER;BaseStats=70,40,50,25,55,50;GenderRate=Female50Percent;GrowthRate=Parabolic;BaseEXP=58;EffortPoints=1,0,0,0,0,0;Rareness=255;Happiness=70;Abilities=THICKFAT,ICEBODY;HiddenAbility=OBLIVIOUS;Moves=1,DEFENSECURL,1,POWDERSNOW,1,GROWL,1,WATERGUN,5,ROLLOUT,9,ENCORE,13,ICEBALL,17,BRINE,21,AURORABEAM,26,BODYSLAM,31,REST,31,SNORE,36,HAIL,41,BLIZZARD,46,SHEERCOLD;EggMoves=AQUARING,BELLYDRUM,CURSE,FISSURE,ROLLOUT,SIGNALBEAM,SLEEPTALK,SPITUP,STOCKPILE,SWALLOW,WATERPULSE,WATERSPORT,YAWN;Compatibility=Water1,Field;StepsToHatch=5355;Height=0.8;Weight=39.5;Color=Blue;Habitat=Sea;RegionalNumbers=363,0,0,0,0,0,0,0,0,0;Kind=Clap;Pokedex=It is completely covered with plushy fur. As a result, it never feels the cold even when it is rolling about on ice floes or diving in the sea.;FormNames=;WildItemCommon=;WildItemUncommon=;WildItemRare=;BattlerPlayerY=0;BattlerEnemyY=25;BattlerAltitude=0;Evolutions=SEALEO,Level,32;Incense=</v>
      </c>
    </row>
    <row r="365" spans="1:46" x14ac:dyDescent="0.3">
      <c r="A365" s="25">
        <v>364</v>
      </c>
      <c r="B365" s="25" t="s">
        <v>804</v>
      </c>
      <c r="C365" s="25" t="s">
        <v>4280</v>
      </c>
      <c r="D365" s="25" t="s">
        <v>203</v>
      </c>
      <c r="E365" s="25" t="s">
        <v>219</v>
      </c>
      <c r="F365" s="25" t="s">
        <v>4860</v>
      </c>
      <c r="G365" s="25" t="s">
        <v>5522</v>
      </c>
      <c r="H365" s="25" t="s">
        <v>1412</v>
      </c>
      <c r="I365" s="25">
        <v>144</v>
      </c>
      <c r="J365" s="25" t="s">
        <v>2132</v>
      </c>
      <c r="K365" s="25">
        <v>120</v>
      </c>
      <c r="L365" s="25">
        <v>70</v>
      </c>
      <c r="M365" s="25" t="s">
        <v>5757</v>
      </c>
      <c r="N365" s="25" t="s">
        <v>3818</v>
      </c>
      <c r="O365" s="25" t="s">
        <v>6082</v>
      </c>
      <c r="Q365" s="25" t="s">
        <v>7038</v>
      </c>
      <c r="R365" s="25">
        <v>5355</v>
      </c>
      <c r="S365" s="25">
        <v>1.1000000000000001</v>
      </c>
      <c r="T365" s="25">
        <v>87.6</v>
      </c>
      <c r="U365" s="25" t="s">
        <v>2157</v>
      </c>
      <c r="V365" s="25" t="s">
        <v>8866</v>
      </c>
      <c r="W365" s="25" t="s">
        <v>9262</v>
      </c>
      <c r="X365" s="25" t="s">
        <v>9715</v>
      </c>
      <c r="Y365" s="25" t="s">
        <v>9715</v>
      </c>
      <c r="Z365" s="25" t="s">
        <v>9715</v>
      </c>
      <c r="AA365" s="25" t="s">
        <v>9715</v>
      </c>
      <c r="AB365" s="25" t="s">
        <v>9715</v>
      </c>
      <c r="AC365" s="25" t="s">
        <v>9715</v>
      </c>
      <c r="AD365" s="25" t="s">
        <v>9715</v>
      </c>
      <c r="AE365" s="25" t="s">
        <v>9715</v>
      </c>
      <c r="AF365" s="25" t="s">
        <v>9715</v>
      </c>
      <c r="AG365" s="26" t="str">
        <f t="shared" si="10"/>
        <v>364,0,0,0,0,0,0,0,0,0</v>
      </c>
      <c r="AH365" s="25" t="s">
        <v>7256</v>
      </c>
      <c r="AI365" s="25" t="s">
        <v>7813</v>
      </c>
      <c r="AN365" s="25">
        <v>0</v>
      </c>
      <c r="AO365" s="25">
        <v>25</v>
      </c>
      <c r="AP365" s="25">
        <v>0</v>
      </c>
      <c r="AQ365" s="25" t="s">
        <v>8683</v>
      </c>
      <c r="AT365" s="26" t="str">
        <f t="shared" si="11"/>
        <v>[364];Name=Sealeo;InternalName=SEALEO;Type1=ICE;Type2=WATER;BaseStats=90,60,70,45,75,70;GenderRate=Female50Percent;GrowthRate=Parabolic;BaseEXP=144;EffortPoints=2,0,0,0,0,0;Rareness=120;Happiness=70;Abilities=THICKFAT,ICEBODY;HiddenAbility=OBLIVIOUS;Moves=1,DEFENSECURL,1,POWDERSNOW,1,GROWL,1,WATERGUN,5,ROLLOUT,9,ENCORE,13,ICEBALL,17,BRINE,21,AURORABEAM,26,BODYSLAM,31,REST,31,SNORE,32,SWAGGER,38,HAIL,45,BLIZZARD,52,SHEERCOLD;EggMoves=;Compatibility=Water1,Field;StepsToHatch=5355;Height=1.1;Weight=87.6;Color=Blue;Habitat=Sea;RegionalNumbers=364,0,0,0,0,0,0,0,0,0;Kind=Ball Roll;Pokedex=Sealeo live in herds on ice floes. Using its powerful flippers, it shatters ice. It dives into the sea to hunt prey five times a day.;FormNames=;WildItemCommon=;WildItemUncommon=;WildItemRare=;BattlerPlayerY=0;BattlerEnemyY=25;BattlerAltitude=0;Evolutions=WALREIN,Level,44;Incense=</v>
      </c>
    </row>
    <row r="366" spans="1:46" x14ac:dyDescent="0.3">
      <c r="A366" s="25">
        <v>365</v>
      </c>
      <c r="B366" s="25" t="s">
        <v>805</v>
      </c>
      <c r="C366" s="25" t="s">
        <v>4281</v>
      </c>
      <c r="D366" s="25" t="s">
        <v>203</v>
      </c>
      <c r="E366" s="25" t="s">
        <v>219</v>
      </c>
      <c r="F366" s="25" t="s">
        <v>4861</v>
      </c>
      <c r="G366" s="25" t="s">
        <v>5522</v>
      </c>
      <c r="H366" s="25" t="s">
        <v>1412</v>
      </c>
      <c r="I366" s="25">
        <v>239</v>
      </c>
      <c r="J366" s="25" t="s">
        <v>2133</v>
      </c>
      <c r="K366" s="25">
        <v>45</v>
      </c>
      <c r="L366" s="25">
        <v>70</v>
      </c>
      <c r="M366" s="25" t="s">
        <v>5757</v>
      </c>
      <c r="N366" s="25" t="s">
        <v>3818</v>
      </c>
      <c r="O366" s="25" t="s">
        <v>6083</v>
      </c>
      <c r="Q366" s="25" t="s">
        <v>7038</v>
      </c>
      <c r="R366" s="25">
        <v>5355</v>
      </c>
      <c r="S366" s="25">
        <v>1.4</v>
      </c>
      <c r="T366" s="25">
        <v>150.6</v>
      </c>
      <c r="U366" s="25" t="s">
        <v>2157</v>
      </c>
      <c r="V366" s="25" t="s">
        <v>8866</v>
      </c>
      <c r="W366" s="25" t="s">
        <v>9263</v>
      </c>
      <c r="X366" s="25" t="s">
        <v>9715</v>
      </c>
      <c r="Y366" s="25" t="s">
        <v>9715</v>
      </c>
      <c r="Z366" s="25" t="s">
        <v>9715</v>
      </c>
      <c r="AA366" s="25" t="s">
        <v>9715</v>
      </c>
      <c r="AB366" s="25" t="s">
        <v>9715</v>
      </c>
      <c r="AC366" s="25" t="s">
        <v>9715</v>
      </c>
      <c r="AD366" s="25" t="s">
        <v>9715</v>
      </c>
      <c r="AE366" s="25" t="s">
        <v>9715</v>
      </c>
      <c r="AF366" s="25" t="s">
        <v>9715</v>
      </c>
      <c r="AG366" s="26" t="str">
        <f t="shared" si="10"/>
        <v>365,0,0,0,0,0,0,0,0,0</v>
      </c>
      <c r="AH366" s="25" t="s">
        <v>7257</v>
      </c>
      <c r="AI366" s="25" t="s">
        <v>7814</v>
      </c>
      <c r="AN366" s="25">
        <v>0</v>
      </c>
      <c r="AO366" s="25">
        <v>25</v>
      </c>
      <c r="AP366" s="25">
        <v>0</v>
      </c>
      <c r="AT366" s="26" t="str">
        <f t="shared" si="11"/>
        <v>[365];Name=Walrein;InternalName=WALREIN;Type1=ICE;Type2=WATER;BaseStats=110,80,90,65,95,90;GenderRate=Female50Percent;GrowthRate=Parabolic;BaseEXP=239;EffortPoints=3,0,0,0,0,0;Rareness=45;Happiness=70;Abilities=THICKFAT,ICEBODY;HiddenAbility=OBLIVIOUS;Moves=1,CRUNCH,1,DEFENSECURL,1,POWDERSNOW,1,GROWL,1,WATERGUN,7,ROLLOUT,7,ENCORE,13,ICEBALL,19,BRINE,19,AURORABEAM,25,BODYSLAM,31,REST,31,SNORE,32,SWAGGER,38,HAIL,44,ICEFANG,49,BLIZZARD,60,SHEERCOLD;EggMoves=;Compatibility=Water1,Field;StepsToHatch=5355;Height=1.4;Weight=150.6;Color=Blue;Habitat=Sea;RegionalNumbers=365,0,0,0,0,0,0,0,0,0;Kind=Ice Break;Pokedex=To protect its herd, the leader battles anything that invades its territory, even at the cost of its life. Its tusks may snap off in battle.;FormNames=;WildItemCommon=;WildItemUncommon=;WildItemRare=;BattlerPlayerY=0;BattlerEnemyY=25;BattlerAltitude=0;Evolutions=;Incense=</v>
      </c>
    </row>
    <row r="367" spans="1:46" x14ac:dyDescent="0.3">
      <c r="A367" s="25">
        <v>366</v>
      </c>
      <c r="B367" s="25" t="s">
        <v>806</v>
      </c>
      <c r="C367" s="25" t="s">
        <v>4282</v>
      </c>
      <c r="D367" s="25" t="s">
        <v>219</v>
      </c>
      <c r="F367" s="25" t="s">
        <v>4862</v>
      </c>
      <c r="G367" s="25" t="s">
        <v>5522</v>
      </c>
      <c r="H367" s="25" t="s">
        <v>5545</v>
      </c>
      <c r="I367" s="25">
        <v>69</v>
      </c>
      <c r="J367" s="25" t="s">
        <v>2134</v>
      </c>
      <c r="K367" s="25">
        <v>255</v>
      </c>
      <c r="L367" s="25">
        <v>70</v>
      </c>
      <c r="M367" s="25" t="s">
        <v>3813</v>
      </c>
      <c r="N367" s="25" t="s">
        <v>5668</v>
      </c>
      <c r="O367" s="25" t="s">
        <v>6682</v>
      </c>
      <c r="P367" s="25" t="s">
        <v>6683</v>
      </c>
      <c r="Q367" s="25" t="s">
        <v>3785</v>
      </c>
      <c r="R367" s="25">
        <v>5355</v>
      </c>
      <c r="S367" s="25">
        <v>0.4</v>
      </c>
      <c r="T367" s="25">
        <v>52.5</v>
      </c>
      <c r="U367" s="25" t="s">
        <v>2157</v>
      </c>
      <c r="V367" s="25" t="s">
        <v>8866</v>
      </c>
      <c r="W367" s="25" t="s">
        <v>9264</v>
      </c>
      <c r="X367" s="25" t="s">
        <v>9715</v>
      </c>
      <c r="Y367" s="25" t="s">
        <v>9715</v>
      </c>
      <c r="Z367" s="25" t="s">
        <v>9715</v>
      </c>
      <c r="AA367" s="25" t="s">
        <v>9715</v>
      </c>
      <c r="AB367" s="25" t="s">
        <v>9715</v>
      </c>
      <c r="AC367" s="25" t="s">
        <v>9715</v>
      </c>
      <c r="AD367" s="25" t="s">
        <v>9715</v>
      </c>
      <c r="AE367" s="25" t="s">
        <v>9715</v>
      </c>
      <c r="AF367" s="25" t="s">
        <v>9715</v>
      </c>
      <c r="AG367" s="26" t="str">
        <f t="shared" si="10"/>
        <v>366,0,0,0,0,0,0,0,0,0</v>
      </c>
      <c r="AH367" s="25" t="s">
        <v>7057</v>
      </c>
      <c r="AI367" s="25" t="s">
        <v>8303</v>
      </c>
      <c r="AL367" s="25" t="s">
        <v>8204</v>
      </c>
      <c r="AN367" s="25">
        <v>0</v>
      </c>
      <c r="AO367" s="25">
        <v>25</v>
      </c>
      <c r="AP367" s="25">
        <v>0</v>
      </c>
      <c r="AQ367" s="25" t="s">
        <v>8684</v>
      </c>
      <c r="AT367" s="26" t="str">
        <f t="shared" si="11"/>
        <v>[366];Name=Clamperl;InternalName=CLAMPERL;Type1=WATER;Type2=;BaseStats=35,64,85,32,74,55;GenderRate=Female50Percent;GrowthRate=Erratic;BaseEXP=69;EffortPoints=0,0,1,0,0,0;Rareness=255;Happiness=70;Abilities=SHELLARMOR;HiddenAbility=RATTLED;Moves=1,CLAMP,1,WATERGUN,1,WHIRLPOOL,1,IRONDEFENSE,50,SHELLSMASH;EggMoves=AQUARING,BARRIER,BODYSLAM,BRINE,CONFUSERAY,ENDURE,MUDDYWATER,MUDSPORT,REFRESH,SUPERSONIC,WATERPULSE;Compatibility=Water1;StepsToHatch=5355;Height=0.4;Weight=52.5;Color=Blue;Habitat=Sea;RegionalNumbers=366,0,0,0,0,0,0,0,0,0;Kind=Bivalve;Pokedex=A Clamperl slams its shell closed on prey to prevent escape. The pearl it creates upon evolution is said to be infused with a mysterious energy.;FormNames=;WildItemCommon=;WildItemUncommon=BIGPEARL;WildItemRare=;BattlerPlayerY=0;BattlerEnemyY=25;BattlerAltitude=0;Evolutions=HUNTAIL,TradeItem,DEEPSEATOOTH,GOREBYSS,TradeItem,DEEPSEASCALE;Incense=</v>
      </c>
    </row>
    <row r="368" spans="1:46" x14ac:dyDescent="0.3">
      <c r="A368" s="25">
        <v>367</v>
      </c>
      <c r="B368" s="25" t="s">
        <v>807</v>
      </c>
      <c r="C368" s="25" t="s">
        <v>4283</v>
      </c>
      <c r="D368" s="25" t="s">
        <v>219</v>
      </c>
      <c r="F368" s="25" t="s">
        <v>4863</v>
      </c>
      <c r="G368" s="25" t="s">
        <v>5522</v>
      </c>
      <c r="H368" s="25" t="s">
        <v>5545</v>
      </c>
      <c r="I368" s="25">
        <v>170</v>
      </c>
      <c r="J368" s="25" t="s">
        <v>5539</v>
      </c>
      <c r="K368" s="25">
        <v>60</v>
      </c>
      <c r="L368" s="25">
        <v>70</v>
      </c>
      <c r="M368" s="25" t="s">
        <v>3854</v>
      </c>
      <c r="N368" s="25" t="s">
        <v>3825</v>
      </c>
      <c r="O368" s="25" t="s">
        <v>6084</v>
      </c>
      <c r="Q368" s="25" t="s">
        <v>3785</v>
      </c>
      <c r="R368" s="25">
        <v>5355</v>
      </c>
      <c r="S368" s="25">
        <v>1.7</v>
      </c>
      <c r="T368" s="25">
        <v>27</v>
      </c>
      <c r="U368" s="25" t="s">
        <v>2157</v>
      </c>
      <c r="V368" s="25" t="s">
        <v>8866</v>
      </c>
      <c r="W368" s="25" t="s">
        <v>9265</v>
      </c>
      <c r="X368" s="25" t="s">
        <v>9715</v>
      </c>
      <c r="Y368" s="25" t="s">
        <v>9715</v>
      </c>
      <c r="Z368" s="25" t="s">
        <v>9715</v>
      </c>
      <c r="AA368" s="25" t="s">
        <v>9715</v>
      </c>
      <c r="AB368" s="25" t="s">
        <v>9715</v>
      </c>
      <c r="AC368" s="25" t="s">
        <v>9715</v>
      </c>
      <c r="AD368" s="25" t="s">
        <v>9715</v>
      </c>
      <c r="AE368" s="25" t="s">
        <v>9715</v>
      </c>
      <c r="AF368" s="25" t="s">
        <v>9715</v>
      </c>
      <c r="AG368" s="26" t="str">
        <f t="shared" si="10"/>
        <v>367,0,0,0,0,0,0,0,0,0</v>
      </c>
      <c r="AH368" s="25" t="s">
        <v>7258</v>
      </c>
      <c r="AI368" s="25" t="s">
        <v>8304</v>
      </c>
      <c r="AL368" s="25" t="s">
        <v>3878</v>
      </c>
      <c r="AN368" s="25">
        <v>0</v>
      </c>
      <c r="AO368" s="25">
        <v>25</v>
      </c>
      <c r="AP368" s="25">
        <v>8</v>
      </c>
      <c r="AT368" s="26" t="str">
        <f t="shared" si="11"/>
        <v>[367];Name=Huntail;InternalName=HUNTAIL;Type1=WATER;Type2=;BaseStats=55,104,105,52,94,75;GenderRate=Female50Percent;GrowthRate=Erratic;BaseEXP=170;EffortPoints=0,1,1,0,0,0;Rareness=60;Happiness=70;Abilities=SWIFTSWIM;HiddenAbility=WATERVEIL;Moves=1,WHIRLPOOL,1,BITE,5,SCREECH,9,SCARYFACE,11,FEINTATTACK,14,WATERPULSE,16,ICEFANG,19,BRINE,23,SUCKERPUNCH,26,DIVE,29,BATONPASS,34,CRUNCH,39,AQUATAIL,45,COIL,50,HYDROPUMP;EggMoves=;Compatibility=Water1;StepsToHatch=5355;Height=1.7;Weight=27;Color=Blue;Habitat=Sea;RegionalNumbers=367,0,0,0,0,0,0,0,0,0;Kind=Deep Sea;Pokedex=To withstand the crushing pressure of water deep under the sea, its spine is very thick and sturdy. Its tail, which is shaped like a small fish, has eyes that light up.;FormNames=;WildItemCommon=;WildItemUncommon=DEEPSEATOOTH;WildItemRare=;BattlerPlayerY=0;BattlerEnemyY=25;BattlerAltitude=8;Evolutions=;Incense=</v>
      </c>
    </row>
    <row r="369" spans="1:46" x14ac:dyDescent="0.3">
      <c r="A369" s="25">
        <v>368</v>
      </c>
      <c r="B369" s="25" t="s">
        <v>808</v>
      </c>
      <c r="C369" s="25" t="s">
        <v>3879</v>
      </c>
      <c r="D369" s="25" t="s">
        <v>219</v>
      </c>
      <c r="F369" s="25" t="s">
        <v>4864</v>
      </c>
      <c r="G369" s="25" t="s">
        <v>5522</v>
      </c>
      <c r="H369" s="25" t="s">
        <v>5545</v>
      </c>
      <c r="I369" s="25">
        <v>170</v>
      </c>
      <c r="J369" s="25" t="s">
        <v>5530</v>
      </c>
      <c r="K369" s="25">
        <v>60</v>
      </c>
      <c r="L369" s="25">
        <v>70</v>
      </c>
      <c r="M369" s="25" t="s">
        <v>3854</v>
      </c>
      <c r="N369" s="25" t="s">
        <v>3810</v>
      </c>
      <c r="O369" s="25" t="s">
        <v>6085</v>
      </c>
      <c r="Q369" s="25" t="s">
        <v>3785</v>
      </c>
      <c r="R369" s="25">
        <v>5355</v>
      </c>
      <c r="S369" s="25">
        <v>1.8</v>
      </c>
      <c r="T369" s="25">
        <v>22.6</v>
      </c>
      <c r="U369" s="25" t="s">
        <v>8862</v>
      </c>
      <c r="V369" s="25" t="s">
        <v>8866</v>
      </c>
      <c r="W369" s="25" t="s">
        <v>9266</v>
      </c>
      <c r="X369" s="25" t="s">
        <v>9715</v>
      </c>
      <c r="Y369" s="25" t="s">
        <v>9715</v>
      </c>
      <c r="Z369" s="25" t="s">
        <v>9715</v>
      </c>
      <c r="AA369" s="25" t="s">
        <v>9715</v>
      </c>
      <c r="AB369" s="25" t="s">
        <v>9715</v>
      </c>
      <c r="AC369" s="25" t="s">
        <v>9715</v>
      </c>
      <c r="AD369" s="25" t="s">
        <v>9715</v>
      </c>
      <c r="AE369" s="25" t="s">
        <v>9715</v>
      </c>
      <c r="AF369" s="25" t="s">
        <v>9715</v>
      </c>
      <c r="AG369" s="26" t="str">
        <f t="shared" si="10"/>
        <v>368,0,0,0,0,0,0,0,0,0</v>
      </c>
      <c r="AH369" s="25" t="s">
        <v>7259</v>
      </c>
      <c r="AI369" s="25" t="s">
        <v>8305</v>
      </c>
      <c r="AL369" s="25" t="s">
        <v>3880</v>
      </c>
      <c r="AN369" s="25">
        <v>0</v>
      </c>
      <c r="AO369" s="25">
        <v>25</v>
      </c>
      <c r="AP369" s="25">
        <v>10</v>
      </c>
      <c r="AT369" s="26" t="str">
        <f t="shared" si="11"/>
        <v>[368];Name=Gorebyss;InternalName=GOREBYSS;Type1=WATER;Type2=;BaseStats=55,84,105,52,114,75;GenderRate=Female50Percent;GrowthRate=Erratic;BaseEXP=170;EffortPoints=0,0,0,0,2,0;Rareness=60;Happiness=70;Abilities=SWIFTSWIM;HiddenAbility=HYDRATION;Moves=1,WHIRLPOOL,1,CONFUSION,5,WATERSPORT,9,AGILITY,11,DRAININGKISS,14,WATERPULSE,16,AMNESIA,19,AQUARING,23,CAPTIVATE,26,DIVE,29,BATONPASS,34,PSYCHIC,39,AQUATAIL,45,COIL,50,HYDROPUMP;EggMoves=;Compatibility=Water1;StepsToHatch=5355;Height=1.8;Weight=22.6;Color=Pink;Habitat=Sea;RegionalNumbers=368,0,0,0,0,0,0,0,0,0;Kind=South Sea;Pokedex=A Gorebyss siphons the body fluids of prey through its thin, tubular mouth. Its light pink body color turns vivid when it finishes feeding.;FormNames=;WildItemCommon=;WildItemUncommon=DEEPSEASCALE;WildItemRare=;BattlerPlayerY=0;BattlerEnemyY=25;BattlerAltitude=10;Evolutions=;Incense=</v>
      </c>
    </row>
    <row r="370" spans="1:46" x14ac:dyDescent="0.3">
      <c r="A370" s="25">
        <v>369</v>
      </c>
      <c r="B370" s="25" t="s">
        <v>809</v>
      </c>
      <c r="C370" s="25" t="s">
        <v>4284</v>
      </c>
      <c r="D370" s="25" t="s">
        <v>219</v>
      </c>
      <c r="E370" s="25" t="s">
        <v>227</v>
      </c>
      <c r="F370" s="25" t="s">
        <v>4865</v>
      </c>
      <c r="G370" s="25" t="s">
        <v>1411</v>
      </c>
      <c r="H370" s="25" t="s">
        <v>5533</v>
      </c>
      <c r="I370" s="25">
        <v>170</v>
      </c>
      <c r="J370" s="25" t="s">
        <v>5548</v>
      </c>
      <c r="K370" s="25">
        <v>25</v>
      </c>
      <c r="L370" s="25">
        <v>70</v>
      </c>
      <c r="M370" s="25" t="s">
        <v>5758</v>
      </c>
      <c r="N370" s="25" t="s">
        <v>3805</v>
      </c>
      <c r="O370" s="25" t="s">
        <v>6684</v>
      </c>
      <c r="P370" s="25" t="s">
        <v>6685</v>
      </c>
      <c r="Q370" s="25" t="s">
        <v>2150</v>
      </c>
      <c r="R370" s="25">
        <v>10455</v>
      </c>
      <c r="S370" s="25">
        <v>1</v>
      </c>
      <c r="T370" s="25">
        <v>23.4</v>
      </c>
      <c r="U370" s="25" t="s">
        <v>8859</v>
      </c>
      <c r="V370" s="25" t="s">
        <v>8866</v>
      </c>
      <c r="W370" s="25" t="s">
        <v>9267</v>
      </c>
      <c r="X370" s="25" t="s">
        <v>9715</v>
      </c>
      <c r="Y370" s="25" t="s">
        <v>9715</v>
      </c>
      <c r="Z370" s="25" t="s">
        <v>9715</v>
      </c>
      <c r="AA370" s="25" t="s">
        <v>9715</v>
      </c>
      <c r="AB370" s="25" t="s">
        <v>9715</v>
      </c>
      <c r="AC370" s="25" t="s">
        <v>9715</v>
      </c>
      <c r="AD370" s="25" t="s">
        <v>9715</v>
      </c>
      <c r="AE370" s="25" t="s">
        <v>9715</v>
      </c>
      <c r="AF370" s="25" t="s">
        <v>9715</v>
      </c>
      <c r="AG370" s="26" t="str">
        <f t="shared" si="10"/>
        <v>369,0,0,0,0,0,0,0,0,0</v>
      </c>
      <c r="AH370" s="25" t="s">
        <v>7260</v>
      </c>
      <c r="AI370" s="25" t="s">
        <v>8306</v>
      </c>
      <c r="AL370" s="25" t="s">
        <v>3880</v>
      </c>
      <c r="AN370" s="25">
        <v>0</v>
      </c>
      <c r="AO370" s="25">
        <v>25</v>
      </c>
      <c r="AP370" s="25">
        <v>11</v>
      </c>
      <c r="AT370" s="26" t="str">
        <f t="shared" si="11"/>
        <v>[369];Name=Relicanth;InternalName=RELICANTH;Type1=WATER;Type2=ROCK;BaseStats=100,90,130,55,45,65;GenderRate=FemaleOneEighth;GrowthRate=Slow;BaseEXP=170;EffortPoints=1,0,1,0,0,0;Rareness=25;Happiness=70;Abilities=SWIFTSWIM,ROCKHEAD;HiddenAbility=STURDY;Moves=1,HEADSMASH,1,TACKLE,1,HARDEN,1,MUDSPORT,1,WATERGUN,6,MUDSPORT,10,WATERGUN,15,ROCKTOMB,21,ANCIENTPOWER,26,DIVE,31,TAKEDOWN,35,YAWN,41,REST,46,HYDROPUMP,50,DOUBLEEDGE,56,HEADSMASH;EggMoves=AMNESIA,AQUATAIL,BRINE,MAGNITUDE,MUDDYWATER,MUDSHOT,MUDSLAP,SKULLBASH,SLEEPTALK,SNORE,WATERSPORT,ZENHEADBUTT;Compatibility=Water1,Water2;StepsToHatch=10455;Height=1;Weight=23.4;Color=Gray;Habitat=Sea;RegionalNumbers=369,0,0,0,0,0,0,0,0,0;Kind=Longevity;Pokedex=A Pokémon that was once believed to have been extinct. The species has not changed its form for 100 million years. It walks on the seafloor using its pectoral fins.;FormNames=;WildItemCommon=;WildItemUncommon=DEEPSEASCALE;WildItemRare=;BattlerPlayerY=0;BattlerEnemyY=25;BattlerAltitude=11;Evolutions=;Incense=</v>
      </c>
    </row>
    <row r="371" spans="1:46" x14ac:dyDescent="0.3">
      <c r="A371" s="25">
        <v>370</v>
      </c>
      <c r="B371" s="25" t="s">
        <v>810</v>
      </c>
      <c r="C371" s="25" t="s">
        <v>4285</v>
      </c>
      <c r="D371" s="25" t="s">
        <v>219</v>
      </c>
      <c r="F371" s="25" t="s">
        <v>4866</v>
      </c>
      <c r="G371" s="25" t="s">
        <v>5527</v>
      </c>
      <c r="H371" s="25" t="s">
        <v>5528</v>
      </c>
      <c r="I371" s="25">
        <v>116</v>
      </c>
      <c r="J371" s="25" t="s">
        <v>2146</v>
      </c>
      <c r="K371" s="25">
        <v>225</v>
      </c>
      <c r="L371" s="25">
        <v>70</v>
      </c>
      <c r="M371" s="25" t="s">
        <v>3854</v>
      </c>
      <c r="N371" s="25" t="s">
        <v>3810</v>
      </c>
      <c r="O371" s="25" t="s">
        <v>6686</v>
      </c>
      <c r="P371" s="25" t="s">
        <v>6687</v>
      </c>
      <c r="Q371" s="25" t="s">
        <v>3859</v>
      </c>
      <c r="R371" s="25">
        <v>5355</v>
      </c>
      <c r="S371" s="25">
        <v>0.6</v>
      </c>
      <c r="T371" s="25">
        <v>8.6999999999999993</v>
      </c>
      <c r="U371" s="25" t="s">
        <v>8862</v>
      </c>
      <c r="V371" s="25" t="s">
        <v>8866</v>
      </c>
      <c r="W371" s="25" t="s">
        <v>9268</v>
      </c>
      <c r="X371" s="25" t="s">
        <v>9715</v>
      </c>
      <c r="Y371" s="25" t="s">
        <v>9715</v>
      </c>
      <c r="Z371" s="25" t="s">
        <v>9715</v>
      </c>
      <c r="AA371" s="25" t="s">
        <v>9715</v>
      </c>
      <c r="AB371" s="25" t="s">
        <v>9715</v>
      </c>
      <c r="AC371" s="25" t="s">
        <v>9715</v>
      </c>
      <c r="AD371" s="25" t="s">
        <v>9715</v>
      </c>
      <c r="AE371" s="25" t="s">
        <v>9715</v>
      </c>
      <c r="AF371" s="25" t="s">
        <v>9715</v>
      </c>
      <c r="AG371" s="26" t="str">
        <f t="shared" si="10"/>
        <v>370,0,0,0,0,0,0,0,0,0</v>
      </c>
      <c r="AH371" s="25" t="s">
        <v>7261</v>
      </c>
      <c r="AI371" s="25" t="s">
        <v>8456</v>
      </c>
      <c r="AK371" s="25" t="s">
        <v>8457</v>
      </c>
      <c r="AN371" s="25">
        <v>0</v>
      </c>
      <c r="AO371" s="25">
        <v>25</v>
      </c>
      <c r="AP371" s="25">
        <v>14</v>
      </c>
      <c r="AT371" s="26" t="str">
        <f t="shared" si="11"/>
        <v>[370];Name=Luvdisc;InternalName=LUVDISC;Type1=WATER;Type2=;BaseStats=43,30,55,97,40,65;GenderRate=Female75Percent;GrowthRate=Fast;BaseEXP=116;EffortPoints=0,0,0,1,0,0;Rareness=225;Happiness=70;Abilities=SWIFTSWIM;HiddenAbility=HYDRATION;Moves=1,TACKLE,1,CHARM,4,WATERGUN,7,AGILITY,9,DRAININGKISS,14,LUCKYCHANT,17,WATERPULSE,22,ATTRACT,27,FLAIL,31,SWEETKISS,37,TAKEDOWN,40,AQUARING,46,CAPTIVATE,50,HYDROPUMP,55,SAFEGUARD;EggMoves=AQUAJET,AQUARING,BRINE,CAPTIVATE,ENTRAINMENT,HEALPULSE,MUDSPORT,SPLASH,SUPERSONIC,WATERSPORT;Compatibility=Water2;StepsToHatch=5355;Height=0.6;Weight=8.7;Color=Pink;Habitat=Sea;RegionalNumbers=370,0,0,0,0,0,0,0,0,0;Kind=Rendezvous;Pokedex=Luvdisc make the branches of Corsola their nests. There is a custom from long ago of giving a Luvdisc as a gift to express one's feelings of love.;FormNames=;WildItemCommon=HEARTSCALE;WildItemUncommon=;WildItemRare=;BattlerPlayerY=0;BattlerEnemyY=25;BattlerAltitude=14;Evolutions=;Incense=</v>
      </c>
    </row>
    <row r="372" spans="1:46" x14ac:dyDescent="0.3">
      <c r="A372" s="25">
        <v>371</v>
      </c>
      <c r="B372" s="25" t="s">
        <v>811</v>
      </c>
      <c r="C372" s="25" t="s">
        <v>4286</v>
      </c>
      <c r="D372" s="25" t="s">
        <v>229</v>
      </c>
      <c r="F372" s="25" t="s">
        <v>4867</v>
      </c>
      <c r="G372" s="25" t="s">
        <v>5522</v>
      </c>
      <c r="H372" s="25" t="s">
        <v>5533</v>
      </c>
      <c r="I372" s="25">
        <v>60</v>
      </c>
      <c r="J372" s="25" t="s">
        <v>2128</v>
      </c>
      <c r="K372" s="25">
        <v>45</v>
      </c>
      <c r="L372" s="25">
        <v>35</v>
      </c>
      <c r="M372" s="25" t="s">
        <v>3819</v>
      </c>
      <c r="N372" s="25" t="s">
        <v>3894</v>
      </c>
      <c r="O372" s="25" t="s">
        <v>6688</v>
      </c>
      <c r="P372" s="25" t="s">
        <v>6689</v>
      </c>
      <c r="Q372" s="25" t="s">
        <v>1515</v>
      </c>
      <c r="R372" s="25">
        <v>10455</v>
      </c>
      <c r="S372" s="25">
        <v>0.6</v>
      </c>
      <c r="T372" s="25">
        <v>42.1</v>
      </c>
      <c r="U372" s="25" t="s">
        <v>2157</v>
      </c>
      <c r="V372" s="25" t="s">
        <v>8869</v>
      </c>
      <c r="W372" s="25" t="s">
        <v>9269</v>
      </c>
      <c r="X372" s="25" t="s">
        <v>9715</v>
      </c>
      <c r="Y372" s="25" t="s">
        <v>9715</v>
      </c>
      <c r="Z372" s="25" t="s">
        <v>9715</v>
      </c>
      <c r="AA372" s="25" t="s">
        <v>9715</v>
      </c>
      <c r="AB372" s="25" t="s">
        <v>9715</v>
      </c>
      <c r="AC372" s="25" t="s">
        <v>9715</v>
      </c>
      <c r="AD372" s="25" t="s">
        <v>9715</v>
      </c>
      <c r="AE372" s="25" t="s">
        <v>9715</v>
      </c>
      <c r="AF372" s="25" t="s">
        <v>9715</v>
      </c>
      <c r="AG372" s="26" t="str">
        <f t="shared" si="10"/>
        <v>371,0,0,0,0,0,0,0,0,0</v>
      </c>
      <c r="AH372" s="25" t="s">
        <v>7262</v>
      </c>
      <c r="AI372" s="25" t="s">
        <v>8307</v>
      </c>
      <c r="AL372" s="25" t="s">
        <v>8308</v>
      </c>
      <c r="AN372" s="25">
        <v>0</v>
      </c>
      <c r="AO372" s="25">
        <v>25</v>
      </c>
      <c r="AP372" s="25">
        <v>0</v>
      </c>
      <c r="AQ372" s="25" t="s">
        <v>8685</v>
      </c>
      <c r="AT372" s="26" t="str">
        <f t="shared" si="11"/>
        <v>[371];Name=Bagon;InternalName=BAGON;Type1=DRAGON;Type2=;BaseStats=45,75,60,50,40,30;GenderRate=Female50Percent;GrowthRate=Slow;BaseEXP=60;EffortPoints=0,1,0,0,0,0;Rareness=45;Happiness=35;Abilities=ROCKHEAD;HiddenAbility=SHEERFORCE;Moves=1,RAGE,4,EMBER,7,LEER,10,BITE,13,DRAGONBREATH,17,HEADBUTT,21,FOCUSENERGY,25,CRUNCH,29,DRAGONCLAW,34,ZENHEADBUTT,39,SCARYFACE,44,FLAMETHROWER,49,DOUBLEEDGE;EggMoves=DEFENSECURL,DRAGONDANCE,DRAGONPULSE,DRAGONRAGE,DRAGONRUSH,ENDURE,FIREFANG,HYDROPUMP,THRASH,TWISTER;Compatibility=Dragon;StepsToHatch=10455;Height=0.6;Weight=42.1;Color=Blue;Habitat=RoughTerrain;RegionalNumbers=371,0,0,0,0,0,0,0,0,0;Kind=Rock Head;Pokedex=Although it is small, this Pokémon is very powerful because its body is a bundle of muscles. It launches head-butts with its ironlike skull.;FormNames=;WildItemCommon=;WildItemUncommon=DRAGONFANG;WildItemRare=;BattlerPlayerY=0;BattlerEnemyY=25;BattlerAltitude=0;Evolutions=SHELGON,Level,30;Incense=</v>
      </c>
    </row>
    <row r="373" spans="1:46" x14ac:dyDescent="0.3">
      <c r="A373" s="25">
        <v>372</v>
      </c>
      <c r="B373" s="25" t="s">
        <v>812</v>
      </c>
      <c r="C373" s="25" t="s">
        <v>4287</v>
      </c>
      <c r="D373" s="25" t="s">
        <v>229</v>
      </c>
      <c r="F373" s="25" t="s">
        <v>4868</v>
      </c>
      <c r="G373" s="25" t="s">
        <v>5522</v>
      </c>
      <c r="H373" s="25" t="s">
        <v>5533</v>
      </c>
      <c r="I373" s="25">
        <v>147</v>
      </c>
      <c r="J373" s="25" t="s">
        <v>2144</v>
      </c>
      <c r="K373" s="25">
        <v>45</v>
      </c>
      <c r="L373" s="25">
        <v>35</v>
      </c>
      <c r="M373" s="25" t="s">
        <v>3819</v>
      </c>
      <c r="N373" s="25" t="s">
        <v>3909</v>
      </c>
      <c r="O373" s="25" t="s">
        <v>6086</v>
      </c>
      <c r="Q373" s="25" t="s">
        <v>1515</v>
      </c>
      <c r="R373" s="25">
        <v>10455</v>
      </c>
      <c r="S373" s="25">
        <v>1.1000000000000001</v>
      </c>
      <c r="T373" s="25">
        <v>110.5</v>
      </c>
      <c r="U373" s="25" t="s">
        <v>8861</v>
      </c>
      <c r="V373" s="25" t="s">
        <v>8869</v>
      </c>
      <c r="W373" s="25" t="s">
        <v>9270</v>
      </c>
      <c r="X373" s="25" t="s">
        <v>9715</v>
      </c>
      <c r="Y373" s="25" t="s">
        <v>9715</v>
      </c>
      <c r="Z373" s="25" t="s">
        <v>9715</v>
      </c>
      <c r="AA373" s="25" t="s">
        <v>9715</v>
      </c>
      <c r="AB373" s="25" t="s">
        <v>9715</v>
      </c>
      <c r="AC373" s="25" t="s">
        <v>9715</v>
      </c>
      <c r="AD373" s="25" t="s">
        <v>9715</v>
      </c>
      <c r="AE373" s="25" t="s">
        <v>9715</v>
      </c>
      <c r="AF373" s="25" t="s">
        <v>9715</v>
      </c>
      <c r="AG373" s="26" t="str">
        <f t="shared" si="10"/>
        <v>372,0,0,0,0,0,0,0,0,0</v>
      </c>
      <c r="AH373" s="25" t="s">
        <v>7263</v>
      </c>
      <c r="AI373" s="25" t="s">
        <v>8309</v>
      </c>
      <c r="AL373" s="25" t="s">
        <v>8308</v>
      </c>
      <c r="AN373" s="25">
        <v>0</v>
      </c>
      <c r="AO373" s="25">
        <v>25</v>
      </c>
      <c r="AP373" s="25">
        <v>0</v>
      </c>
      <c r="AQ373" s="25" t="s">
        <v>8686</v>
      </c>
      <c r="AT373" s="26" t="str">
        <f t="shared" si="11"/>
        <v>[372];Name=Shelgon;InternalName=SHELGON;Type1=DRAGON;Type2=;BaseStats=65,95,100,50,60,50;GenderRate=Female50Percent;GrowthRate=Slow;BaseEXP=147;EffortPoints=0,0,2,0,0,0;Rareness=45;Happiness=35;Abilities=ROCKHEAD;HiddenAbility=OVERCOAT;Moves=1,RAGE,1,EMBER,1,LEER,1,BITE,4,EMBER,7,LEER,10,BITE,13,DRAGONBREATH,17,HEADBUTT,21,FOCUSENERGY,25,CRUNCH,29,DRAGONCLAW,30,PROTECT,35,ZENHEADBUTT,42,SCARYFACE,49,FLAMETHROWER,56,DOUBLEEDGE;EggMoves=;Compatibility=Dragon;StepsToHatch=10455;Height=1.1;Weight=110.5;Color=White;Habitat=RoughTerrain;RegionalNumbers=372,0,0,0,0,0,0,0,0,0;Kind=Endurance;Pokedex=It hardly eats while it awaits evolution. It becomes hardier by enduring hunger. Its shell peels off the instant it begins to evolve.;FormNames=;WildItemCommon=;WildItemUncommon=DRAGONFANG;WildItemRare=;BattlerPlayerY=0;BattlerEnemyY=25;BattlerAltitude=0;Evolutions=SALAMENCE,Level,50;Incense=</v>
      </c>
    </row>
    <row r="374" spans="1:46" x14ac:dyDescent="0.3">
      <c r="A374" s="25">
        <v>373</v>
      </c>
      <c r="B374" s="25" t="s">
        <v>813</v>
      </c>
      <c r="C374" s="25" t="s">
        <v>4288</v>
      </c>
      <c r="D374" s="25" t="s">
        <v>229</v>
      </c>
      <c r="E374" s="25" t="s">
        <v>225</v>
      </c>
      <c r="F374" s="25" t="s">
        <v>4869</v>
      </c>
      <c r="G374" s="25" t="s">
        <v>5522</v>
      </c>
      <c r="H374" s="25" t="s">
        <v>5533</v>
      </c>
      <c r="I374" s="25">
        <v>270</v>
      </c>
      <c r="J374" s="25" t="s">
        <v>2130</v>
      </c>
      <c r="K374" s="25">
        <v>45</v>
      </c>
      <c r="L374" s="25">
        <v>35</v>
      </c>
      <c r="M374" s="25" t="s">
        <v>3870</v>
      </c>
      <c r="N374" s="25" t="s">
        <v>3898</v>
      </c>
      <c r="O374" s="25" t="s">
        <v>6087</v>
      </c>
      <c r="Q374" s="25" t="s">
        <v>1515</v>
      </c>
      <c r="R374" s="25">
        <v>10455</v>
      </c>
      <c r="S374" s="25">
        <v>1.5</v>
      </c>
      <c r="T374" s="25">
        <v>102.6</v>
      </c>
      <c r="U374" s="25" t="s">
        <v>2157</v>
      </c>
      <c r="V374" s="25" t="s">
        <v>8869</v>
      </c>
      <c r="W374" s="25" t="s">
        <v>9271</v>
      </c>
      <c r="X374" s="25" t="s">
        <v>9715</v>
      </c>
      <c r="Y374" s="25" t="s">
        <v>9715</v>
      </c>
      <c r="Z374" s="25" t="s">
        <v>9715</v>
      </c>
      <c r="AA374" s="25" t="s">
        <v>9715</v>
      </c>
      <c r="AB374" s="25" t="s">
        <v>9715</v>
      </c>
      <c r="AC374" s="25" t="s">
        <v>9715</v>
      </c>
      <c r="AD374" s="25" t="s">
        <v>9715</v>
      </c>
      <c r="AE374" s="25" t="s">
        <v>9715</v>
      </c>
      <c r="AF374" s="25" t="s">
        <v>9715</v>
      </c>
      <c r="AG374" s="26" t="str">
        <f t="shared" si="10"/>
        <v>373,0,0,0,0,0,0,0,0,0</v>
      </c>
      <c r="AH374" s="25" t="s">
        <v>1515</v>
      </c>
      <c r="AI374" s="25" t="s">
        <v>8310</v>
      </c>
      <c r="AL374" s="25" t="s">
        <v>8308</v>
      </c>
      <c r="AN374" s="25">
        <v>0</v>
      </c>
      <c r="AO374" s="25">
        <v>25</v>
      </c>
      <c r="AP374" s="25">
        <v>0</v>
      </c>
      <c r="AT374" s="26" t="str">
        <f t="shared" si="11"/>
        <v>[373];Name=Salamence;InternalName=SALAMENCE;Type1=DRAGON;Type2=FLYING;BaseStats=95,135,80,100,110,80;GenderRate=Female50Percent;GrowthRate=Slow;BaseEXP=270;EffortPoints=0,3,0,0,0,0;Rareness=45;Happiness=35;Abilities=INTIMIDATE;HiddenAbility=MOXIE;Moves=1,DRAGONTAIL,1,FIREFANG,1,THUNDERFANG,1,RAGE,1,EMBER,1,LEER,1,BITE,4,EMBER,7,LEER,10,BITE,13,DRAGONBREATH,17,HEADBUTT,21,FOCUSENERGY,25,CRUNCH,29,DRAGONCLAW,30,PROTECT,35,ZENHEADBUTT,42,SCARYFACE,49,FLAMETHROWER,50,FLY,63,DOUBLEEDGE;EggMoves=;Compatibility=Dragon;StepsToHatch=10455;Height=1.5;Weight=102.6;Color=Blue;Habitat=RoughTerrain;RegionalNumbers=373,0,0,0,0,0,0,0,0,0;Kind=Dragon;Pokedex=After many long years, its cellular structure underwent a sudden mutation to grow wings. When angered, it loses all thought and rampages out of control.;FormNames=;WildItemCommon=;WildItemUncommon=DRAGONFANG;WildItemRare=;BattlerPlayerY=0;BattlerEnemyY=25;BattlerAltitude=0;Evolutions=;Incense=</v>
      </c>
    </row>
    <row r="375" spans="1:46" x14ac:dyDescent="0.3">
      <c r="A375" s="25">
        <v>374</v>
      </c>
      <c r="B375" s="25" t="s">
        <v>815</v>
      </c>
      <c r="C375" s="25" t="s">
        <v>4289</v>
      </c>
      <c r="D375" s="25" t="s">
        <v>231</v>
      </c>
      <c r="E375" s="25" t="s">
        <v>226</v>
      </c>
      <c r="F375" s="25" t="s">
        <v>4870</v>
      </c>
      <c r="G375" s="25" t="s">
        <v>5534</v>
      </c>
      <c r="H375" s="25" t="s">
        <v>5533</v>
      </c>
      <c r="I375" s="25">
        <v>60</v>
      </c>
      <c r="J375" s="25" t="s">
        <v>2134</v>
      </c>
      <c r="K375" s="25">
        <v>3</v>
      </c>
      <c r="L375" s="25">
        <v>35</v>
      </c>
      <c r="M375" s="25" t="s">
        <v>5759</v>
      </c>
      <c r="N375" s="25" t="s">
        <v>5702</v>
      </c>
      <c r="O375" s="25" t="s">
        <v>6088</v>
      </c>
      <c r="Q375" s="25" t="s">
        <v>2122</v>
      </c>
      <c r="R375" s="25">
        <v>10455</v>
      </c>
      <c r="S375" s="25">
        <v>0.6</v>
      </c>
      <c r="T375" s="25">
        <v>95.2</v>
      </c>
      <c r="U375" s="25" t="s">
        <v>2157</v>
      </c>
      <c r="V375" s="25" t="s">
        <v>8869</v>
      </c>
      <c r="W375" s="25" t="s">
        <v>9272</v>
      </c>
      <c r="X375" s="25" t="s">
        <v>9715</v>
      </c>
      <c r="Y375" s="25" t="s">
        <v>9715</v>
      </c>
      <c r="Z375" s="25" t="s">
        <v>9715</v>
      </c>
      <c r="AA375" s="25" t="s">
        <v>9715</v>
      </c>
      <c r="AB375" s="25" t="s">
        <v>9715</v>
      </c>
      <c r="AC375" s="25" t="s">
        <v>9715</v>
      </c>
      <c r="AD375" s="25" t="s">
        <v>9715</v>
      </c>
      <c r="AE375" s="25" t="s">
        <v>9715</v>
      </c>
      <c r="AF375" s="25" t="s">
        <v>9715</v>
      </c>
      <c r="AG375" s="26" t="str">
        <f t="shared" si="10"/>
        <v>374,0,0,0,0,0,0,0,0,0</v>
      </c>
      <c r="AH375" s="25" t="s">
        <v>7264</v>
      </c>
      <c r="AI375" s="25" t="s">
        <v>8311</v>
      </c>
      <c r="AL375" s="25" t="s">
        <v>3812</v>
      </c>
      <c r="AN375" s="25">
        <v>0</v>
      </c>
      <c r="AO375" s="25">
        <v>25</v>
      </c>
      <c r="AP375" s="25">
        <v>12</v>
      </c>
      <c r="AQ375" s="25" t="s">
        <v>8687</v>
      </c>
      <c r="AT375" s="26" t="str">
        <f t="shared" si="11"/>
        <v>[374];Name=Beldum;InternalName=BELDUM;Type1=STEEL;Type2=PSYCHIC;BaseStats=40,55,80,30,35,60;GenderRate=Genderless;GrowthRate=Slow;BaseEXP=60;EffortPoints=0,0,1,0,0,0;Rareness=3;Happiness=35;Abilities=CLEARBODY;HiddenAbility=LIGHTMETAL;Moves=1,TAKEDOWN;EggMoves=;Compatibility=Mineral;StepsToHatch=10455;Height=0.6;Weight=95.2;Color=Blue;Habitat=RoughTerrain;RegionalNumbers=374,0,0,0,0,0,0,0,0,0;Kind=Iron Ball;Pokedex=When Beldum gather in a swarm, they move in perfect unison as if they were but one Pokémon. They communicate with each other using brain waves.;FormNames=;WildItemCommon=;WildItemUncommon=METALCOAT;WildItemRare=;BattlerPlayerY=0;BattlerEnemyY=25;BattlerAltitude=12;Evolutions=METANG,Level,20;Incense=</v>
      </c>
    </row>
    <row r="376" spans="1:46" x14ac:dyDescent="0.3">
      <c r="A376" s="25">
        <v>375</v>
      </c>
      <c r="B376" s="25" t="s">
        <v>816</v>
      </c>
      <c r="C376" s="25" t="s">
        <v>4290</v>
      </c>
      <c r="D376" s="25" t="s">
        <v>231</v>
      </c>
      <c r="E376" s="25" t="s">
        <v>226</v>
      </c>
      <c r="F376" s="25" t="s">
        <v>4871</v>
      </c>
      <c r="G376" s="25" t="s">
        <v>5534</v>
      </c>
      <c r="H376" s="25" t="s">
        <v>5533</v>
      </c>
      <c r="I376" s="25">
        <v>147</v>
      </c>
      <c r="J376" s="25" t="s">
        <v>2144</v>
      </c>
      <c r="K376" s="25">
        <v>3</v>
      </c>
      <c r="L376" s="25">
        <v>35</v>
      </c>
      <c r="M376" s="25" t="s">
        <v>5759</v>
      </c>
      <c r="N376" s="25" t="s">
        <v>5702</v>
      </c>
      <c r="O376" s="25" t="s">
        <v>6089</v>
      </c>
      <c r="Q376" s="25" t="s">
        <v>2122</v>
      </c>
      <c r="R376" s="25">
        <v>10455</v>
      </c>
      <c r="S376" s="25">
        <v>1.2</v>
      </c>
      <c r="T376" s="25">
        <v>202.5</v>
      </c>
      <c r="U376" s="25" t="s">
        <v>2157</v>
      </c>
      <c r="V376" s="25" t="s">
        <v>8869</v>
      </c>
      <c r="W376" s="25" t="s">
        <v>9273</v>
      </c>
      <c r="X376" s="25" t="s">
        <v>9715</v>
      </c>
      <c r="Y376" s="25" t="s">
        <v>9715</v>
      </c>
      <c r="Z376" s="25" t="s">
        <v>9715</v>
      </c>
      <c r="AA376" s="25" t="s">
        <v>9715</v>
      </c>
      <c r="AB376" s="25" t="s">
        <v>9715</v>
      </c>
      <c r="AC376" s="25" t="s">
        <v>9715</v>
      </c>
      <c r="AD376" s="25" t="s">
        <v>9715</v>
      </c>
      <c r="AE376" s="25" t="s">
        <v>9715</v>
      </c>
      <c r="AF376" s="25" t="s">
        <v>9715</v>
      </c>
      <c r="AG376" s="26" t="str">
        <f t="shared" si="10"/>
        <v>375,0,0,0,0,0,0,0,0,0</v>
      </c>
      <c r="AH376" s="25" t="s">
        <v>7265</v>
      </c>
      <c r="AI376" s="25" t="s">
        <v>8312</v>
      </c>
      <c r="AL376" s="25" t="s">
        <v>3812</v>
      </c>
      <c r="AN376" s="25">
        <v>0</v>
      </c>
      <c r="AO376" s="25">
        <v>25</v>
      </c>
      <c r="AP376" s="25">
        <v>3</v>
      </c>
      <c r="AQ376" s="25" t="s">
        <v>8688</v>
      </c>
      <c r="AT376" s="26" t="str">
        <f t="shared" si="11"/>
        <v>[375];Name=Metang;InternalName=METANG;Type1=STEEL;Type2=PSYCHIC;BaseStats=60,75,100,50,55,80;GenderRate=Genderless;GrowthRate=Slow;BaseEXP=147;EffortPoints=0,0,2,0,0,0;Rareness=3;Happiness=35;Abilities=CLEARBODY;HiddenAbility=LIGHTMETAL;Moves=1,MAGNETRISE,1,TAKEDOWN,1,CONFUSION,1,METALCLAW,20,CONFUSION,20,METALCLAW,23,PURSUIT,26,BULLETPUNCH,29,MIRACLEEYE,32,ZENHEADBUTT,35,SCARYFACE,38,PSYCHIC,41,AGILITY,44,METEORMASH,47,IRONDEFENSE,50,HYPERBEAM;EggMoves=;Compatibility=Mineral;StepsToHatch=10455;Height=1.2;Weight=202.5;Color=Blue;Habitat=RoughTerrain;RegionalNumbers=375,0,0,0,0,0,0,0,0,0;Kind=Iron Claw;Pokedex=The claws tipping its arms pack the destructive power to tear through thick iron sheets as if they were silk. It flies at over 60 miles per hour.;FormNames=;WildItemCommon=;WildItemUncommon=METALCOAT;WildItemRare=;BattlerPlayerY=0;BattlerEnemyY=25;BattlerAltitude=3;Evolutions=METAGROSS,Level,45;Incense=</v>
      </c>
    </row>
    <row r="377" spans="1:46" x14ac:dyDescent="0.3">
      <c r="A377" s="25">
        <v>376</v>
      </c>
      <c r="B377" s="25" t="s">
        <v>817</v>
      </c>
      <c r="C377" s="25" t="s">
        <v>4291</v>
      </c>
      <c r="D377" s="25" t="s">
        <v>231</v>
      </c>
      <c r="E377" s="25" t="s">
        <v>226</v>
      </c>
      <c r="F377" s="25" t="s">
        <v>4872</v>
      </c>
      <c r="G377" s="25" t="s">
        <v>5534</v>
      </c>
      <c r="H377" s="25" t="s">
        <v>5533</v>
      </c>
      <c r="I377" s="25">
        <v>270</v>
      </c>
      <c r="J377" s="25" t="s">
        <v>2145</v>
      </c>
      <c r="K377" s="25">
        <v>3</v>
      </c>
      <c r="L377" s="25">
        <v>35</v>
      </c>
      <c r="M377" s="25" t="s">
        <v>5759</v>
      </c>
      <c r="N377" s="25" t="s">
        <v>5702</v>
      </c>
      <c r="O377" s="25" t="s">
        <v>6090</v>
      </c>
      <c r="Q377" s="25" t="s">
        <v>2122</v>
      </c>
      <c r="R377" s="25">
        <v>10455</v>
      </c>
      <c r="S377" s="25">
        <v>1.6</v>
      </c>
      <c r="T377" s="25">
        <v>550</v>
      </c>
      <c r="U377" s="25" t="s">
        <v>2157</v>
      </c>
      <c r="V377" s="25" t="s">
        <v>8869</v>
      </c>
      <c r="W377" s="25" t="s">
        <v>9274</v>
      </c>
      <c r="X377" s="25" t="s">
        <v>9715</v>
      </c>
      <c r="Y377" s="25" t="s">
        <v>9715</v>
      </c>
      <c r="Z377" s="25" t="s">
        <v>9715</v>
      </c>
      <c r="AA377" s="25" t="s">
        <v>9715</v>
      </c>
      <c r="AB377" s="25" t="s">
        <v>9715</v>
      </c>
      <c r="AC377" s="25" t="s">
        <v>9715</v>
      </c>
      <c r="AD377" s="25" t="s">
        <v>9715</v>
      </c>
      <c r="AE377" s="25" t="s">
        <v>9715</v>
      </c>
      <c r="AF377" s="25" t="s">
        <v>9715</v>
      </c>
      <c r="AG377" s="26" t="str">
        <f t="shared" si="10"/>
        <v>376,0,0,0,0,0,0,0,0,0</v>
      </c>
      <c r="AH377" s="25" t="s">
        <v>7266</v>
      </c>
      <c r="AI377" s="25" t="s">
        <v>8313</v>
      </c>
      <c r="AL377" s="25" t="s">
        <v>3812</v>
      </c>
      <c r="AN377" s="25">
        <v>0</v>
      </c>
      <c r="AO377" s="25">
        <v>25</v>
      </c>
      <c r="AP377" s="25">
        <v>0</v>
      </c>
      <c r="AT377" s="26" t="str">
        <f t="shared" si="11"/>
        <v>[376];Name=Metagross;InternalName=METAGROSS;Type1=STEEL;Type2=PSYCHIC;BaseStats=80,135,130,70,95,90;GenderRate=Genderless;GrowthRate=Slow;BaseEXP=270;EffortPoints=0,0,3,0,0,0;Rareness=3;Happiness=35;Abilities=CLEARBODY;HiddenAbility=LIGHTMETAL;Moves=1,MAGNETRISE,1,TAKEDOWN,1,CONFUSION,1,METALCLAW,20,CONFUSION,20,METALCLAW,23,PURSUIT,26,BULLETPUNCH,29,MIRACLEEYE,32,ZENHEADBUTT,35,SCARYFACE,38,PSYCHIC,41,AGILITY,44,METEORMASH,45,HAMMERARM,52,IRONDEFENSE,60,HYPERBEAM;EggMoves=;Compatibility=Mineral;StepsToHatch=10455;Height=1.6;Weight=550;Color=Blue;Habitat=RoughTerrain;RegionalNumbers=376,0,0,0,0,0,0,0,0,0;Kind=Iron Leg;Pokedex=Metagross has four brains that are joined by a complex neural network. As a result of integration, this Pokémon is smarter than a supercomputer.;FormNames=;WildItemCommon=;WildItemUncommon=METALCOAT;WildItemRare=;BattlerPlayerY=0;BattlerEnemyY=25;BattlerAltitude=0;Evolutions=;Incense=</v>
      </c>
    </row>
    <row r="378" spans="1:46" x14ac:dyDescent="0.3">
      <c r="A378" s="25">
        <v>377</v>
      </c>
      <c r="B378" s="25" t="s">
        <v>819</v>
      </c>
      <c r="C378" s="25" t="s">
        <v>4292</v>
      </c>
      <c r="D378" s="25" t="s">
        <v>227</v>
      </c>
      <c r="F378" s="25" t="s">
        <v>4873</v>
      </c>
      <c r="G378" s="25" t="s">
        <v>5534</v>
      </c>
      <c r="H378" s="25" t="s">
        <v>5533</v>
      </c>
      <c r="I378" s="25">
        <v>261</v>
      </c>
      <c r="J378" s="25" t="s">
        <v>2145</v>
      </c>
      <c r="K378" s="25">
        <v>3</v>
      </c>
      <c r="L378" s="25">
        <v>35</v>
      </c>
      <c r="M378" s="25" t="s">
        <v>5759</v>
      </c>
      <c r="N378" s="25" t="s">
        <v>3805</v>
      </c>
      <c r="O378" s="25" t="s">
        <v>6091</v>
      </c>
      <c r="Q378" s="25" t="s">
        <v>7094</v>
      </c>
      <c r="R378" s="25">
        <v>20655</v>
      </c>
      <c r="S378" s="25">
        <v>1.7</v>
      </c>
      <c r="T378" s="25">
        <v>230</v>
      </c>
      <c r="U378" s="25" t="s">
        <v>2158</v>
      </c>
      <c r="V378" s="25" t="s">
        <v>7316</v>
      </c>
      <c r="W378" s="25" t="s">
        <v>9275</v>
      </c>
      <c r="X378" s="25" t="s">
        <v>9715</v>
      </c>
      <c r="Y378" s="25" t="s">
        <v>9715</v>
      </c>
      <c r="Z378" s="25" t="s">
        <v>9715</v>
      </c>
      <c r="AA378" s="25" t="s">
        <v>9715</v>
      </c>
      <c r="AB378" s="25" t="s">
        <v>9715</v>
      </c>
      <c r="AC378" s="25" t="s">
        <v>9715</v>
      </c>
      <c r="AD378" s="25" t="s">
        <v>9715</v>
      </c>
      <c r="AE378" s="25" t="s">
        <v>9715</v>
      </c>
      <c r="AF378" s="25" t="s">
        <v>9715</v>
      </c>
      <c r="AG378" s="26" t="str">
        <f t="shared" si="10"/>
        <v>377,0,0,0,0,0,0,0,0,0</v>
      </c>
      <c r="AH378" s="25" t="s">
        <v>7267</v>
      </c>
      <c r="AI378" s="25" t="s">
        <v>7815</v>
      </c>
      <c r="AN378" s="25">
        <v>0</v>
      </c>
      <c r="AO378" s="25">
        <v>25</v>
      </c>
      <c r="AP378" s="25">
        <v>0</v>
      </c>
      <c r="AT378" s="26" t="str">
        <f t="shared" si="11"/>
        <v>[377];Name=Regirock;InternalName=REGIROCK;Type1=ROCK;Type2=;BaseStats=80,100,200,50,50,100;GenderRate=Genderless;GrowthRate=Slow;BaseEXP=261;EffortPoints=0,0,3,0,0,0;Rareness=3;Happiness=35;Abilities=CLEARBODY;HiddenAbility=STURDY;Moves=1,EXPLOSION,1,STOMP,1,ROCKTHROW,1,CHARGEBEAM,1,BULLDOZE,7,ROCKTHROW,13,CHARGEBEAM,19,BULLDOZE,25,CURSE,31,ANCIENTPOWER,37,IRONDEFENSE,43,STONEEDGE,49,HAMMERARM,55,LOCKON,55,ZAPCANNON,61,SUPERPOWER,67,HYPERBEAM;EggMoves=;Compatibility=Undiscovered;StepsToHatch=20655;Height=1.7;Weight=230;Color=Brown;Habitat=Cave;RegionalNumbers=377,0,0,0,0,0,0,0,0,0;Kind=Rock Peak;Pokedex=A Pokémon that is made entirely of rocks and boulders. If parts of its body chip off in battle, Regirock repairs itself by adding new rocks.;FormNames=;WildItemCommon=;WildItemUncommon=;WildItemRare=;BattlerPlayerY=0;BattlerEnemyY=25;BattlerAltitude=0;Evolutions=;Incense=</v>
      </c>
    </row>
    <row r="379" spans="1:46" x14ac:dyDescent="0.3">
      <c r="A379" s="25">
        <v>378</v>
      </c>
      <c r="B379" s="25" t="s">
        <v>820</v>
      </c>
      <c r="C379" s="25" t="s">
        <v>4293</v>
      </c>
      <c r="D379" s="25" t="s">
        <v>203</v>
      </c>
      <c r="F379" s="25" t="s">
        <v>4874</v>
      </c>
      <c r="G379" s="25" t="s">
        <v>5534</v>
      </c>
      <c r="H379" s="25" t="s">
        <v>5533</v>
      </c>
      <c r="I379" s="25">
        <v>261</v>
      </c>
      <c r="J379" s="25" t="s">
        <v>2113</v>
      </c>
      <c r="K379" s="25">
        <v>3</v>
      </c>
      <c r="L379" s="25">
        <v>35</v>
      </c>
      <c r="M379" s="25" t="s">
        <v>5759</v>
      </c>
      <c r="N379" s="25" t="s">
        <v>3876</v>
      </c>
      <c r="O379" s="25" t="s">
        <v>6092</v>
      </c>
      <c r="Q379" s="25" t="s">
        <v>7094</v>
      </c>
      <c r="R379" s="25">
        <v>20655</v>
      </c>
      <c r="S379" s="25">
        <v>1.8</v>
      </c>
      <c r="T379" s="25">
        <v>175</v>
      </c>
      <c r="U379" s="25" t="s">
        <v>2157</v>
      </c>
      <c r="V379" s="25" t="s">
        <v>7316</v>
      </c>
      <c r="W379" s="25" t="s">
        <v>9276</v>
      </c>
      <c r="X379" s="25" t="s">
        <v>9715</v>
      </c>
      <c r="Y379" s="25" t="s">
        <v>9715</v>
      </c>
      <c r="Z379" s="25" t="s">
        <v>9715</v>
      </c>
      <c r="AA379" s="25" t="s">
        <v>9715</v>
      </c>
      <c r="AB379" s="25" t="s">
        <v>9715</v>
      </c>
      <c r="AC379" s="25" t="s">
        <v>9715</v>
      </c>
      <c r="AD379" s="25" t="s">
        <v>9715</v>
      </c>
      <c r="AE379" s="25" t="s">
        <v>9715</v>
      </c>
      <c r="AF379" s="25" t="s">
        <v>9715</v>
      </c>
      <c r="AG379" s="26" t="str">
        <f t="shared" si="10"/>
        <v>378,0,0,0,0,0,0,0,0,0</v>
      </c>
      <c r="AH379" s="25" t="s">
        <v>7268</v>
      </c>
      <c r="AI379" s="25" t="s">
        <v>7816</v>
      </c>
      <c r="AN379" s="25">
        <v>0</v>
      </c>
      <c r="AO379" s="25">
        <v>25</v>
      </c>
      <c r="AP379" s="25">
        <v>5</v>
      </c>
      <c r="AT379" s="26" t="str">
        <f t="shared" si="11"/>
        <v>[378];Name=Regice;InternalName=REGICE;Type1=ICE;Type2=;BaseStats=80,50,100,50,100,200;GenderRate=Genderless;GrowthRate=Slow;BaseEXP=261;EffortPoints=0,0,0,0,0,3;Rareness=3;Happiness=35;Abilities=CLEARBODY;HiddenAbility=ICEBODY;Moves=1,EXPLOSION,1,STOMP,1,ICYWIND,1,CHARGEBEAM,1,BULLDOZE,7,ICYWIND,13,CHARGEBEAM,19,BULLDOZE,25,CURSE,31,ANCIENTPOWER,37,AMNESIA,43,ICEBEAM,49,HAMMERARM,55,LOCKON,55,ZAPCANNON,61,SUPERPOWER,67,HYPERBEAM;EggMoves=;Compatibility=Undiscovered;StepsToHatch=20655;Height=1.8;Weight=175;Color=Blue;Habitat=Cave;RegionalNumbers=378,0,0,0,0,0,0,0,0,0;Kind=Iceberg;Pokedex=Its entire body is made of Antarctic ice. After extensive studies, researchers believe the ice was formed during an ice age.;FormNames=;WildItemCommon=;WildItemUncommon=;WildItemRare=;BattlerPlayerY=0;BattlerEnemyY=25;BattlerAltitude=5;Evolutions=;Incense=</v>
      </c>
    </row>
    <row r="380" spans="1:46" x14ac:dyDescent="0.3">
      <c r="A380" s="25">
        <v>379</v>
      </c>
      <c r="B380" s="25" t="s">
        <v>821</v>
      </c>
      <c r="C380" s="25" t="s">
        <v>4294</v>
      </c>
      <c r="D380" s="25" t="s">
        <v>231</v>
      </c>
      <c r="F380" s="25" t="s">
        <v>4875</v>
      </c>
      <c r="G380" s="25" t="s">
        <v>5534</v>
      </c>
      <c r="H380" s="25" t="s">
        <v>5533</v>
      </c>
      <c r="I380" s="25">
        <v>261</v>
      </c>
      <c r="J380" s="25" t="s">
        <v>5549</v>
      </c>
      <c r="K380" s="25">
        <v>3</v>
      </c>
      <c r="L380" s="25">
        <v>35</v>
      </c>
      <c r="M380" s="25" t="s">
        <v>5759</v>
      </c>
      <c r="N380" s="25" t="s">
        <v>5702</v>
      </c>
      <c r="O380" s="25" t="s">
        <v>6093</v>
      </c>
      <c r="Q380" s="25" t="s">
        <v>7094</v>
      </c>
      <c r="R380" s="25">
        <v>20655</v>
      </c>
      <c r="S380" s="25">
        <v>1.9</v>
      </c>
      <c r="T380" s="25">
        <v>205</v>
      </c>
      <c r="U380" s="25" t="s">
        <v>8859</v>
      </c>
      <c r="V380" s="25" t="s">
        <v>7316</v>
      </c>
      <c r="W380" s="25" t="s">
        <v>9277</v>
      </c>
      <c r="X380" s="25" t="s">
        <v>9715</v>
      </c>
      <c r="Y380" s="25" t="s">
        <v>9715</v>
      </c>
      <c r="Z380" s="25" t="s">
        <v>9715</v>
      </c>
      <c r="AA380" s="25" t="s">
        <v>9715</v>
      </c>
      <c r="AB380" s="25" t="s">
        <v>9715</v>
      </c>
      <c r="AC380" s="25" t="s">
        <v>9715</v>
      </c>
      <c r="AD380" s="25" t="s">
        <v>9715</v>
      </c>
      <c r="AE380" s="25" t="s">
        <v>9715</v>
      </c>
      <c r="AF380" s="25" t="s">
        <v>9715</v>
      </c>
      <c r="AG380" s="26" t="str">
        <f t="shared" si="10"/>
        <v>379,0,0,0,0,0,0,0,0,0</v>
      </c>
      <c r="AH380" s="25" t="s">
        <v>7269</v>
      </c>
      <c r="AI380" s="25" t="s">
        <v>7817</v>
      </c>
      <c r="AN380" s="25">
        <v>0</v>
      </c>
      <c r="AO380" s="25">
        <v>25</v>
      </c>
      <c r="AP380" s="25">
        <v>0</v>
      </c>
      <c r="AT380" s="26" t="str">
        <f t="shared" si="11"/>
        <v>[379];Name=Registeel;InternalName=REGISTEEL;Type1=STEEL;Type2=;BaseStats=80,75,150,50,75,150;GenderRate=Genderless;GrowthRate=Slow;BaseEXP=261;EffortPoints=0,0,2,0,0,1;Rareness=3;Happiness=35;Abilities=CLEARBODY;HiddenAbility=LIGHTMETAL;Moves=1,EXPLOSION,1,STOMP,1,METALCLAW,1,CHARGEBEAM,1,BULLDOZE,7,METALCLAW,13,CHARGEBEAM,19,BULLDOZE,25,CURSE,31,ANCIENTPOWER,37,IRONDEFENSE,37,AMNESIA,43,IRONHEAD,43,FLASHCANNON,49,HAMMERARM,55,LOCKON,55,ZAPCANNON,61,SUPERPOWER,67,HYPERBEAM;EggMoves=;Compatibility=Undiscovered;StepsToHatch=20655;Height=1.9;Weight=205;Color=Gray;Habitat=Cave;RegionalNumbers=379,0,0,0,0,0,0,0,0,0;Kind=Iron;Pokedex=Its body is harder than any other kind of metal. The body metal is composed of a mysterious substance. Not only is it hard, it shrinks and stretches flexibly.;FormNames=;WildItemCommon=;WildItemUncommon=;WildItemRare=;BattlerPlayerY=0;BattlerEnemyY=25;BattlerAltitude=0;Evolutions=;Incense=</v>
      </c>
    </row>
    <row r="381" spans="1:46" x14ac:dyDescent="0.3">
      <c r="A381" s="25">
        <v>380</v>
      </c>
      <c r="B381" s="25" t="s">
        <v>822</v>
      </c>
      <c r="C381" s="25" t="s">
        <v>4295</v>
      </c>
      <c r="D381" s="25" t="s">
        <v>229</v>
      </c>
      <c r="E381" s="25" t="s">
        <v>226</v>
      </c>
      <c r="F381" s="25" t="s">
        <v>4876</v>
      </c>
      <c r="G381" s="25" t="s">
        <v>5525</v>
      </c>
      <c r="H381" s="25" t="s">
        <v>5533</v>
      </c>
      <c r="I381" s="25">
        <v>270</v>
      </c>
      <c r="J381" s="25" t="s">
        <v>2113</v>
      </c>
      <c r="K381" s="25">
        <v>3</v>
      </c>
      <c r="L381" s="25">
        <v>90</v>
      </c>
      <c r="M381" s="25" t="s">
        <v>2141</v>
      </c>
      <c r="O381" s="25" t="s">
        <v>6094</v>
      </c>
      <c r="Q381" s="25" t="s">
        <v>7094</v>
      </c>
      <c r="R381" s="25">
        <v>30855</v>
      </c>
      <c r="S381" s="25">
        <v>1.4</v>
      </c>
      <c r="T381" s="25">
        <v>40</v>
      </c>
      <c r="U381" s="25" t="s">
        <v>2156</v>
      </c>
      <c r="V381" s="25" t="s">
        <v>8865</v>
      </c>
      <c r="W381" s="25" t="s">
        <v>9278</v>
      </c>
      <c r="X381" s="25" t="s">
        <v>9715</v>
      </c>
      <c r="Y381" s="25" t="s">
        <v>9715</v>
      </c>
      <c r="Z381" s="25" t="s">
        <v>9715</v>
      </c>
      <c r="AA381" s="25" t="s">
        <v>9715</v>
      </c>
      <c r="AB381" s="25" t="s">
        <v>9715</v>
      </c>
      <c r="AC381" s="25" t="s">
        <v>9715</v>
      </c>
      <c r="AD381" s="25" t="s">
        <v>9715</v>
      </c>
      <c r="AE381" s="25" t="s">
        <v>9715</v>
      </c>
      <c r="AF381" s="25" t="s">
        <v>9715</v>
      </c>
      <c r="AG381" s="26" t="str">
        <f t="shared" si="10"/>
        <v>380,0,0,0,0,0,0,0,0,0</v>
      </c>
      <c r="AH381" s="25" t="s">
        <v>7270</v>
      </c>
      <c r="AI381" s="25" t="s">
        <v>7818</v>
      </c>
      <c r="AN381" s="25">
        <v>0</v>
      </c>
      <c r="AO381" s="25">
        <v>25</v>
      </c>
      <c r="AP381" s="25">
        <v>11</v>
      </c>
      <c r="AT381" s="26" t="str">
        <f t="shared" si="11"/>
        <v>[380];Name=Latias;InternalName=LATIAS;Type1=DRAGON;Type2=PSYCHIC;BaseStats=80,80,90,110,110,130;GenderRate=AlwaysFemale;GrowthRate=Slow;BaseEXP=270;EffortPoints=0,0,0,0,0,3;Rareness=3;Happiness=90;Abilities=LEVITATE;HiddenAbility=;Moves=1,HEALINGWISH,1,HELPINGHAND,1,WISH,1,PSYWAVE,1,SAFEGUARD,4,WATERSPORT,7,CHARM,10,STOREDPOWER,13,REFRESH,16,HEALPULSE,20,DRAGONBREATH,24,MISTBALL,28,PSYCHOSHIFT,32,RECOVER,36,REFLECTTYPE,41,ZENHEADBUTT,46,GUARDSPLIT,51,PSYCHIC,56,DRAGONPULSE,61,HEALINGWISH;EggMoves=;Compatibility=Undiscovered;StepsToHatch=30855;Height=1.4;Weight=40;Color=Red;Habitat=WatersEdge;RegionalNumbers=380,0,0,0,0,0,0,0,0,0;Kind=Eon;Pokedex=They make a small herd of only several members. They rarely make contact with people or other Pokémon. They disappear if they sense enemies.;FormNames=;WildItemCommon=;WildItemUncommon=;WildItemRare=;BattlerPlayerY=0;BattlerEnemyY=25;BattlerAltitude=11;Evolutions=;Incense=</v>
      </c>
    </row>
    <row r="382" spans="1:46" x14ac:dyDescent="0.3">
      <c r="A382" s="25">
        <v>381</v>
      </c>
      <c r="B382" s="25" t="s">
        <v>824</v>
      </c>
      <c r="C382" s="25" t="s">
        <v>4296</v>
      </c>
      <c r="D382" s="25" t="s">
        <v>229</v>
      </c>
      <c r="E382" s="25" t="s">
        <v>226</v>
      </c>
      <c r="F382" s="25" t="s">
        <v>4877</v>
      </c>
      <c r="G382" s="25" t="s">
        <v>5526</v>
      </c>
      <c r="H382" s="25" t="s">
        <v>5533</v>
      </c>
      <c r="I382" s="25">
        <v>270</v>
      </c>
      <c r="J382" s="25" t="s">
        <v>5520</v>
      </c>
      <c r="K382" s="25">
        <v>3</v>
      </c>
      <c r="L382" s="25">
        <v>90</v>
      </c>
      <c r="M382" s="25" t="s">
        <v>2141</v>
      </c>
      <c r="O382" s="25" t="s">
        <v>6095</v>
      </c>
      <c r="Q382" s="25" t="s">
        <v>7094</v>
      </c>
      <c r="R382" s="25">
        <v>30855</v>
      </c>
      <c r="S382" s="25">
        <v>2</v>
      </c>
      <c r="T382" s="25">
        <v>60</v>
      </c>
      <c r="U382" s="25" t="s">
        <v>2157</v>
      </c>
      <c r="V382" s="25" t="s">
        <v>8865</v>
      </c>
      <c r="W382" s="25" t="s">
        <v>9279</v>
      </c>
      <c r="X382" s="25" t="s">
        <v>9715</v>
      </c>
      <c r="Y382" s="25" t="s">
        <v>9715</v>
      </c>
      <c r="Z382" s="25" t="s">
        <v>9715</v>
      </c>
      <c r="AA382" s="25" t="s">
        <v>9715</v>
      </c>
      <c r="AB382" s="25" t="s">
        <v>9715</v>
      </c>
      <c r="AC382" s="25" t="s">
        <v>9715</v>
      </c>
      <c r="AD382" s="25" t="s">
        <v>9715</v>
      </c>
      <c r="AE382" s="25" t="s">
        <v>9715</v>
      </c>
      <c r="AF382" s="25" t="s">
        <v>9715</v>
      </c>
      <c r="AG382" s="26" t="str">
        <f t="shared" si="10"/>
        <v>381,0,0,0,0,0,0,0,0,0</v>
      </c>
      <c r="AH382" s="25" t="s">
        <v>7270</v>
      </c>
      <c r="AI382" s="25" t="s">
        <v>7819</v>
      </c>
      <c r="AN382" s="25">
        <v>0</v>
      </c>
      <c r="AO382" s="25">
        <v>25</v>
      </c>
      <c r="AP382" s="25">
        <v>10</v>
      </c>
      <c r="AT382" s="26" t="str">
        <f t="shared" si="11"/>
        <v>[381];Name=Latios;InternalName=LATIOS;Type1=DRAGON;Type2=PSYCHIC;BaseStats=80,90,80,110,130,110;GenderRate=AlwaysMale;GrowthRate=Slow;BaseEXP=270;EffortPoints=0,0,0,0,3,0;Rareness=3;Happiness=90;Abilities=LEVITATE;HiddenAbility=;Moves=1,MEMENTO,1,HELPINGHAND,1,HEALBLOCK,1,PSYWAVE,1,SAFEGUARD,4,PROTECT,7,DRAGONDANCE,10,STOREDPOWER,13,REFRESH,16,HEALPULSE,20,DRAGONBREATH,24,LUSTERPURGE,28,PSYCHOSHIFT,32,RECOVER,36,TELEKINESIS,41,ZENHEADBUTT,46,POWERSPLIT,51,PSYCHIC,56,DRAGONPULSE,61,MEMENTO;EggMoves=;Compatibility=Undiscovered;StepsToHatch=30855;Height=2;Weight=60;Color=Blue;Habitat=WatersEdge;RegionalNumbers=381,0,0,0,0,0,0,0,0,0;Kind=Eon;Pokedex=Even in hiding, it can detect the locations of others and sense their emotions since it has telepathy. Its intelligence allows it to understand human languages.;FormNames=;WildItemCommon=;WildItemUncommon=;WildItemRare=;BattlerPlayerY=0;BattlerEnemyY=25;BattlerAltitude=10;Evolutions=;Incense=</v>
      </c>
    </row>
    <row r="383" spans="1:46" x14ac:dyDescent="0.3">
      <c r="A383" s="25">
        <v>382</v>
      </c>
      <c r="B383" s="25" t="s">
        <v>826</v>
      </c>
      <c r="C383" s="25" t="s">
        <v>4297</v>
      </c>
      <c r="D383" s="25" t="s">
        <v>219</v>
      </c>
      <c r="E383" s="25" t="s">
        <v>233</v>
      </c>
      <c r="F383" s="25" t="s">
        <v>4878</v>
      </c>
      <c r="G383" s="25" t="s">
        <v>5534</v>
      </c>
      <c r="H383" s="25" t="s">
        <v>5533</v>
      </c>
      <c r="I383" s="25">
        <v>302</v>
      </c>
      <c r="J383" s="25" t="s">
        <v>5520</v>
      </c>
      <c r="K383" s="25">
        <v>5</v>
      </c>
      <c r="L383" s="25">
        <v>0</v>
      </c>
      <c r="M383" s="25" t="s">
        <v>5564</v>
      </c>
      <c r="O383" s="25" t="s">
        <v>6096</v>
      </c>
      <c r="Q383" s="25" t="s">
        <v>7094</v>
      </c>
      <c r="R383" s="25">
        <v>30855</v>
      </c>
      <c r="S383" s="25">
        <v>4.5</v>
      </c>
      <c r="T383" s="25">
        <v>352</v>
      </c>
      <c r="U383" s="25" t="s">
        <v>2157</v>
      </c>
      <c r="V383" s="25" t="s">
        <v>8866</v>
      </c>
      <c r="W383" s="25" t="s">
        <v>9280</v>
      </c>
      <c r="X383" s="25" t="s">
        <v>9715</v>
      </c>
      <c r="Y383" s="25" t="s">
        <v>9715</v>
      </c>
      <c r="Z383" s="25" t="s">
        <v>9715</v>
      </c>
      <c r="AA383" s="25" t="s">
        <v>9715</v>
      </c>
      <c r="AB383" s="25" t="s">
        <v>9715</v>
      </c>
      <c r="AC383" s="25" t="s">
        <v>9715</v>
      </c>
      <c r="AD383" s="25" t="s">
        <v>9715</v>
      </c>
      <c r="AE383" s="25" t="s">
        <v>9715</v>
      </c>
      <c r="AF383" s="25" t="s">
        <v>9715</v>
      </c>
      <c r="AG383" s="26" t="str">
        <f t="shared" si="10"/>
        <v>382,0,0,0,0,0,0,0,0,0</v>
      </c>
      <c r="AH383" s="25" t="s">
        <v>7271</v>
      </c>
      <c r="AI383" s="25" t="s">
        <v>7820</v>
      </c>
      <c r="AN383" s="25">
        <v>0</v>
      </c>
      <c r="AO383" s="25">
        <v>25</v>
      </c>
      <c r="AP383" s="25">
        <v>0</v>
      </c>
      <c r="AT383" s="26" t="str">
        <f t="shared" si="11"/>
        <v>[382];Name=Kyogre;InternalName=KYOGRE;Type1=WATER;Type2=FERAL;BaseStats=100,100,90,90,150,140;GenderRate=Genderless;GrowthRate=Slow;BaseEXP=302;EffortPoints=0,0,0,0,3,0;Rareness=5;Happiness=0;Abilities=DRIZZLE;HiddenAbility=;Moves=1,ANCIENTPOWER,1,WATERPULSE,5,SCARYFACE,15,AQUATAIL,20,BODYSLAM,30,AQUARING,35,ICEBEAM,45,ORIGINPULSE,50,CALMMIND,60,MUDDYWATER,65,SHEERCOLD,75,HYDROPUMP,80,DOUBLEEDGE,90,WATERSPOUT;EggMoves=;Compatibility=Undiscovered;StepsToHatch=30855;Height=4.5;Weight=352;Color=Blue;Habitat=Sea;RegionalNumbers=382,0,0,0,0,0,0,0,0,0;Kind=Sea Basin;Pokedex=Kyogre has appeared in mythology as the creator of the sea. After long years of feuding with Groudon, it took to sleep at the bottom of the sea.;FormNames=;WildItemCommon=;WildItemUncommon=;WildItemRare=;BattlerPlayerY=0;BattlerEnemyY=25;BattlerAltitude=0;Evolutions=;Incense=</v>
      </c>
    </row>
    <row r="384" spans="1:46" x14ac:dyDescent="0.3">
      <c r="A384" s="25">
        <v>383</v>
      </c>
      <c r="B384" s="25" t="s">
        <v>828</v>
      </c>
      <c r="C384" s="25" t="s">
        <v>4298</v>
      </c>
      <c r="D384" s="25" t="s">
        <v>224</v>
      </c>
      <c r="E384" s="25" t="s">
        <v>233</v>
      </c>
      <c r="F384" s="25" t="s">
        <v>4879</v>
      </c>
      <c r="G384" s="25" t="s">
        <v>5534</v>
      </c>
      <c r="H384" s="25" t="s">
        <v>5533</v>
      </c>
      <c r="I384" s="25">
        <v>302</v>
      </c>
      <c r="J384" s="25" t="s">
        <v>2130</v>
      </c>
      <c r="K384" s="25">
        <v>5</v>
      </c>
      <c r="L384" s="25">
        <v>0</v>
      </c>
      <c r="M384" s="25" t="s">
        <v>5565</v>
      </c>
      <c r="O384" s="25" t="s">
        <v>6097</v>
      </c>
      <c r="Q384" s="25" t="s">
        <v>7094</v>
      </c>
      <c r="R384" s="25">
        <v>30855</v>
      </c>
      <c r="S384" s="25">
        <v>3.5</v>
      </c>
      <c r="T384" s="25">
        <v>950</v>
      </c>
      <c r="U384" s="25" t="s">
        <v>2156</v>
      </c>
      <c r="V384" s="25" t="s">
        <v>8869</v>
      </c>
      <c r="W384" s="25" t="s">
        <v>9281</v>
      </c>
      <c r="X384" s="25" t="s">
        <v>9715</v>
      </c>
      <c r="Y384" s="25" t="s">
        <v>9715</v>
      </c>
      <c r="Z384" s="25" t="s">
        <v>9715</v>
      </c>
      <c r="AA384" s="25" t="s">
        <v>9715</v>
      </c>
      <c r="AB384" s="25" t="s">
        <v>9715</v>
      </c>
      <c r="AC384" s="25" t="s">
        <v>9715</v>
      </c>
      <c r="AD384" s="25" t="s">
        <v>9715</v>
      </c>
      <c r="AE384" s="25" t="s">
        <v>9715</v>
      </c>
      <c r="AF384" s="25" t="s">
        <v>9715</v>
      </c>
      <c r="AG384" s="26" t="str">
        <f t="shared" si="10"/>
        <v>383,0,0,0,0,0,0,0,0,0</v>
      </c>
      <c r="AH384" s="25" t="s">
        <v>7272</v>
      </c>
      <c r="AI384" s="25" t="s">
        <v>7821</v>
      </c>
      <c r="AN384" s="25">
        <v>0</v>
      </c>
      <c r="AO384" s="25">
        <v>25</v>
      </c>
      <c r="AP384" s="25">
        <v>0</v>
      </c>
      <c r="AT384" s="26" t="str">
        <f t="shared" si="11"/>
        <v>[383];Name=Groudon;InternalName=GROUDON;Type1=GROUND;Type2=FERAL;BaseStats=100,150,140,90,100,90;GenderRate=Genderless;GrowthRate=Slow;BaseEXP=302;EffortPoints=0,3,0,0,0,0;Rareness=5;Happiness=0;Abilities=DROUGHT;HiddenAbility=;Moves=1,ANCIENTPOWER,1,MUDSHOT,5,SCARYFACE,15,EARTHPOWER,20,LAVAPLUME,30,REST,35,EARTHQUAKE,45,PRECIPICEBLADES,50,BULKUP,60,SOLARBEAM,65,FISSURE,75,FIREBLAST,80,HAMMERARM,90,ERUPTION;EggMoves=;Compatibility=Undiscovered;StepsToHatch=30855;Height=3.5;Weight=950;Color=Red;Habitat=RoughTerrain;RegionalNumbers=383,0,0,0,0,0,0,0,0,0;Kind=Continent;Pokedex=Groudon has appeared in mythology as the creator of the land. It sleeps in magma underground and is said to make volcanoes erupt on awakening.;FormNames=;WildItemCommon=;WildItemUncommon=;WildItemRare=;BattlerPlayerY=0;BattlerEnemyY=25;BattlerAltitude=0;Evolutions=;Incense=</v>
      </c>
    </row>
    <row r="385" spans="1:46" x14ac:dyDescent="0.3">
      <c r="A385" s="25">
        <v>384</v>
      </c>
      <c r="B385" s="25" t="s">
        <v>830</v>
      </c>
      <c r="C385" s="25" t="s">
        <v>4299</v>
      </c>
      <c r="D385" s="25" t="s">
        <v>229</v>
      </c>
      <c r="E385" s="25" t="s">
        <v>225</v>
      </c>
      <c r="F385" s="25" t="s">
        <v>4880</v>
      </c>
      <c r="G385" s="25" t="s">
        <v>5534</v>
      </c>
      <c r="H385" s="25" t="s">
        <v>5533</v>
      </c>
      <c r="I385" s="25">
        <v>306</v>
      </c>
      <c r="J385" s="25" t="s">
        <v>5550</v>
      </c>
      <c r="K385" s="25">
        <v>3</v>
      </c>
      <c r="L385" s="25">
        <v>0</v>
      </c>
      <c r="M385" s="25" t="s">
        <v>5566</v>
      </c>
      <c r="O385" s="25" t="s">
        <v>6098</v>
      </c>
      <c r="Q385" s="25" t="s">
        <v>7094</v>
      </c>
      <c r="R385" s="25">
        <v>30855</v>
      </c>
      <c r="S385" s="25">
        <v>7</v>
      </c>
      <c r="T385" s="25">
        <v>206.5</v>
      </c>
      <c r="U385" s="25" t="s">
        <v>2155</v>
      </c>
      <c r="V385" s="25" t="s">
        <v>8870</v>
      </c>
      <c r="W385" s="25" t="s">
        <v>9282</v>
      </c>
      <c r="X385" s="25" t="s">
        <v>9715</v>
      </c>
      <c r="Y385" s="25" t="s">
        <v>9715</v>
      </c>
      <c r="Z385" s="25" t="s">
        <v>9715</v>
      </c>
      <c r="AA385" s="25" t="s">
        <v>9715</v>
      </c>
      <c r="AB385" s="25" t="s">
        <v>9715</v>
      </c>
      <c r="AC385" s="25" t="s">
        <v>9715</v>
      </c>
      <c r="AD385" s="25" t="s">
        <v>9715</v>
      </c>
      <c r="AE385" s="25" t="s">
        <v>9715</v>
      </c>
      <c r="AF385" s="25" t="s">
        <v>9715</v>
      </c>
      <c r="AG385" s="26" t="str">
        <f t="shared" si="10"/>
        <v>384,0,0,0,0,0,0,0,0,0</v>
      </c>
      <c r="AH385" s="25" t="s">
        <v>7273</v>
      </c>
      <c r="AI385" s="25" t="s">
        <v>7822</v>
      </c>
      <c r="AN385" s="25">
        <v>0</v>
      </c>
      <c r="AO385" s="25">
        <v>25</v>
      </c>
      <c r="AP385" s="25">
        <v>5</v>
      </c>
      <c r="AT385" s="26" t="str">
        <f t="shared" si="11"/>
        <v>[384];Name=Rayquaza;InternalName=RAYQUAZA;Type1=DRAGON;Type2=FLYING;BaseStats=105,150,90,95,150,90;GenderRate=Genderless;GrowthRate=Slow;BaseEXP=306;EffortPoints=0,2,0,0,1,0;Rareness=3;Happiness=0;Abilities=AIRLOCK;HiddenAbility=;Moves=1,TWISTER,5,SCARYFACE,15,ANCIENTPOWER,20,CRUNCH,30,AIRSLASH,35,REST,45,EXTREMESPEED,50,DRAGONPULSE,60,DRAGONDANCE,65,FLY,75,HYPERVOICE,80,OUTRAGE,90,HYPERBEAM;EggMoves=;Compatibility=Undiscovered;StepsToHatch=30855;Height=7;Weight=206.5;Color=Green;Habitat=Rare;RegionalNumbers=384,0,0,0,0,0,0,0,0,0;Kind=Sky High;Pokedex=A Pokémon that flies endlessly in the ozone layer. It is said it would descend to the ground if Kyogre and Groudon were to fight.;FormNames=;WildItemCommon=;WildItemUncommon=;WildItemRare=;BattlerPlayerY=0;BattlerEnemyY=25;BattlerAltitude=5;Evolutions=;Incense=</v>
      </c>
    </row>
    <row r="386" spans="1:46" x14ac:dyDescent="0.3">
      <c r="A386" s="25">
        <v>385</v>
      </c>
      <c r="B386" s="25" t="s">
        <v>832</v>
      </c>
      <c r="C386" s="25" t="s">
        <v>4300</v>
      </c>
      <c r="D386" s="25" t="s">
        <v>231</v>
      </c>
      <c r="E386" s="25" t="s">
        <v>226</v>
      </c>
      <c r="F386" s="25" t="s">
        <v>9708</v>
      </c>
      <c r="G386" s="25" t="s">
        <v>5534</v>
      </c>
      <c r="H386" s="25" t="s">
        <v>5533</v>
      </c>
      <c r="I386" s="25">
        <v>270</v>
      </c>
      <c r="J386" s="25" t="s">
        <v>2133</v>
      </c>
      <c r="K386" s="25">
        <v>3</v>
      </c>
      <c r="L386" s="25">
        <v>100</v>
      </c>
      <c r="M386" s="25" t="s">
        <v>3820</v>
      </c>
      <c r="O386" s="25" t="s">
        <v>6099</v>
      </c>
      <c r="Q386" s="25" t="s">
        <v>7094</v>
      </c>
      <c r="R386" s="25">
        <v>30855</v>
      </c>
      <c r="S386" s="25">
        <v>0.3</v>
      </c>
      <c r="T386" s="25">
        <v>1.1000000000000001</v>
      </c>
      <c r="U386" s="25" t="s">
        <v>8860</v>
      </c>
      <c r="V386" s="25" t="s">
        <v>8868</v>
      </c>
      <c r="W386" s="25" t="s">
        <v>9283</v>
      </c>
      <c r="X386" s="25" t="s">
        <v>9715</v>
      </c>
      <c r="Y386" s="25" t="s">
        <v>9715</v>
      </c>
      <c r="Z386" s="25" t="s">
        <v>9715</v>
      </c>
      <c r="AA386" s="25" t="s">
        <v>9715</v>
      </c>
      <c r="AB386" s="25" t="s">
        <v>9715</v>
      </c>
      <c r="AC386" s="25" t="s">
        <v>9715</v>
      </c>
      <c r="AD386" s="25" t="s">
        <v>9715</v>
      </c>
      <c r="AE386" s="25" t="s">
        <v>9715</v>
      </c>
      <c r="AF386" s="25" t="s">
        <v>9715</v>
      </c>
      <c r="AG386" s="26" t="str">
        <f t="shared" si="10"/>
        <v>385,0,0,0,0,0,0,0,0,0</v>
      </c>
      <c r="AH386" s="25" t="s">
        <v>1703</v>
      </c>
      <c r="AI386" s="25" t="s">
        <v>8458</v>
      </c>
      <c r="AK386" s="25" t="s">
        <v>8148</v>
      </c>
      <c r="AL386" s="25" t="s">
        <v>8148</v>
      </c>
      <c r="AM386" s="25" t="s">
        <v>8148</v>
      </c>
      <c r="AN386" s="25">
        <v>0</v>
      </c>
      <c r="AO386" s="25">
        <v>25</v>
      </c>
      <c r="AP386" s="25">
        <v>14</v>
      </c>
      <c r="AT386" s="26" t="str">
        <f t="shared" si="11"/>
        <v>[385];Name=Jirachi;InternalName=JIRACHI;Type1=STEEL;Type2=PSYCHIC;BaseStats=100,100,100,100,100,100;GenderRate=Genderless;GrowthRate=Slow;BaseEXP=270;EffortPoints=3,0,0,0,0,0;Rareness=3;Happiness=100;Abilities=SERENEGRACE;HiddenAbility=;Moves=1,WISH,1,CONFUSION,5,REST,10,SWIFT,15,HELPINGHAND,20,PSYCHIC,25,REFRESH,30,REST,35,ZENHEADBUTT,40,DOUBLEEDGE,45,GRAVITY,50,HEALINGWISH,55,FUTURESIGHT,60,COSMICPOWER,65,LASTRESORT,70,DOOMDESIRE;EggMoves=;Compatibility=Undiscovered;StepsToHatch=30855;Height=0.3;Weight=1.1;Color=Yellow;Habitat=Mountain;RegionalNumbers=385,0,0,0,0,0,0,0,0,0;Kind=Wish;Pokedex=Jirachi is said to make wishes come true. While it sleeps, a tough crystalline shell envelops the body to protect it from enemies.;FormNames=;WildItemCommon=STARPIECE;WildItemUncommon=STARPIECE;WildItemRare=STARPIECE;BattlerPlayerY=0;BattlerEnemyY=25;BattlerAltitude=14;Evolutions=;Incense=</v>
      </c>
    </row>
    <row r="387" spans="1:46" x14ac:dyDescent="0.3">
      <c r="A387" s="25">
        <v>386</v>
      </c>
      <c r="B387" s="25" t="s">
        <v>3925</v>
      </c>
      <c r="C387" s="25" t="s">
        <v>4301</v>
      </c>
      <c r="D387" s="25" t="s">
        <v>226</v>
      </c>
      <c r="F387" s="25" t="s">
        <v>4881</v>
      </c>
      <c r="G387" s="25" t="s">
        <v>5534</v>
      </c>
      <c r="H387" s="25" t="s">
        <v>5533</v>
      </c>
      <c r="I387" s="25">
        <v>270</v>
      </c>
      <c r="J387" s="25" t="s">
        <v>5551</v>
      </c>
      <c r="K387" s="25">
        <v>3</v>
      </c>
      <c r="L387" s="25">
        <v>0</v>
      </c>
      <c r="M387" s="25" t="s">
        <v>3841</v>
      </c>
      <c r="O387" s="25" t="s">
        <v>6100</v>
      </c>
      <c r="Q387" s="25" t="s">
        <v>7094</v>
      </c>
      <c r="R387" s="25">
        <v>30855</v>
      </c>
      <c r="S387" s="25">
        <v>1.7</v>
      </c>
      <c r="T387" s="25">
        <v>60.8</v>
      </c>
      <c r="U387" s="25" t="s">
        <v>2156</v>
      </c>
      <c r="V387" s="25" t="s">
        <v>8870</v>
      </c>
      <c r="W387" s="25" t="s">
        <v>9284</v>
      </c>
      <c r="X387" s="25" t="s">
        <v>9715</v>
      </c>
      <c r="Y387" s="25" t="s">
        <v>9715</v>
      </c>
      <c r="Z387" s="25" t="s">
        <v>9715</v>
      </c>
      <c r="AA387" s="25" t="s">
        <v>9715</v>
      </c>
      <c r="AB387" s="25" t="s">
        <v>9715</v>
      </c>
      <c r="AC387" s="25" t="s">
        <v>9715</v>
      </c>
      <c r="AD387" s="25" t="s">
        <v>9715</v>
      </c>
      <c r="AE387" s="25" t="s">
        <v>9715</v>
      </c>
      <c r="AF387" s="25" t="s">
        <v>9715</v>
      </c>
      <c r="AG387" s="26" t="str">
        <f t="shared" ref="AG387:AG450" si="12">+W387&amp;","&amp;X387&amp;","&amp;Y387&amp;","&amp;Z387&amp;","&amp;AA387&amp;","&amp;AB387&amp;","&amp;AC387&amp;","&amp;AD387&amp;","&amp;AE387&amp;","&amp;AF387</f>
        <v>386,0,0,0,0,0,0,0,0,0</v>
      </c>
      <c r="AH387" s="25" t="s">
        <v>7274</v>
      </c>
      <c r="AI387" s="25" t="s">
        <v>8101</v>
      </c>
      <c r="AJ387" s="25" t="s">
        <v>8125</v>
      </c>
      <c r="AN387" s="25">
        <v>0</v>
      </c>
      <c r="AO387" s="25">
        <v>25</v>
      </c>
      <c r="AP387" s="25">
        <v>0</v>
      </c>
      <c r="AT387" s="26" t="str">
        <f t="shared" ref="AT387:AT450" si="13">"["&amp;A387&amp;"];"&amp;$B$1&amp;"="&amp;B387&amp;";"&amp;$C$1&amp;"="&amp;C387&amp;";"&amp;$D$1&amp;"="&amp;D387&amp;";"&amp;$E$1&amp;"="&amp;E387&amp;";"&amp;$F$1&amp;"="&amp;F387&amp;";"&amp;$G$1&amp;"="&amp;G387&amp;";"&amp;$H$1&amp;"="&amp;H387&amp;";"&amp;$I$1&amp;"="&amp;I387&amp;";"&amp;$J$1&amp;"="&amp;J387&amp;";"&amp;$K$1&amp;"="&amp;K387&amp;";"&amp;$L$1&amp;"="&amp;L387&amp;";"&amp;$M$1&amp;"="&amp;M387&amp;";"&amp;$N$1&amp;"="&amp;N387&amp;";"&amp;$O$1&amp;"="&amp;O387&amp;";"&amp;$P$1&amp;"="&amp;P387&amp;";"&amp;$Q$1&amp;"="&amp;Q387&amp;";"&amp;$R$1&amp;"="&amp;R387&amp;";"&amp;$S$1&amp;"="&amp;S387&amp;";"&amp;$T$1&amp;"="&amp;T387&amp;";"&amp;$U$1&amp;"="&amp;U387&amp;";"&amp;$V$1&amp;"="&amp;V387&amp;";"&amp;$AG$1&amp;"="&amp;AG387&amp;";"&amp;$AH$1&amp;"="&amp;AH387&amp;";"&amp;$AI$1&amp;"="&amp;AI387&amp;";"&amp;$AJ$1&amp;"="&amp;AJ387&amp;";"&amp;$AK$1&amp;"="&amp;AK387&amp;";"&amp;$AL$1&amp;"="&amp;AL387&amp;";"&amp;$AM$1&amp;"="&amp;AM387&amp;";"&amp;$AN$1&amp;"="&amp;AN387&amp;";"&amp;$AO$1&amp;"="&amp;AO387&amp;";"&amp;$AP$1&amp;"="&amp;AP387&amp;";"&amp;$AQ$1&amp;"="&amp;AQ387&amp;";"&amp;$AR$1&amp;"="&amp;AR387</f>
        <v>[386];Name=Deoxys;InternalName=DEOXYS;Type1=PSYCHIC;Type2=;BaseStats=50,150,50,150,150,50;GenderRate=Genderless;GrowthRate=Slow;BaseEXP=270;EffortPoints=0,1,0,1,1,0;Rareness=3;Happiness=0;Abilities=PRESSURE;HiddenAbility=;Moves=1,LEER,1,WRAP,7,NIGHTSHADE,13,TELEPORT,19,KNOCKOFF,25,PURSUIT,31,PSYCHIC,37,SNATCH,43,PSYCHOSHIFT,49,ZENHEADBUTT,55,COSMICPOWER,61,RECOVER,67,PSYCHOBOOST,73,HYPERBEAM;EggMoves=;Compatibility=Undiscovered;StepsToHatch=30855;Height=1.7;Weight=60.8;Color=Red;Habitat=Rare;RegionalNumbers=386,0,0,0,0,0,0,0,0,0;Kind=DNA;Pokedex=A Pokémon that mutated from an extraterrestrial virus exposed to a laser beam. Its body is configured for superior agility and speed.;FormNames=Normal Forme,Attack Forme,Defense Forme,Speed Forme;WildItemCommon=;WildItemUncommon=;WildItemRare=;BattlerPlayerY=0;BattlerEnemyY=25;BattlerAltitude=0;Evolutions=;Incense=</v>
      </c>
    </row>
    <row r="388" spans="1:46" x14ac:dyDescent="0.3">
      <c r="A388" s="25">
        <v>387</v>
      </c>
      <c r="B388" s="25" t="s">
        <v>837</v>
      </c>
      <c r="C388" s="25" t="s">
        <v>4302</v>
      </c>
      <c r="D388" s="25" t="s">
        <v>221</v>
      </c>
      <c r="F388" s="25" t="s">
        <v>4882</v>
      </c>
      <c r="G388" s="25" t="s">
        <v>1411</v>
      </c>
      <c r="H388" s="25" t="s">
        <v>1412</v>
      </c>
      <c r="I388" s="25">
        <v>64</v>
      </c>
      <c r="J388" s="25" t="s">
        <v>2128</v>
      </c>
      <c r="K388" s="25">
        <v>45</v>
      </c>
      <c r="L388" s="25">
        <v>70</v>
      </c>
      <c r="M388" s="25" t="s">
        <v>1413</v>
      </c>
      <c r="N388" s="25" t="s">
        <v>3813</v>
      </c>
      <c r="O388" s="25" t="s">
        <v>6690</v>
      </c>
      <c r="P388" s="25" t="s">
        <v>6691</v>
      </c>
      <c r="Q388" s="25" t="s">
        <v>7001</v>
      </c>
      <c r="R388" s="25">
        <v>5355</v>
      </c>
      <c r="S388" s="25">
        <v>0.4</v>
      </c>
      <c r="T388" s="25">
        <v>10.199999999999999</v>
      </c>
      <c r="U388" s="25" t="s">
        <v>2155</v>
      </c>
      <c r="W388" s="25" t="s">
        <v>9285</v>
      </c>
      <c r="X388" s="25" t="s">
        <v>9715</v>
      </c>
      <c r="Y388" s="25" t="s">
        <v>9715</v>
      </c>
      <c r="Z388" s="25" t="s">
        <v>9715</v>
      </c>
      <c r="AA388" s="25" t="s">
        <v>9715</v>
      </c>
      <c r="AB388" s="25" t="s">
        <v>9715</v>
      </c>
      <c r="AC388" s="25" t="s">
        <v>9715</v>
      </c>
      <c r="AD388" s="25" t="s">
        <v>9715</v>
      </c>
      <c r="AE388" s="25" t="s">
        <v>9715</v>
      </c>
      <c r="AF388" s="25" t="s">
        <v>9715</v>
      </c>
      <c r="AG388" s="26" t="str">
        <f t="shared" si="12"/>
        <v>387,0,0,0,0,0,0,0,0,0</v>
      </c>
      <c r="AH388" s="25" t="s">
        <v>7275</v>
      </c>
      <c r="AI388" s="25" t="s">
        <v>7823</v>
      </c>
      <c r="AN388" s="25">
        <v>0</v>
      </c>
      <c r="AO388" s="25">
        <v>25</v>
      </c>
      <c r="AP388" s="25">
        <v>0</v>
      </c>
      <c r="AQ388" s="25" t="s">
        <v>8689</v>
      </c>
      <c r="AT388" s="26" t="str">
        <f t="shared" si="13"/>
        <v>[387];Name=Turtwig;InternalName=TURTWIG;Type1=GRASS;Type2=;BaseStats=55,68,64,31,45,55;GenderRate=FemaleOneEighth;GrowthRate=Parabolic;BaseEXP=64;EffortPoints=0,1,0,0,0,0;Rareness=45;Happiness=70;Abilities=OVERGROW;HiddenAbility=SHELLARMOR;Moves=1,TACKLE,5,WITHDRAW,9,ABSORB,13,RAZORLEAF,17,CURSE,21,BITE,25,MEGADRAIN,29,LEECHSEED,33,SYNTHESIS,37,CRUNCH,41,GIGADRAIN,45,LEAFSTORM;EggMoves=AMNESIA,BODYSLAM,DOUBLEEDGE,EARTHPOWER,GRASSYTERRAIN,GROWTH,SANDTOMB,SEEDBOMB,SPITUP,STOCKPILE,SUPERPOWER,SWALLOW,THRASH,TICKLE,WIDEGUARD,WORRYSEED;Compatibility=Monster,Grass;StepsToHatch=5355;Height=0.4;Weight=10.2;Color=Green;Habitat=;RegionalNumbers=387,0,0,0,0,0,0,0,0,0;Kind=Tiny Leaf;Pokedex=Made from soil, the shell on its back hardens when it drinks water. It lives along lakes.;FormNames=;WildItemCommon=;WildItemUncommon=;WildItemRare=;BattlerPlayerY=0;BattlerEnemyY=25;BattlerAltitude=0;Evolutions=GROTLE,Level,18;Incense=</v>
      </c>
    </row>
    <row r="389" spans="1:46" x14ac:dyDescent="0.3">
      <c r="A389" s="25">
        <v>388</v>
      </c>
      <c r="B389" s="25" t="s">
        <v>838</v>
      </c>
      <c r="C389" s="25" t="s">
        <v>4303</v>
      </c>
      <c r="D389" s="25" t="s">
        <v>221</v>
      </c>
      <c r="F389" s="25" t="s">
        <v>4883</v>
      </c>
      <c r="G389" s="25" t="s">
        <v>1411</v>
      </c>
      <c r="H389" s="25" t="s">
        <v>1412</v>
      </c>
      <c r="I389" s="25">
        <v>142</v>
      </c>
      <c r="J389" s="25" t="s">
        <v>5539</v>
      </c>
      <c r="K389" s="25">
        <v>45</v>
      </c>
      <c r="L389" s="25">
        <v>70</v>
      </c>
      <c r="M389" s="25" t="s">
        <v>1413</v>
      </c>
      <c r="N389" s="25" t="s">
        <v>3813</v>
      </c>
      <c r="O389" s="25" t="s">
        <v>6101</v>
      </c>
      <c r="Q389" s="25" t="s">
        <v>7001</v>
      </c>
      <c r="R389" s="25">
        <v>5355</v>
      </c>
      <c r="S389" s="25">
        <v>1.1000000000000001</v>
      </c>
      <c r="T389" s="25">
        <v>97</v>
      </c>
      <c r="U389" s="25" t="s">
        <v>2155</v>
      </c>
      <c r="W389" s="25" t="s">
        <v>9286</v>
      </c>
      <c r="X389" s="25" t="s">
        <v>9715</v>
      </c>
      <c r="Y389" s="25" t="s">
        <v>9715</v>
      </c>
      <c r="Z389" s="25" t="s">
        <v>9715</v>
      </c>
      <c r="AA389" s="25" t="s">
        <v>9715</v>
      </c>
      <c r="AB389" s="25" t="s">
        <v>9715</v>
      </c>
      <c r="AC389" s="25" t="s">
        <v>9715</v>
      </c>
      <c r="AD389" s="25" t="s">
        <v>9715</v>
      </c>
      <c r="AE389" s="25" t="s">
        <v>9715</v>
      </c>
      <c r="AF389" s="25" t="s">
        <v>9715</v>
      </c>
      <c r="AG389" s="26" t="str">
        <f t="shared" si="12"/>
        <v>388,0,0,0,0,0,0,0,0,0</v>
      </c>
      <c r="AH389" s="25" t="s">
        <v>7276</v>
      </c>
      <c r="AI389" s="25" t="s">
        <v>7824</v>
      </c>
      <c r="AN389" s="25">
        <v>0</v>
      </c>
      <c r="AO389" s="25">
        <v>25</v>
      </c>
      <c r="AP389" s="25">
        <v>0</v>
      </c>
      <c r="AQ389" s="25" t="s">
        <v>8690</v>
      </c>
      <c r="AT389" s="26" t="str">
        <f t="shared" si="13"/>
        <v>[388];Name=Grotle;InternalName=GROTLE;Type1=GRASS;Type2=;BaseStats=75,89,85,36,55,65;GenderRate=FemaleOneEighth;GrowthRate=Parabolic;BaseEXP=142;EffortPoints=0,1,1,0,0,0;Rareness=45;Happiness=70;Abilities=OVERGROW;HiddenAbility=SHELLARMOR;Moves=1,TACKLE,1,WITHDRAW,5,WITHDRAW,9,ABSORB,13,RAZORLEAF,17,CURSE,22,BITE,27,MEGADRAIN,32,LEECHSEED,37,SYNTHESIS,42,CRUNCH,47,GIGADRAIN,52,LEAFSTORM;EggMoves=;Compatibility=Monster,Grass;StepsToHatch=5355;Height=1.1;Weight=97;Color=Green;Habitat=;RegionalNumbers=388,0,0,0,0,0,0,0,0,0;Kind=Grove;Pokedex=It lives along water in forests. In the daytime, it leaves the forest to sunbathe its treed shell.;FormNames=;WildItemCommon=;WildItemUncommon=;WildItemRare=;BattlerPlayerY=0;BattlerEnemyY=25;BattlerAltitude=0;Evolutions=TORTERRA,Level,32;Incense=</v>
      </c>
    </row>
    <row r="390" spans="1:46" x14ac:dyDescent="0.3">
      <c r="A390" s="25">
        <v>389</v>
      </c>
      <c r="B390" s="25" t="s">
        <v>839</v>
      </c>
      <c r="C390" s="25" t="s">
        <v>4304</v>
      </c>
      <c r="D390" s="25" t="s">
        <v>221</v>
      </c>
      <c r="E390" s="25" t="s">
        <v>224</v>
      </c>
      <c r="F390" s="25" t="s">
        <v>4884</v>
      </c>
      <c r="G390" s="25" t="s">
        <v>1411</v>
      </c>
      <c r="H390" s="25" t="s">
        <v>1412</v>
      </c>
      <c r="I390" s="25">
        <v>236</v>
      </c>
      <c r="J390" s="25" t="s">
        <v>5531</v>
      </c>
      <c r="K390" s="25">
        <v>45</v>
      </c>
      <c r="L390" s="25">
        <v>70</v>
      </c>
      <c r="M390" s="25" t="s">
        <v>1413</v>
      </c>
      <c r="N390" s="25" t="s">
        <v>3813</v>
      </c>
      <c r="O390" s="25" t="s">
        <v>6102</v>
      </c>
      <c r="Q390" s="25" t="s">
        <v>7001</v>
      </c>
      <c r="R390" s="25">
        <v>5355</v>
      </c>
      <c r="S390" s="25">
        <v>2.2000000000000002</v>
      </c>
      <c r="T390" s="25">
        <v>310</v>
      </c>
      <c r="U390" s="25" t="s">
        <v>2155</v>
      </c>
      <c r="W390" s="25" t="s">
        <v>9287</v>
      </c>
      <c r="X390" s="25" t="s">
        <v>9715</v>
      </c>
      <c r="Y390" s="25" t="s">
        <v>9715</v>
      </c>
      <c r="Z390" s="25" t="s">
        <v>9715</v>
      </c>
      <c r="AA390" s="25" t="s">
        <v>9715</v>
      </c>
      <c r="AB390" s="25" t="s">
        <v>9715</v>
      </c>
      <c r="AC390" s="25" t="s">
        <v>9715</v>
      </c>
      <c r="AD390" s="25" t="s">
        <v>9715</v>
      </c>
      <c r="AE390" s="25" t="s">
        <v>9715</v>
      </c>
      <c r="AF390" s="25" t="s">
        <v>9715</v>
      </c>
      <c r="AG390" s="26" t="str">
        <f t="shared" si="12"/>
        <v>389,0,0,0,0,0,0,0,0,0</v>
      </c>
      <c r="AH390" s="25" t="s">
        <v>7272</v>
      </c>
      <c r="AI390" s="25" t="s">
        <v>7825</v>
      </c>
      <c r="AN390" s="25">
        <v>0</v>
      </c>
      <c r="AO390" s="25">
        <v>25</v>
      </c>
      <c r="AP390" s="25">
        <v>0</v>
      </c>
      <c r="AT390" s="26" t="str">
        <f t="shared" si="13"/>
        <v>[389];Name=Torterra;InternalName=TORTERRA;Type1=GRASS;Type2=GROUND;BaseStats=95,109,105,56,75,85;GenderRate=FemaleOneEighth;GrowthRate=Parabolic;BaseEXP=236;EffortPoints=0,2,1,0,0,0;Rareness=45;Happiness=70;Abilities=OVERGROW;HiddenAbility=SHELLARMOR;Moves=1,WOODHAMMER,1,TACKLE,1,WITHDRAW,1,ABSORB,1,RAZORLEAF,5,WITHDRAW,9,ABSORB,13,RAZORLEAF,17,CURSE,22,BITE,27,MEGADRAIN,32,EARTHQUAKE,33,LEECHSEED,39,SYNTHESIS,45,CRUNCH,51,GIGADRAIN,57,LEAFSTORM;EggMoves=;Compatibility=Monster,Grass;StepsToHatch=5355;Height=2.2;Weight=310;Color=Green;Habitat=;RegionalNumbers=389,0,0,0,0,0,0,0,0,0;Kind=Continent;Pokedex=Small Pokémon occasionally gather on its unmoving back to begin building their nests.;FormNames=;WildItemCommon=;WildItemUncommon=;WildItemRare=;BattlerPlayerY=0;BattlerEnemyY=25;BattlerAltitude=0;Evolutions=;Incense=</v>
      </c>
    </row>
    <row r="391" spans="1:46" x14ac:dyDescent="0.3">
      <c r="A391" s="25">
        <v>390</v>
      </c>
      <c r="B391" s="25" t="s">
        <v>840</v>
      </c>
      <c r="C391" s="25" t="s">
        <v>4305</v>
      </c>
      <c r="D391" s="25" t="s">
        <v>218</v>
      </c>
      <c r="F391" s="25" t="s">
        <v>4885</v>
      </c>
      <c r="G391" s="25" t="s">
        <v>1411</v>
      </c>
      <c r="H391" s="25" t="s">
        <v>1412</v>
      </c>
      <c r="I391" s="25">
        <v>62</v>
      </c>
      <c r="J391" s="25" t="s">
        <v>2146</v>
      </c>
      <c r="K391" s="25">
        <v>45</v>
      </c>
      <c r="L391" s="25">
        <v>70</v>
      </c>
      <c r="M391" s="25" t="s">
        <v>2136</v>
      </c>
      <c r="N391" s="25" t="s">
        <v>3817</v>
      </c>
      <c r="O391" s="25" t="s">
        <v>6692</v>
      </c>
      <c r="P391" s="25" t="s">
        <v>6693</v>
      </c>
      <c r="Q391" s="25" t="s">
        <v>7220</v>
      </c>
      <c r="R391" s="25">
        <v>5355</v>
      </c>
      <c r="S391" s="25">
        <v>0.5</v>
      </c>
      <c r="T391" s="25">
        <v>6.2</v>
      </c>
      <c r="U391" s="25" t="s">
        <v>2158</v>
      </c>
      <c r="W391" s="25" t="s">
        <v>9288</v>
      </c>
      <c r="X391" s="25" t="s">
        <v>9715</v>
      </c>
      <c r="Y391" s="25" t="s">
        <v>9715</v>
      </c>
      <c r="Z391" s="25" t="s">
        <v>9715</v>
      </c>
      <c r="AA391" s="25" t="s">
        <v>9715</v>
      </c>
      <c r="AB391" s="25" t="s">
        <v>9715</v>
      </c>
      <c r="AC391" s="25" t="s">
        <v>9715</v>
      </c>
      <c r="AD391" s="25" t="s">
        <v>9715</v>
      </c>
      <c r="AE391" s="25" t="s">
        <v>9715</v>
      </c>
      <c r="AF391" s="25" t="s">
        <v>9715</v>
      </c>
      <c r="AG391" s="26" t="str">
        <f t="shared" si="12"/>
        <v>390,0,0,0,0,0,0,0,0,0</v>
      </c>
      <c r="AH391" s="25" t="s">
        <v>7277</v>
      </c>
      <c r="AI391" s="25" t="s">
        <v>7826</v>
      </c>
      <c r="AN391" s="25">
        <v>0</v>
      </c>
      <c r="AO391" s="25">
        <v>25</v>
      </c>
      <c r="AP391" s="25">
        <v>0</v>
      </c>
      <c r="AQ391" s="25" t="s">
        <v>8691</v>
      </c>
      <c r="AT391" s="26" t="str">
        <f t="shared" si="13"/>
        <v>[390];Name=Chimchar;InternalName=CHIMCHAR;Type1=FIRE;Type2=;BaseStats=44,58,44,61,58,44;GenderRate=FemaleOneEighth;GrowthRate=Parabolic;BaseEXP=62;EffortPoints=0,0,0,1,0,0;Rareness=45;Happiness=70;Abilities=BLAZE;HiddenAbility=IRONFIST;Moves=1,SCRATCH,1,LEER,7,EMBER,9,TAUNT,15,FURYSWIPES,17,FLAMEWHEEL,23,NASTYPLOT,25,TORMENT,31,FACADE,33,FIRESPIN,39,ACROBATICS,41,SLACKOFF,47,FLAMETHROWER;EggMoves=ASSIST,BLAZEKICK,COUNTER,DOUBLEKICK,ENCORE,FAKEOUT,FIREPUNCH,FOCUSENERGY,FOCUSPUNCH,HEATWAVE,HELPINGHAND,QUICKGUARD,SUBMISSION,THUNDERPUNCH;Compatibility=Field,Humanlike;StepsToHatch=5355;Height=0.5;Weight=6.2;Color=Brown;Habitat=;RegionalNumbers=390,0,0,0,0,0,0,0,0,0;Kind=Chimp;Pokedex=It agilely scales sheer cliffs to live atop craggy mountains. Its fire is put out when it sleeps.;FormNames=;WildItemCommon=;WildItemUncommon=;WildItemRare=;BattlerPlayerY=0;BattlerEnemyY=25;BattlerAltitude=0;Evolutions=MONFERNO,Level,14;Incense=</v>
      </c>
    </row>
    <row r="392" spans="1:46" x14ac:dyDescent="0.3">
      <c r="A392" s="25">
        <v>391</v>
      </c>
      <c r="B392" s="25" t="s">
        <v>841</v>
      </c>
      <c r="C392" s="25" t="s">
        <v>4306</v>
      </c>
      <c r="D392" s="25" t="s">
        <v>218</v>
      </c>
      <c r="E392" s="25" t="s">
        <v>222</v>
      </c>
      <c r="F392" s="25" t="s">
        <v>4886</v>
      </c>
      <c r="G392" s="25" t="s">
        <v>1411</v>
      </c>
      <c r="H392" s="25" t="s">
        <v>1412</v>
      </c>
      <c r="I392" s="25">
        <v>142</v>
      </c>
      <c r="J392" s="25" t="s">
        <v>5519</v>
      </c>
      <c r="K392" s="25">
        <v>45</v>
      </c>
      <c r="L392" s="25">
        <v>70</v>
      </c>
      <c r="M392" s="25" t="s">
        <v>2136</v>
      </c>
      <c r="N392" s="25" t="s">
        <v>3817</v>
      </c>
      <c r="O392" s="25" t="s">
        <v>6103</v>
      </c>
      <c r="Q392" s="25" t="s">
        <v>7220</v>
      </c>
      <c r="R392" s="25">
        <v>5355</v>
      </c>
      <c r="S392" s="25">
        <v>0.9</v>
      </c>
      <c r="T392" s="25">
        <v>22</v>
      </c>
      <c r="U392" s="25" t="s">
        <v>2158</v>
      </c>
      <c r="W392" s="25" t="s">
        <v>9289</v>
      </c>
      <c r="X392" s="25" t="s">
        <v>9715</v>
      </c>
      <c r="Y392" s="25" t="s">
        <v>9715</v>
      </c>
      <c r="Z392" s="25" t="s">
        <v>9715</v>
      </c>
      <c r="AA392" s="25" t="s">
        <v>9715</v>
      </c>
      <c r="AB392" s="25" t="s">
        <v>9715</v>
      </c>
      <c r="AC392" s="25" t="s">
        <v>9715</v>
      </c>
      <c r="AD392" s="25" t="s">
        <v>9715</v>
      </c>
      <c r="AE392" s="25" t="s">
        <v>9715</v>
      </c>
      <c r="AF392" s="25" t="s">
        <v>9715</v>
      </c>
      <c r="AG392" s="26" t="str">
        <f t="shared" si="12"/>
        <v>391,0,0,0,0,0,0,0,0,0</v>
      </c>
      <c r="AH392" s="25" t="s">
        <v>7278</v>
      </c>
      <c r="AI392" s="25" t="s">
        <v>7827</v>
      </c>
      <c r="AN392" s="25">
        <v>0</v>
      </c>
      <c r="AO392" s="25">
        <v>25</v>
      </c>
      <c r="AP392" s="25">
        <v>0</v>
      </c>
      <c r="AQ392" s="25" t="s">
        <v>8692</v>
      </c>
      <c r="AT392" s="26" t="str">
        <f t="shared" si="13"/>
        <v>[391];Name=Monferno;InternalName=MONFERNO;Type1=FIRE;Type2=FIGHTING;BaseStats=64,78,52,81,78,52;GenderRate=FemaleOneEighth;GrowthRate=Parabolic;BaseEXP=142;EffortPoints=0,0,0,1,1,0;Rareness=45;Happiness=70;Abilities=BLAZE;HiddenAbility=IRONFIST;Moves=1,SCRATCH,1,LEER,1,EMBER,7,EMBER,9,TAUNT,14,MACHPUNCH,16,FURYSWIPES,19,FLAMEWHEEL,26,FEINT,29,TORMENT,36,CLOSECOMBAT,39,FIRESPIN,46,ACROBATICS,49,SLACKOFF,56,FLAREBLITZ;EggMoves=;Compatibility=Field,Humanlike;StepsToHatch=5355;Height=0.9;Weight=22;Color=Brown;Habitat=;RegionalNumbers=391,0,0,0,0,0,0,0,0,0;Kind=Playful;Pokedex=To intimidate attackers, it stretches the fire on its tail to make itself appear bigger.;FormNames=;WildItemCommon=;WildItemUncommon=;WildItemRare=;BattlerPlayerY=0;BattlerEnemyY=25;BattlerAltitude=0;Evolutions=INFERNAPE,Level,36;Incense=</v>
      </c>
    </row>
    <row r="393" spans="1:46" x14ac:dyDescent="0.3">
      <c r="A393" s="25">
        <v>392</v>
      </c>
      <c r="B393" s="25" t="s">
        <v>842</v>
      </c>
      <c r="C393" s="25" t="s">
        <v>4307</v>
      </c>
      <c r="D393" s="25" t="s">
        <v>218</v>
      </c>
      <c r="E393" s="25" t="s">
        <v>222</v>
      </c>
      <c r="F393" s="25" t="s">
        <v>4887</v>
      </c>
      <c r="G393" s="25" t="s">
        <v>1411</v>
      </c>
      <c r="H393" s="25" t="s">
        <v>1412</v>
      </c>
      <c r="I393" s="25">
        <v>240</v>
      </c>
      <c r="J393" s="25" t="s">
        <v>5551</v>
      </c>
      <c r="K393" s="25">
        <v>45</v>
      </c>
      <c r="L393" s="25">
        <v>70</v>
      </c>
      <c r="M393" s="25" t="s">
        <v>2136</v>
      </c>
      <c r="N393" s="25" t="s">
        <v>3817</v>
      </c>
      <c r="O393" s="25" t="s">
        <v>6104</v>
      </c>
      <c r="Q393" s="25" t="s">
        <v>7220</v>
      </c>
      <c r="R393" s="25">
        <v>5355</v>
      </c>
      <c r="S393" s="25">
        <v>1.2</v>
      </c>
      <c r="T393" s="25">
        <v>55</v>
      </c>
      <c r="U393" s="25" t="s">
        <v>2158</v>
      </c>
      <c r="W393" s="25" t="s">
        <v>9290</v>
      </c>
      <c r="X393" s="25" t="s">
        <v>9715</v>
      </c>
      <c r="Y393" s="25" t="s">
        <v>9715</v>
      </c>
      <c r="Z393" s="25" t="s">
        <v>9715</v>
      </c>
      <c r="AA393" s="25" t="s">
        <v>9715</v>
      </c>
      <c r="AB393" s="25" t="s">
        <v>9715</v>
      </c>
      <c r="AC393" s="25" t="s">
        <v>9715</v>
      </c>
      <c r="AD393" s="25" t="s">
        <v>9715</v>
      </c>
      <c r="AE393" s="25" t="s">
        <v>9715</v>
      </c>
      <c r="AF393" s="25" t="s">
        <v>9715</v>
      </c>
      <c r="AG393" s="26" t="str">
        <f t="shared" si="12"/>
        <v>392,0,0,0,0,0,0,0,0,0</v>
      </c>
      <c r="AH393" s="25" t="s">
        <v>7005</v>
      </c>
      <c r="AI393" s="25" t="s">
        <v>7828</v>
      </c>
      <c r="AN393" s="25">
        <v>0</v>
      </c>
      <c r="AO393" s="25">
        <v>25</v>
      </c>
      <c r="AP393" s="25">
        <v>0</v>
      </c>
      <c r="AT393" s="26" t="str">
        <f t="shared" si="13"/>
        <v>[392];Name=Infernape;InternalName=INFERNAPE;Type1=FIRE;Type2=FIGHTING;BaseStats=76,104,71,108,104,71;GenderRate=FemaleOneEighth;GrowthRate=Parabolic;BaseEXP=240;EffortPoints=0,1,0,1,1,0;Rareness=45;Happiness=70;Abilities=BLAZE;HiddenAbility=IRONFIST;Moves=1,FLAREBLITZ,1,SCRATCH,1,LEER,1,EMBER,1,TAUNT,7,EMBER,9,TAUNT,14,MACHPUNCH,16,FURYSWIPES,19,FLAMEWHEEL,26,FEINT,29,PUNISHMENT,36,CLOSECOMBAT,42,FIRESPIN,52,ACROBATICS,58,CALMMIND,68,FLAREBLITZ;EggMoves=;Compatibility=Field,Humanlike;StepsToHatch=5355;Height=1.2;Weight=55;Color=Brown;Habitat=;RegionalNumbers=392,0,0,0,0,0,0,0,0,0;Kind=Flame;Pokedex=It uses a special kind of martial arts involving all its limbs. Its fire never goes out.;FormNames=;WildItemCommon=;WildItemUncommon=;WildItemRare=;BattlerPlayerY=0;BattlerEnemyY=25;BattlerAltitude=0;Evolutions=;Incense=</v>
      </c>
    </row>
    <row r="394" spans="1:46" x14ac:dyDescent="0.3">
      <c r="A394" s="25">
        <v>393</v>
      </c>
      <c r="B394" s="25" t="s">
        <v>843</v>
      </c>
      <c r="C394" s="25" t="s">
        <v>4308</v>
      </c>
      <c r="D394" s="25" t="s">
        <v>219</v>
      </c>
      <c r="F394" s="25" t="s">
        <v>4888</v>
      </c>
      <c r="G394" s="25" t="s">
        <v>1411</v>
      </c>
      <c r="H394" s="25" t="s">
        <v>1412</v>
      </c>
      <c r="I394" s="25">
        <v>63</v>
      </c>
      <c r="J394" s="25" t="s">
        <v>5516</v>
      </c>
      <c r="K394" s="25">
        <v>45</v>
      </c>
      <c r="L394" s="25">
        <v>70</v>
      </c>
      <c r="M394" s="25" t="s">
        <v>2137</v>
      </c>
      <c r="N394" s="25" t="s">
        <v>5631</v>
      </c>
      <c r="O394" s="25" t="s">
        <v>6694</v>
      </c>
      <c r="P394" s="25" t="s">
        <v>6695</v>
      </c>
      <c r="Q394" s="25" t="s">
        <v>7038</v>
      </c>
      <c r="R394" s="25">
        <v>5355</v>
      </c>
      <c r="S394" s="25">
        <v>0.4</v>
      </c>
      <c r="T394" s="25">
        <v>5.2</v>
      </c>
      <c r="U394" s="25" t="s">
        <v>2157</v>
      </c>
      <c r="W394" s="25" t="s">
        <v>9291</v>
      </c>
      <c r="X394" s="25" t="s">
        <v>9715</v>
      </c>
      <c r="Y394" s="25" t="s">
        <v>9715</v>
      </c>
      <c r="Z394" s="25" t="s">
        <v>9715</v>
      </c>
      <c r="AA394" s="25" t="s">
        <v>9715</v>
      </c>
      <c r="AB394" s="25" t="s">
        <v>9715</v>
      </c>
      <c r="AC394" s="25" t="s">
        <v>9715</v>
      </c>
      <c r="AD394" s="25" t="s">
        <v>9715</v>
      </c>
      <c r="AE394" s="25" t="s">
        <v>9715</v>
      </c>
      <c r="AF394" s="25" t="s">
        <v>9715</v>
      </c>
      <c r="AG394" s="26" t="str">
        <f t="shared" si="12"/>
        <v>393,0,0,0,0,0,0,0,0,0</v>
      </c>
      <c r="AH394" s="25" t="s">
        <v>7279</v>
      </c>
      <c r="AI394" s="25" t="s">
        <v>7829</v>
      </c>
      <c r="AN394" s="25">
        <v>0</v>
      </c>
      <c r="AO394" s="25">
        <v>25</v>
      </c>
      <c r="AP394" s="25">
        <v>0</v>
      </c>
      <c r="AQ394" s="25" t="s">
        <v>8693</v>
      </c>
      <c r="AT394" s="26" t="str">
        <f t="shared" si="13"/>
        <v>[393];Name=Piplup;InternalName=PIPLUP;Type1=WATER;Type2=;BaseStats=53,51,53,40,61,56;GenderRate=FemaleOneEighth;GrowthRate=Parabolic;BaseEXP=63;EffortPoints=0,0,0,0,1,0;Rareness=45;Happiness=70;Abilities=TORRENT;HiddenAbility=DEFIANT;Moves=1,POUND,4,GROWL,8,BUBBLE,11,WATERSPORT,15,PECK,18,BUBBLEBEAM,22,BIDE,25,FURYATTACK,29,BRINE,32,WHIRLPOOL,36,MIST,39,DRILLPECK,43,HYDROPUMP;EggMoves=AGILITY,AQUARING,BIDE,DOUBLEHIT,FEATHERDANCE,FLAIL,HYDROPUMP,ICYWIND,MUDSLAP,MUDSPORT,SNORE,SUPERSONIC,YAWN;Compatibility=Water1,Field;StepsToHatch=5355;Height=0.4;Weight=5.2;Color=Blue;Habitat=;RegionalNumbers=393,0,0,0,0,0,0,0,0,0;Kind=Penguin;Pokedex=Because it is very proud, it hates accepting food from people. Its thick down guards it from cold.;FormNames=;WildItemCommon=;WildItemUncommon=;WildItemRare=;BattlerPlayerY=0;BattlerEnemyY=25;BattlerAltitude=0;Evolutions=PRINPLUP,Level,16;Incense=</v>
      </c>
    </row>
    <row r="395" spans="1:46" x14ac:dyDescent="0.3">
      <c r="A395" s="25">
        <v>394</v>
      </c>
      <c r="B395" s="25" t="s">
        <v>844</v>
      </c>
      <c r="C395" s="25" t="s">
        <v>4309</v>
      </c>
      <c r="D395" s="25" t="s">
        <v>219</v>
      </c>
      <c r="F395" s="25" t="s">
        <v>4889</v>
      </c>
      <c r="G395" s="25" t="s">
        <v>1411</v>
      </c>
      <c r="H395" s="25" t="s">
        <v>1412</v>
      </c>
      <c r="I395" s="25">
        <v>142</v>
      </c>
      <c r="J395" s="25" t="s">
        <v>5530</v>
      </c>
      <c r="K395" s="25">
        <v>45</v>
      </c>
      <c r="L395" s="25">
        <v>70</v>
      </c>
      <c r="M395" s="25" t="s">
        <v>2137</v>
      </c>
      <c r="N395" s="25" t="s">
        <v>5631</v>
      </c>
      <c r="O395" s="25" t="s">
        <v>6105</v>
      </c>
      <c r="Q395" s="25" t="s">
        <v>7038</v>
      </c>
      <c r="R395" s="25">
        <v>5355</v>
      </c>
      <c r="S395" s="25">
        <v>0.8</v>
      </c>
      <c r="T395" s="25">
        <v>23</v>
      </c>
      <c r="U395" s="25" t="s">
        <v>2157</v>
      </c>
      <c r="W395" s="25" t="s">
        <v>9292</v>
      </c>
      <c r="X395" s="25" t="s">
        <v>9715</v>
      </c>
      <c r="Y395" s="25" t="s">
        <v>9715</v>
      </c>
      <c r="Z395" s="25" t="s">
        <v>9715</v>
      </c>
      <c r="AA395" s="25" t="s">
        <v>9715</v>
      </c>
      <c r="AB395" s="25" t="s">
        <v>9715</v>
      </c>
      <c r="AC395" s="25" t="s">
        <v>9715</v>
      </c>
      <c r="AD395" s="25" t="s">
        <v>9715</v>
      </c>
      <c r="AE395" s="25" t="s">
        <v>9715</v>
      </c>
      <c r="AF395" s="25" t="s">
        <v>9715</v>
      </c>
      <c r="AG395" s="26" t="str">
        <f t="shared" si="12"/>
        <v>394,0,0,0,0,0,0,0,0,0</v>
      </c>
      <c r="AH395" s="25" t="s">
        <v>7279</v>
      </c>
      <c r="AI395" s="25" t="s">
        <v>7830</v>
      </c>
      <c r="AN395" s="25">
        <v>0</v>
      </c>
      <c r="AO395" s="25">
        <v>25</v>
      </c>
      <c r="AP395" s="25">
        <v>0</v>
      </c>
      <c r="AQ395" s="25" t="s">
        <v>8694</v>
      </c>
      <c r="AT395" s="26" t="str">
        <f t="shared" si="13"/>
        <v>[394];Name=Prinplup;InternalName=PRINPLUP;Type1=WATER;Type2=;BaseStats=64,66,68,50,81,76;GenderRate=FemaleOneEighth;GrowthRate=Parabolic;BaseEXP=142;EffortPoints=0,0,0,0,2,0;Rareness=45;Happiness=70;Abilities=TORRENT;HiddenAbility=DEFIANT;Moves=1,TACKLE,1,GROWL,4,GROWL,8,BUBBLE,11,WATERSPORT,15,PECK,16,METALCLAW,19,BUBBLEBEAM,24,BIDE,28,FURYATTACK,33,BRINE,37,WHIRLPOOL,42,MIST,46,DRILLPECK,50,HYDROPUMP;EggMoves=;Compatibility=Water1,Field;StepsToHatch=5355;Height=0.8;Weight=23;Color=Blue;Habitat=;RegionalNumbers=394,0,0,0,0,0,0,0,0,0;Kind=Penguin;Pokedex=It lives alone, away from others. Apparently, every one of them believes it is the most important.;FormNames=;WildItemCommon=;WildItemUncommon=;WildItemRare=;BattlerPlayerY=0;BattlerEnemyY=25;BattlerAltitude=0;Evolutions=EMPOLEON,Level,36;Incense=</v>
      </c>
    </row>
    <row r="396" spans="1:46" x14ac:dyDescent="0.3">
      <c r="A396" s="25">
        <v>395</v>
      </c>
      <c r="B396" s="25" t="s">
        <v>845</v>
      </c>
      <c r="C396" s="25" t="s">
        <v>4310</v>
      </c>
      <c r="D396" s="25" t="s">
        <v>219</v>
      </c>
      <c r="E396" s="25" t="s">
        <v>231</v>
      </c>
      <c r="F396" s="25" t="s">
        <v>4890</v>
      </c>
      <c r="G396" s="25" t="s">
        <v>1411</v>
      </c>
      <c r="H396" s="25" t="s">
        <v>1412</v>
      </c>
      <c r="I396" s="25">
        <v>239</v>
      </c>
      <c r="J396" s="25" t="s">
        <v>5520</v>
      </c>
      <c r="K396" s="25">
        <v>45</v>
      </c>
      <c r="L396" s="25">
        <v>70</v>
      </c>
      <c r="M396" s="25" t="s">
        <v>2137</v>
      </c>
      <c r="N396" s="25" t="s">
        <v>5631</v>
      </c>
      <c r="O396" s="25" t="s">
        <v>6106</v>
      </c>
      <c r="Q396" s="25" t="s">
        <v>7038</v>
      </c>
      <c r="R396" s="25">
        <v>5355</v>
      </c>
      <c r="S396" s="25">
        <v>1.7</v>
      </c>
      <c r="T396" s="25">
        <v>84.5</v>
      </c>
      <c r="U396" s="25" t="s">
        <v>2157</v>
      </c>
      <c r="W396" s="25" t="s">
        <v>9293</v>
      </c>
      <c r="X396" s="25" t="s">
        <v>9715</v>
      </c>
      <c r="Y396" s="25" t="s">
        <v>9715</v>
      </c>
      <c r="Z396" s="25" t="s">
        <v>9715</v>
      </c>
      <c r="AA396" s="25" t="s">
        <v>9715</v>
      </c>
      <c r="AB396" s="25" t="s">
        <v>9715</v>
      </c>
      <c r="AC396" s="25" t="s">
        <v>9715</v>
      </c>
      <c r="AD396" s="25" t="s">
        <v>9715</v>
      </c>
      <c r="AE396" s="25" t="s">
        <v>9715</v>
      </c>
      <c r="AF396" s="25" t="s">
        <v>9715</v>
      </c>
      <c r="AG396" s="26" t="str">
        <f t="shared" si="12"/>
        <v>395,0,0,0,0,0,0,0,0,0</v>
      </c>
      <c r="AH396" s="25" t="s">
        <v>7280</v>
      </c>
      <c r="AI396" s="25" t="s">
        <v>7831</v>
      </c>
      <c r="AN396" s="25">
        <v>0</v>
      </c>
      <c r="AO396" s="25">
        <v>25</v>
      </c>
      <c r="AP396" s="25">
        <v>0</v>
      </c>
      <c r="AT396" s="26" t="str">
        <f t="shared" si="13"/>
        <v>[395];Name=Empoleon;InternalName=EMPOLEON;Type1=WATER;Type2=STEEL;BaseStats=84,86,88,60,111,101;GenderRate=FemaleOneEighth;GrowthRate=Parabolic;BaseEXP=239;EffortPoints=0,0,0,0,3,0;Rareness=45;Happiness=70;Abilities=TORRENT;HiddenAbility=DEFIANT;Moves=1,TACKLE,1,GROWL,1,BUBBLE,4,GROWL,8,BUBBLE,11,SWORDSDANCE,15,PECK,16,METALCLAW,19,BUBBLEBEAM,24,SWAGGER,28,FURYATTACK,33,BRINE,36,AQUAJET,39,WHIRLPOOL,46,MIST,52,DRILLPECK,59,HYDROPUMP;EggMoves=;Compatibility=Water1,Field;StepsToHatch=5355;Height=1.7;Weight=84.5;Color=Blue;Habitat=;RegionalNumbers=395,0,0,0,0,0,0,0,0,0;Kind=Emperor;Pokedex=The three horns that extend from its beak attest to its power. The leader has the biggest horns.;FormNames=;WildItemCommon=;WildItemUncommon=;WildItemRare=;BattlerPlayerY=0;BattlerEnemyY=25;BattlerAltitude=0;Evolutions=;Incense=</v>
      </c>
    </row>
    <row r="397" spans="1:46" x14ac:dyDescent="0.3">
      <c r="A397" s="25">
        <v>396</v>
      </c>
      <c r="B397" s="25" t="s">
        <v>846</v>
      </c>
      <c r="C397" s="25" t="s">
        <v>4311</v>
      </c>
      <c r="D397" s="25" t="s">
        <v>216</v>
      </c>
      <c r="E397" s="25" t="s">
        <v>225</v>
      </c>
      <c r="F397" s="25" t="s">
        <v>4891</v>
      </c>
      <c r="G397" s="25" t="s">
        <v>5522</v>
      </c>
      <c r="H397" s="25" t="s">
        <v>1412</v>
      </c>
      <c r="I397" s="25">
        <v>49</v>
      </c>
      <c r="J397" s="25" t="s">
        <v>2146</v>
      </c>
      <c r="K397" s="25">
        <v>255</v>
      </c>
      <c r="L397" s="25">
        <v>70</v>
      </c>
      <c r="M397" s="25" t="s">
        <v>3843</v>
      </c>
      <c r="O397" s="25" t="s">
        <v>6696</v>
      </c>
      <c r="P397" s="25" t="s">
        <v>6697</v>
      </c>
      <c r="Q397" s="25" t="s">
        <v>1445</v>
      </c>
      <c r="R397" s="25">
        <v>4080</v>
      </c>
      <c r="S397" s="25">
        <v>0.3</v>
      </c>
      <c r="T397" s="25">
        <v>2</v>
      </c>
      <c r="U397" s="25" t="s">
        <v>2158</v>
      </c>
      <c r="W397" s="25" t="s">
        <v>9294</v>
      </c>
      <c r="X397" s="25" t="s">
        <v>9715</v>
      </c>
      <c r="Y397" s="25" t="s">
        <v>9715</v>
      </c>
      <c r="Z397" s="25" t="s">
        <v>9715</v>
      </c>
      <c r="AA397" s="25" t="s">
        <v>9715</v>
      </c>
      <c r="AB397" s="25" t="s">
        <v>9715</v>
      </c>
      <c r="AC397" s="25" t="s">
        <v>9715</v>
      </c>
      <c r="AD397" s="25" t="s">
        <v>9715</v>
      </c>
      <c r="AE397" s="25" t="s">
        <v>9715</v>
      </c>
      <c r="AF397" s="25" t="s">
        <v>9715</v>
      </c>
      <c r="AG397" s="26" t="str">
        <f t="shared" si="12"/>
        <v>396,0,0,0,0,0,0,0,0,0</v>
      </c>
      <c r="AH397" s="25" t="s">
        <v>7281</v>
      </c>
      <c r="AI397" s="25" t="s">
        <v>8314</v>
      </c>
      <c r="AL397" s="25" t="s">
        <v>8315</v>
      </c>
      <c r="AN397" s="25">
        <v>0</v>
      </c>
      <c r="AO397" s="25">
        <v>25</v>
      </c>
      <c r="AP397" s="25">
        <v>0</v>
      </c>
      <c r="AQ397" s="25" t="s">
        <v>8695</v>
      </c>
      <c r="AT397" s="26" t="str">
        <f t="shared" si="13"/>
        <v>[396];Name=Starly;InternalName=STARLY;Type1=NORMAL;Type2=FLYING;BaseStats=40,55,30,60,30,30;GenderRate=Female50Percent;GrowthRate=Parabolic;BaseEXP=49;EffortPoints=0,0,0,1,0,0;Rareness=255;Happiness=70;Abilities=KEENEYE;HiddenAbility=;Moves=1,TACKLE,1,GROWL,5,QUICKATTACK,9,WINGATTACK,13,DOUBLETEAM,17,ENDEAVOR,21,WHIRLWIND,25,AERIALACE,29,TAKEDOWN,33,AGILITY,37,BRAVEBIRD,41,FINALGAMBIT;EggMoves=ASTONISH,DETECT,DOUBLEEDGE,FEATHERDANCE,FORESIGHT,FURYATTACK,MIRRORMOVE,PURSUIT,REVENGE,ROOST,SANDATTACK,STEELWING,UPROAR;Compatibility=Flying;StepsToHatch=4080;Height=0.3;Weight=2;Color=Brown;Habitat=;RegionalNumbers=396,0,0,0,0,0,0,0,0,0;Kind=Starling;Pokedex=They flock in great numbers. Though small, they flap their wings with great power.;FormNames=;WildItemCommon=;WildItemUncommon=YACHEBERRY;WildItemRare=;BattlerPlayerY=0;BattlerEnemyY=25;BattlerAltitude=0;Evolutions=STARAVIA,Level,14;Incense=</v>
      </c>
    </row>
    <row r="398" spans="1:46" x14ac:dyDescent="0.3">
      <c r="A398" s="25">
        <v>397</v>
      </c>
      <c r="B398" s="25" t="s">
        <v>847</v>
      </c>
      <c r="C398" s="25" t="s">
        <v>4312</v>
      </c>
      <c r="D398" s="25" t="s">
        <v>216</v>
      </c>
      <c r="E398" s="25" t="s">
        <v>225</v>
      </c>
      <c r="F398" s="25" t="s">
        <v>4892</v>
      </c>
      <c r="G398" s="25" t="s">
        <v>5522</v>
      </c>
      <c r="H398" s="25" t="s">
        <v>1412</v>
      </c>
      <c r="I398" s="25">
        <v>119</v>
      </c>
      <c r="J398" s="25" t="s">
        <v>2147</v>
      </c>
      <c r="K398" s="25">
        <v>120</v>
      </c>
      <c r="L398" s="25">
        <v>70</v>
      </c>
      <c r="M398" s="25" t="s">
        <v>3870</v>
      </c>
      <c r="N398" s="25" t="s">
        <v>3816</v>
      </c>
      <c r="O398" s="25" t="s">
        <v>6107</v>
      </c>
      <c r="Q398" s="25" t="s">
        <v>1445</v>
      </c>
      <c r="R398" s="25">
        <v>4080</v>
      </c>
      <c r="S398" s="25">
        <v>0.6</v>
      </c>
      <c r="T398" s="25">
        <v>15.5</v>
      </c>
      <c r="U398" s="25" t="s">
        <v>2158</v>
      </c>
      <c r="W398" s="25" t="s">
        <v>9295</v>
      </c>
      <c r="X398" s="25" t="s">
        <v>9715</v>
      </c>
      <c r="Y398" s="25" t="s">
        <v>9715</v>
      </c>
      <c r="Z398" s="25" t="s">
        <v>9715</v>
      </c>
      <c r="AA398" s="25" t="s">
        <v>9715</v>
      </c>
      <c r="AB398" s="25" t="s">
        <v>9715</v>
      </c>
      <c r="AC398" s="25" t="s">
        <v>9715</v>
      </c>
      <c r="AD398" s="25" t="s">
        <v>9715</v>
      </c>
      <c r="AE398" s="25" t="s">
        <v>9715</v>
      </c>
      <c r="AF398" s="25" t="s">
        <v>9715</v>
      </c>
      <c r="AG398" s="26" t="str">
        <f t="shared" si="12"/>
        <v>397,0,0,0,0,0,0,0,0,0</v>
      </c>
      <c r="AH398" s="25" t="s">
        <v>7281</v>
      </c>
      <c r="AI398" s="25" t="s">
        <v>8316</v>
      </c>
      <c r="AL398" s="25" t="s">
        <v>8315</v>
      </c>
      <c r="AN398" s="25">
        <v>0</v>
      </c>
      <c r="AO398" s="25">
        <v>25</v>
      </c>
      <c r="AP398" s="25">
        <v>0</v>
      </c>
      <c r="AQ398" s="25" t="s">
        <v>8696</v>
      </c>
      <c r="AT398" s="26" t="str">
        <f t="shared" si="13"/>
        <v>[397];Name=Staravia;InternalName=STARAVIA;Type1=NORMAL;Type2=FLYING;BaseStats=55,75,50,80,40,40;GenderRate=Female50Percent;GrowthRate=Parabolic;BaseEXP=119;EffortPoints=0,0,0,2,0,0;Rareness=120;Happiness=70;Abilities=INTIMIDATE;HiddenAbility=RECKLESS;Moves=1,TACKLE,1,GROWL,1,QUICKATTACK,5,QUICKATTACK,9,WINGATTACK,13,DOUBLETEAM,18,ENDEAVOR,23,WHIRLWIND,28,AERIALACE,33,TAKEDOWN,38,AGILITY,43,BRAVEBIRD,48,FINALGAMBIT;EggMoves=;Compatibility=Flying;StepsToHatch=4080;Height=0.6;Weight=15.5;Color=Brown;Habitat=;RegionalNumbers=397,0,0,0,0,0,0,0,0,0;Kind=Starling;Pokedex=It flies around forests and fields in search of bug Pokémon. It stays within a huge flock.;FormNames=;WildItemCommon=;WildItemUncommon=YACHEBERRY;WildItemRare=;BattlerPlayerY=0;BattlerEnemyY=25;BattlerAltitude=0;Evolutions=STARAPTOR,Level,34;Incense=</v>
      </c>
    </row>
    <row r="399" spans="1:46" x14ac:dyDescent="0.3">
      <c r="A399" s="25">
        <v>398</v>
      </c>
      <c r="B399" s="25" t="s">
        <v>848</v>
      </c>
      <c r="C399" s="25" t="s">
        <v>4313</v>
      </c>
      <c r="D399" s="25" t="s">
        <v>216</v>
      </c>
      <c r="E399" s="25" t="s">
        <v>225</v>
      </c>
      <c r="F399" s="25" t="s">
        <v>4893</v>
      </c>
      <c r="G399" s="25" t="s">
        <v>5522</v>
      </c>
      <c r="H399" s="25" t="s">
        <v>1412</v>
      </c>
      <c r="I399" s="25">
        <v>214</v>
      </c>
      <c r="J399" s="25" t="s">
        <v>2130</v>
      </c>
      <c r="K399" s="25">
        <v>45</v>
      </c>
      <c r="L399" s="25">
        <v>70</v>
      </c>
      <c r="M399" s="25" t="s">
        <v>3870</v>
      </c>
      <c r="N399" s="25" t="s">
        <v>3816</v>
      </c>
      <c r="O399" s="25" t="s">
        <v>6108</v>
      </c>
      <c r="Q399" s="25" t="s">
        <v>1445</v>
      </c>
      <c r="R399" s="25">
        <v>4080</v>
      </c>
      <c r="S399" s="25">
        <v>1.2</v>
      </c>
      <c r="T399" s="25">
        <v>24.9</v>
      </c>
      <c r="U399" s="25" t="s">
        <v>2158</v>
      </c>
      <c r="W399" s="25" t="s">
        <v>9296</v>
      </c>
      <c r="X399" s="25" t="s">
        <v>9715</v>
      </c>
      <c r="Y399" s="25" t="s">
        <v>9715</v>
      </c>
      <c r="Z399" s="25" t="s">
        <v>9715</v>
      </c>
      <c r="AA399" s="25" t="s">
        <v>9715</v>
      </c>
      <c r="AB399" s="25" t="s">
        <v>9715</v>
      </c>
      <c r="AC399" s="25" t="s">
        <v>9715</v>
      </c>
      <c r="AD399" s="25" t="s">
        <v>9715</v>
      </c>
      <c r="AE399" s="25" t="s">
        <v>9715</v>
      </c>
      <c r="AF399" s="25" t="s">
        <v>9715</v>
      </c>
      <c r="AG399" s="26" t="str">
        <f t="shared" si="12"/>
        <v>398,0,0,0,0,0,0,0,0,0</v>
      </c>
      <c r="AH399" s="25" t="s">
        <v>7282</v>
      </c>
      <c r="AI399" s="25" t="s">
        <v>8317</v>
      </c>
      <c r="AL399" s="25" t="s">
        <v>8315</v>
      </c>
      <c r="AN399" s="25">
        <v>0</v>
      </c>
      <c r="AO399" s="25">
        <v>25</v>
      </c>
      <c r="AP399" s="25">
        <v>0</v>
      </c>
      <c r="AT399" s="26" t="str">
        <f t="shared" si="13"/>
        <v>[398];Name=Staraptor;InternalName=STARAPTOR;Type1=NORMAL;Type2=FLYING;BaseStats=85,120,70,100,50,60;GenderRate=Female50Percent;GrowthRate=Parabolic;BaseEXP=214;EffortPoints=0,3,0,0,0,0;Rareness=45;Happiness=70;Abilities=INTIMIDATE;HiddenAbility=RECKLESS;Moves=1,TACKLE,1,GROWL,1,QUICKATTACK,1,WINGATTACK,5,QUICKATTACK,9,WINGATTACK,13,DOUBLETEAM,18,ENDEAVOR,23,WHIRLWIND,28,AERIALACE,33,TAKEDOWN,34,CLOSECOMBAT,41,AGILITY,49,BRAVEBIRD,57,FINALGAMBIT;EggMoves=;Compatibility=Flying;StepsToHatch=4080;Height=1.2;Weight=24.9;Color=Brown;Habitat=;RegionalNumbers=398,0,0,0,0,0,0,0,0,0;Kind=Predator;Pokedex=It has a savage nature. It will courageously challenge foes that are much larger.;FormNames=;WildItemCommon=;WildItemUncommon=YACHEBERRY;WildItemRare=;BattlerPlayerY=0;BattlerEnemyY=25;BattlerAltitude=0;Evolutions=;Incense=</v>
      </c>
    </row>
    <row r="400" spans="1:46" x14ac:dyDescent="0.3">
      <c r="A400" s="25">
        <v>399</v>
      </c>
      <c r="B400" s="25" t="s">
        <v>849</v>
      </c>
      <c r="C400" s="25" t="s">
        <v>4314</v>
      </c>
      <c r="D400" s="25" t="s">
        <v>216</v>
      </c>
      <c r="F400" s="25" t="s">
        <v>4894</v>
      </c>
      <c r="G400" s="25" t="s">
        <v>5522</v>
      </c>
      <c r="H400" s="25" t="s">
        <v>5523</v>
      </c>
      <c r="I400" s="25">
        <v>50</v>
      </c>
      <c r="J400" s="25" t="s">
        <v>2131</v>
      </c>
      <c r="K400" s="25">
        <v>255</v>
      </c>
      <c r="L400" s="25">
        <v>70</v>
      </c>
      <c r="M400" s="25" t="s">
        <v>5760</v>
      </c>
      <c r="N400" s="25" t="s">
        <v>5715</v>
      </c>
      <c r="O400" s="25" t="s">
        <v>6698</v>
      </c>
      <c r="P400" s="25" t="s">
        <v>6699</v>
      </c>
      <c r="Q400" s="25" t="s">
        <v>7038</v>
      </c>
      <c r="R400" s="25">
        <v>4080</v>
      </c>
      <c r="S400" s="25">
        <v>0.5</v>
      </c>
      <c r="T400" s="25">
        <v>20</v>
      </c>
      <c r="U400" s="25" t="s">
        <v>2158</v>
      </c>
      <c r="W400" s="25" t="s">
        <v>9297</v>
      </c>
      <c r="X400" s="25" t="s">
        <v>9715</v>
      </c>
      <c r="Y400" s="25" t="s">
        <v>9715</v>
      </c>
      <c r="Z400" s="25" t="s">
        <v>9715</v>
      </c>
      <c r="AA400" s="25" t="s">
        <v>9715</v>
      </c>
      <c r="AB400" s="25" t="s">
        <v>9715</v>
      </c>
      <c r="AC400" s="25" t="s">
        <v>9715</v>
      </c>
      <c r="AD400" s="25" t="s">
        <v>9715</v>
      </c>
      <c r="AE400" s="25" t="s">
        <v>9715</v>
      </c>
      <c r="AF400" s="25" t="s">
        <v>9715</v>
      </c>
      <c r="AG400" s="26" t="str">
        <f t="shared" si="12"/>
        <v>399,0,0,0,0,0,0,0,0,0</v>
      </c>
      <c r="AH400" s="25" t="s">
        <v>7283</v>
      </c>
      <c r="AI400" s="25" t="s">
        <v>7832</v>
      </c>
      <c r="AN400" s="25">
        <v>0</v>
      </c>
      <c r="AO400" s="25">
        <v>25</v>
      </c>
      <c r="AP400" s="25">
        <v>0</v>
      </c>
      <c r="AQ400" s="25" t="s">
        <v>8697</v>
      </c>
      <c r="AT400" s="26" t="str">
        <f t="shared" si="13"/>
        <v>[399];Name=Bidoof;InternalName=BIDOOF;Type1=NORMAL;Type2=;BaseStats=59,45,40,31,35,40;GenderRate=Female50Percent;GrowthRate=Medium;BaseEXP=50;EffortPoints=1,0,0,0,0,0;Rareness=255;Happiness=70;Abilities=SIMPLE,UNAWARE;HiddenAbility=MOODY;Moves=1,TACKLE,5,GROWL,9,DEFENSECURL,13,ROLLOUT,17,HEADBUTT,21,HYPERFANG,25,YAWN,29,AMNESIA,33,TAKEDOWN,37,SUPERFANG,41,SUPERPOWER,45,CURSE;EggMoves=AQUATAIL,DEFENSECURL,DOUBLEEDGE,ENDURE,FURYSWIPES,ODORSLEUTH,QUICKATTACK,ROCKCLIMB,ROLLOUT,SKULLBASH,SLEEPTALK,WATERSPORT;Compatibility=Water1,Field;StepsToHatch=4080;Height=0.5;Weight=20;Color=Brown;Habitat=;RegionalNumbers=399,0,0,0,0,0,0,0,0,0;Kind=Plump Mouse;Pokedex=With nerves of steel, nothing can perturb it. It is more agile and active than it appears.;FormNames=;WildItemCommon=;WildItemUncommon=;WildItemRare=;BattlerPlayerY=0;BattlerEnemyY=25;BattlerAltitude=0;Evolutions=BIBAREL,Level,15;Incense=</v>
      </c>
    </row>
    <row r="401" spans="1:46" x14ac:dyDescent="0.3">
      <c r="A401" s="25">
        <v>400</v>
      </c>
      <c r="B401" s="25" t="s">
        <v>850</v>
      </c>
      <c r="C401" s="25" t="s">
        <v>4315</v>
      </c>
      <c r="D401" s="25" t="s">
        <v>216</v>
      </c>
      <c r="E401" s="25" t="s">
        <v>219</v>
      </c>
      <c r="F401" s="25" t="s">
        <v>4895</v>
      </c>
      <c r="G401" s="25" t="s">
        <v>5522</v>
      </c>
      <c r="H401" s="25" t="s">
        <v>5523</v>
      </c>
      <c r="I401" s="25">
        <v>144</v>
      </c>
      <c r="J401" s="25" t="s">
        <v>2129</v>
      </c>
      <c r="K401" s="25">
        <v>127</v>
      </c>
      <c r="L401" s="25">
        <v>70</v>
      </c>
      <c r="M401" s="25" t="s">
        <v>5760</v>
      </c>
      <c r="N401" s="25" t="s">
        <v>5715</v>
      </c>
      <c r="O401" s="25" t="s">
        <v>6109</v>
      </c>
      <c r="Q401" s="25" t="s">
        <v>7038</v>
      </c>
      <c r="R401" s="25">
        <v>4080</v>
      </c>
      <c r="S401" s="25">
        <v>1</v>
      </c>
      <c r="T401" s="25">
        <v>31.5</v>
      </c>
      <c r="U401" s="25" t="s">
        <v>2158</v>
      </c>
      <c r="W401" s="25" t="s">
        <v>9298</v>
      </c>
      <c r="X401" s="25" t="s">
        <v>9715</v>
      </c>
      <c r="Y401" s="25" t="s">
        <v>9715</v>
      </c>
      <c r="Z401" s="25" t="s">
        <v>9715</v>
      </c>
      <c r="AA401" s="25" t="s">
        <v>9715</v>
      </c>
      <c r="AB401" s="25" t="s">
        <v>9715</v>
      </c>
      <c r="AC401" s="25" t="s">
        <v>9715</v>
      </c>
      <c r="AD401" s="25" t="s">
        <v>9715</v>
      </c>
      <c r="AE401" s="25" t="s">
        <v>9715</v>
      </c>
      <c r="AF401" s="25" t="s">
        <v>9715</v>
      </c>
      <c r="AG401" s="26" t="str">
        <f t="shared" si="12"/>
        <v>400,0,0,0,0,0,0,0,0,0</v>
      </c>
      <c r="AH401" s="25" t="s">
        <v>7284</v>
      </c>
      <c r="AI401" s="25" t="s">
        <v>8459</v>
      </c>
      <c r="AK401" s="25" t="s">
        <v>8224</v>
      </c>
      <c r="AL401" s="25" t="s">
        <v>8225</v>
      </c>
      <c r="AN401" s="25">
        <v>0</v>
      </c>
      <c r="AO401" s="25">
        <v>25</v>
      </c>
      <c r="AP401" s="25">
        <v>0</v>
      </c>
      <c r="AT401" s="26" t="str">
        <f t="shared" si="13"/>
        <v>[400];Name=Bibarel;InternalName=BIBAREL;Type1=NORMAL;Type2=WATER;BaseStats=79,85,60,71,55,60;GenderRate=Female50Percent;GrowthRate=Medium;BaseEXP=144;EffortPoints=0,2,0,0,0,0;Rareness=127;Happiness=70;Abilities=SIMPLE,UNAWARE;HiddenAbility=MOODY;Moves=1,ROTOTILLER,1,TACKLE,1,GROWL,5,GROWL,9,DEFENSECURL,13,ROLLOUT,15,WATERGUN,18,HEADBUTT,23,HYPERFANG,28,YAWN,33,AMNESIA,38,TAKEDOWN,43,SUPERFANG,48,SUPERPOWER,53,CURSE;EggMoves=;Compatibility=Water1,Field;StepsToHatch=4080;Height=1;Weight=31.5;Color=Brown;Habitat=;RegionalNumbers=400,0,0,0,0,0,0,0,0,0;Kind=Beaver;Pokedex=It makes its nest by damming streams with bark and mud. It is known as an industrious worker.;FormNames=;WildItemCommon=ORANBERRY;WildItemUncommon=SITRUSBERRY;WildItemRare=;BattlerPlayerY=0;BattlerEnemyY=25;BattlerAltitude=0;Evolutions=;Incense=</v>
      </c>
    </row>
    <row r="402" spans="1:46" x14ac:dyDescent="0.3">
      <c r="A402" s="25">
        <v>401</v>
      </c>
      <c r="B402" s="25" t="s">
        <v>851</v>
      </c>
      <c r="C402" s="25" t="s">
        <v>4316</v>
      </c>
      <c r="D402" s="25" t="s">
        <v>209</v>
      </c>
      <c r="F402" s="25" t="s">
        <v>4896</v>
      </c>
      <c r="G402" s="25" t="s">
        <v>5522</v>
      </c>
      <c r="H402" s="25" t="s">
        <v>1412</v>
      </c>
      <c r="I402" s="25">
        <v>39</v>
      </c>
      <c r="J402" s="25" t="s">
        <v>2134</v>
      </c>
      <c r="K402" s="25">
        <v>255</v>
      </c>
      <c r="L402" s="25">
        <v>70</v>
      </c>
      <c r="M402" s="25" t="s">
        <v>3788</v>
      </c>
      <c r="N402" s="25" t="s">
        <v>3850</v>
      </c>
      <c r="O402" s="25" t="s">
        <v>6110</v>
      </c>
      <c r="Q402" s="25" t="s">
        <v>1472</v>
      </c>
      <c r="R402" s="25">
        <v>4080</v>
      </c>
      <c r="S402" s="25">
        <v>0.3</v>
      </c>
      <c r="T402" s="25">
        <v>2.2000000000000002</v>
      </c>
      <c r="U402" s="25" t="s">
        <v>2156</v>
      </c>
      <c r="W402" s="25" t="s">
        <v>9299</v>
      </c>
      <c r="X402" s="25" t="s">
        <v>9715</v>
      </c>
      <c r="Y402" s="25" t="s">
        <v>9715</v>
      </c>
      <c r="Z402" s="25" t="s">
        <v>9715</v>
      </c>
      <c r="AA402" s="25" t="s">
        <v>9715</v>
      </c>
      <c r="AB402" s="25" t="s">
        <v>9715</v>
      </c>
      <c r="AC402" s="25" t="s">
        <v>9715</v>
      </c>
      <c r="AD402" s="25" t="s">
        <v>9715</v>
      </c>
      <c r="AE402" s="25" t="s">
        <v>9715</v>
      </c>
      <c r="AF402" s="25" t="s">
        <v>9715</v>
      </c>
      <c r="AG402" s="26" t="str">
        <f t="shared" si="12"/>
        <v>401,0,0,0,0,0,0,0,0,0</v>
      </c>
      <c r="AH402" s="25" t="s">
        <v>7285</v>
      </c>
      <c r="AI402" s="25" t="s">
        <v>8318</v>
      </c>
      <c r="AL402" s="25" t="s">
        <v>3068</v>
      </c>
      <c r="AN402" s="25">
        <v>0</v>
      </c>
      <c r="AO402" s="25">
        <v>25</v>
      </c>
      <c r="AP402" s="25">
        <v>0</v>
      </c>
      <c r="AQ402" s="25" t="s">
        <v>8698</v>
      </c>
      <c r="AT402" s="26" t="str">
        <f t="shared" si="13"/>
        <v>[401];Name=Kricketot;InternalName=KRICKETOT;Type1=BUG;Type2=;BaseStats=37,25,41,25,25,41;GenderRate=Female50Percent;GrowthRate=Parabolic;BaseEXP=39;EffortPoints=0,0,1,0,0,0;Rareness=255;Happiness=70;Abilities=SHEDSKIN;HiddenAbility=RUNAWAY;Moves=1,GROWL,1,BIDE,6,STRUGGLEBUG,16,BUGBITE;EggMoves=;Compatibility=Bug;StepsToHatch=4080;Height=0.3;Weight=2.2;Color=Red;Habitat=;RegionalNumbers=401,0,0,0,0,0,0,0,0,0;Kind=Cricket;Pokedex=It shakes its head back to front, causing its antennae to hit each other and sound like a xylophone.;FormNames=;WildItemCommon=;WildItemUncommon=METRONOME;WildItemRare=;BattlerPlayerY=0;BattlerEnemyY=25;BattlerAltitude=0;Evolutions=KRICKETUNE,Level,10;Incense=</v>
      </c>
    </row>
    <row r="403" spans="1:46" x14ac:dyDescent="0.3">
      <c r="A403" s="25">
        <v>402</v>
      </c>
      <c r="B403" s="25" t="s">
        <v>852</v>
      </c>
      <c r="C403" s="25" t="s">
        <v>4317</v>
      </c>
      <c r="D403" s="25" t="s">
        <v>209</v>
      </c>
      <c r="F403" s="25" t="s">
        <v>4897</v>
      </c>
      <c r="G403" s="25" t="s">
        <v>5522</v>
      </c>
      <c r="H403" s="25" t="s">
        <v>1412</v>
      </c>
      <c r="I403" s="25">
        <v>134</v>
      </c>
      <c r="J403" s="25" t="s">
        <v>2129</v>
      </c>
      <c r="K403" s="25">
        <v>45</v>
      </c>
      <c r="L403" s="25">
        <v>70</v>
      </c>
      <c r="M403" s="25" t="s">
        <v>3871</v>
      </c>
      <c r="N403" s="25" t="s">
        <v>3796</v>
      </c>
      <c r="O403" s="25" t="s">
        <v>6111</v>
      </c>
      <c r="Q403" s="25" t="s">
        <v>1472</v>
      </c>
      <c r="R403" s="25">
        <v>4080</v>
      </c>
      <c r="S403" s="25">
        <v>1</v>
      </c>
      <c r="T403" s="25">
        <v>25.5</v>
      </c>
      <c r="U403" s="25" t="s">
        <v>2156</v>
      </c>
      <c r="W403" s="25" t="s">
        <v>9300</v>
      </c>
      <c r="X403" s="25" t="s">
        <v>9715</v>
      </c>
      <c r="Y403" s="25" t="s">
        <v>9715</v>
      </c>
      <c r="Z403" s="25" t="s">
        <v>9715</v>
      </c>
      <c r="AA403" s="25" t="s">
        <v>9715</v>
      </c>
      <c r="AB403" s="25" t="s">
        <v>9715</v>
      </c>
      <c r="AC403" s="25" t="s">
        <v>9715</v>
      </c>
      <c r="AD403" s="25" t="s">
        <v>9715</v>
      </c>
      <c r="AE403" s="25" t="s">
        <v>9715</v>
      </c>
      <c r="AF403" s="25" t="s">
        <v>9715</v>
      </c>
      <c r="AG403" s="26" t="str">
        <f t="shared" si="12"/>
        <v>402,0,0,0,0,0,0,0,0,0</v>
      </c>
      <c r="AH403" s="25" t="s">
        <v>7285</v>
      </c>
      <c r="AI403" s="25" t="s">
        <v>8319</v>
      </c>
      <c r="AL403" s="25" t="s">
        <v>3068</v>
      </c>
      <c r="AN403" s="25">
        <v>0</v>
      </c>
      <c r="AO403" s="25">
        <v>25</v>
      </c>
      <c r="AP403" s="25">
        <v>0</v>
      </c>
      <c r="AT403" s="26" t="str">
        <f t="shared" si="13"/>
        <v>[402];Name=Kricketune;InternalName=KRICKETUNE;Type1=BUG;Type2=;BaseStats=77,85,51,65,55,51;GenderRate=Female50Percent;GrowthRate=Parabolic;BaseEXP=134;EffortPoints=0,2,0,0,0,0;Rareness=45;Happiness=70;Abilities=SWARM;HiddenAbility=TECHNICIAN;Moves=1,GROWL,1,BIDE,10,FURYCUTTER,14,LEECHLIFE,18,SING,22,FOCUSENERGY,26,SLASH,30,XSCISSOR,34,SCREECH,36,FELLSTINGER,38,TAUNT,42,NIGHTSLASH,44,STICKYWEB,46,BUGBUZZ,50,PERISHSONG;EggMoves=;Compatibility=Bug;StepsToHatch=4080;Height=1;Weight=25.5;Color=Red;Habitat=;RegionalNumbers=402,0,0,0,0,0,0,0,0,0;Kind=Cricket;Pokedex=It crosses its knifelike arms in front of its chest when it cries. It can compose melodies ad lib.;FormNames=;WildItemCommon=;WildItemUncommon=METRONOME;WildItemRare=;BattlerPlayerY=0;BattlerEnemyY=25;BattlerAltitude=0;Evolutions=;Incense=</v>
      </c>
    </row>
    <row r="404" spans="1:46" x14ac:dyDescent="0.3">
      <c r="A404" s="25">
        <v>403</v>
      </c>
      <c r="B404" s="25" t="s">
        <v>853</v>
      </c>
      <c r="C404" s="25" t="s">
        <v>4318</v>
      </c>
      <c r="D404" s="25" t="s">
        <v>220</v>
      </c>
      <c r="F404" s="25" t="s">
        <v>4898</v>
      </c>
      <c r="G404" s="25" t="s">
        <v>5522</v>
      </c>
      <c r="H404" s="25" t="s">
        <v>1412</v>
      </c>
      <c r="I404" s="25">
        <v>53</v>
      </c>
      <c r="J404" s="25" t="s">
        <v>2128</v>
      </c>
      <c r="K404" s="25">
        <v>235</v>
      </c>
      <c r="L404" s="25">
        <v>70</v>
      </c>
      <c r="M404" s="25" t="s">
        <v>5761</v>
      </c>
      <c r="N404" s="25" t="s">
        <v>3787</v>
      </c>
      <c r="O404" s="25" t="s">
        <v>6700</v>
      </c>
      <c r="P404" s="25" t="s">
        <v>6701</v>
      </c>
      <c r="Q404" s="25" t="s">
        <v>2124</v>
      </c>
      <c r="R404" s="25">
        <v>5355</v>
      </c>
      <c r="S404" s="25">
        <v>0.5</v>
      </c>
      <c r="T404" s="25">
        <v>9.5</v>
      </c>
      <c r="U404" s="25" t="s">
        <v>2157</v>
      </c>
      <c r="W404" s="25" t="s">
        <v>9301</v>
      </c>
      <c r="X404" s="25" t="s">
        <v>9715</v>
      </c>
      <c r="Y404" s="25" t="s">
        <v>9715</v>
      </c>
      <c r="Z404" s="25" t="s">
        <v>9715</v>
      </c>
      <c r="AA404" s="25" t="s">
        <v>9715</v>
      </c>
      <c r="AB404" s="25" t="s">
        <v>9715</v>
      </c>
      <c r="AC404" s="25" t="s">
        <v>9715</v>
      </c>
      <c r="AD404" s="25" t="s">
        <v>9715</v>
      </c>
      <c r="AE404" s="25" t="s">
        <v>9715</v>
      </c>
      <c r="AF404" s="25" t="s">
        <v>9715</v>
      </c>
      <c r="AG404" s="26" t="str">
        <f t="shared" si="12"/>
        <v>403,0,0,0,0,0,0,0,0,0</v>
      </c>
      <c r="AH404" s="25" t="s">
        <v>1581</v>
      </c>
      <c r="AI404" s="25" t="s">
        <v>7833</v>
      </c>
      <c r="AN404" s="25">
        <v>0</v>
      </c>
      <c r="AO404" s="25">
        <v>25</v>
      </c>
      <c r="AP404" s="25">
        <v>0</v>
      </c>
      <c r="AQ404" s="25" t="s">
        <v>8699</v>
      </c>
      <c r="AT404" s="26" t="str">
        <f t="shared" si="13"/>
        <v>[403];Name=Shinx;InternalName=SHINX;Type1=ELECTRIC;Type2=;BaseStats=45,65,34,45,40,34;GenderRate=Female50Percent;GrowthRate=Parabolic;BaseEXP=53;EffortPoints=0,1,0,0,0,0;Rareness=235;Happiness=70;Abilities=RIVALRY,INTIMIDATE;HiddenAbility=GUTS;Moves=1,TACKLE,5,LEER,9,CHARGE,11,BABYDOLLEYES,13,SPARK,17,BITE,21,ROAR,25,SWAGGER,29,THUNDERFANG,33,CRUNCH,37,SCARYFACE,41,DISCHARGE,45,WILDCHARGE;EggMoves=DOUBLEKICK,EERIEIMPULSE,FAKETEARS,FIREFANG,HELPINGHAND,HOWL,ICEFANG,NIGHTSLASH,QUICKATTACK,SHOCKWAVE,SIGNALBEAM,SWIFT,TAKEDOWN,THUNDERFANG;Compatibility=Field;StepsToHatch=5355;Height=0.5;Weight=9.5;Color=Blue;Habitat=;RegionalNumbers=403,0,0,0,0,0,0,0,0,0;Kind=Flash;Pokedex=All of its fur dazzles if danger is sensed. It flees while the foe is momentarily blinded.;FormNames=;WildItemCommon=;WildItemUncommon=;WildItemRare=;BattlerPlayerY=0;BattlerEnemyY=25;BattlerAltitude=0;Evolutions=LUXIO,Level,15;Incense=</v>
      </c>
    </row>
    <row r="405" spans="1:46" x14ac:dyDescent="0.3">
      <c r="A405" s="25">
        <v>404</v>
      </c>
      <c r="B405" s="25" t="s">
        <v>854</v>
      </c>
      <c r="C405" s="25" t="s">
        <v>4319</v>
      </c>
      <c r="D405" s="25" t="s">
        <v>220</v>
      </c>
      <c r="F405" s="25" t="s">
        <v>4899</v>
      </c>
      <c r="G405" s="25" t="s">
        <v>5522</v>
      </c>
      <c r="H405" s="25" t="s">
        <v>1412</v>
      </c>
      <c r="I405" s="25">
        <v>127</v>
      </c>
      <c r="J405" s="25" t="s">
        <v>2129</v>
      </c>
      <c r="K405" s="25">
        <v>120</v>
      </c>
      <c r="L405" s="25">
        <v>100</v>
      </c>
      <c r="M405" s="25" t="s">
        <v>5761</v>
      </c>
      <c r="N405" s="25" t="s">
        <v>3787</v>
      </c>
      <c r="O405" s="25" t="s">
        <v>6112</v>
      </c>
      <c r="Q405" s="25" t="s">
        <v>2124</v>
      </c>
      <c r="R405" s="25">
        <v>5355</v>
      </c>
      <c r="S405" s="25">
        <v>0.9</v>
      </c>
      <c r="T405" s="25">
        <v>30.5</v>
      </c>
      <c r="U405" s="25" t="s">
        <v>2157</v>
      </c>
      <c r="W405" s="25" t="s">
        <v>9302</v>
      </c>
      <c r="X405" s="25" t="s">
        <v>9715</v>
      </c>
      <c r="Y405" s="25" t="s">
        <v>9715</v>
      </c>
      <c r="Z405" s="25" t="s">
        <v>9715</v>
      </c>
      <c r="AA405" s="25" t="s">
        <v>9715</v>
      </c>
      <c r="AB405" s="25" t="s">
        <v>9715</v>
      </c>
      <c r="AC405" s="25" t="s">
        <v>9715</v>
      </c>
      <c r="AD405" s="25" t="s">
        <v>9715</v>
      </c>
      <c r="AE405" s="25" t="s">
        <v>9715</v>
      </c>
      <c r="AF405" s="25" t="s">
        <v>9715</v>
      </c>
      <c r="AG405" s="26" t="str">
        <f t="shared" si="12"/>
        <v>404,0,0,0,0,0,0,0,0,0</v>
      </c>
      <c r="AH405" s="25" t="s">
        <v>1639</v>
      </c>
      <c r="AI405" s="25" t="s">
        <v>7834</v>
      </c>
      <c r="AN405" s="25">
        <v>0</v>
      </c>
      <c r="AO405" s="25">
        <v>25</v>
      </c>
      <c r="AP405" s="25">
        <v>0</v>
      </c>
      <c r="AQ405" s="25" t="s">
        <v>8700</v>
      </c>
      <c r="AT405" s="26" t="str">
        <f t="shared" si="13"/>
        <v>[404];Name=Luxio;InternalName=LUXIO;Type1=ELECTRIC;Type2=;BaseStats=60,85,49,60,60,49;GenderRate=Female50Percent;GrowthRate=Parabolic;BaseEXP=127;EffortPoints=0,2,0,0,0,0;Rareness=120;Happiness=100;Abilities=RIVALRY,INTIMIDATE;HiddenAbility=GUTS;Moves=1,TACKLE,1,LEER,5,LEER,9,CHARGE,13,SPARK,18,BITE,23,ROAR,28,SWAGGER,33,THUNDERFANG,38,CRUNCH,43,SCARYFACE,48,DISCHARGE,53,WILDCHARGE;EggMoves=;Compatibility=Field;StepsToHatch=5355;Height=0.9;Weight=30.5;Color=Blue;Habitat=;RegionalNumbers=404,0,0,0,0,0,0,0,0,0;Kind=Spark;Pokedex=Its claws loose electricity with enough amperage to cause fainting. They live in small groups.;FormNames=;WildItemCommon=;WildItemUncommon=;WildItemRare=;BattlerPlayerY=0;BattlerEnemyY=25;BattlerAltitude=0;Evolutions=LUXRAY,Level,30;Incense=</v>
      </c>
    </row>
    <row r="406" spans="1:46" x14ac:dyDescent="0.3">
      <c r="A406" s="25">
        <v>405</v>
      </c>
      <c r="B406" s="25" t="s">
        <v>855</v>
      </c>
      <c r="C406" s="25" t="s">
        <v>4320</v>
      </c>
      <c r="D406" s="25" t="s">
        <v>220</v>
      </c>
      <c r="E406" s="25" t="s">
        <v>233</v>
      </c>
      <c r="F406" s="25" t="s">
        <v>4900</v>
      </c>
      <c r="G406" s="25" t="s">
        <v>5522</v>
      </c>
      <c r="H406" s="25" t="s">
        <v>1412</v>
      </c>
      <c r="I406" s="25">
        <v>235</v>
      </c>
      <c r="J406" s="25" t="s">
        <v>2130</v>
      </c>
      <c r="K406" s="25">
        <v>45</v>
      </c>
      <c r="L406" s="25">
        <v>70</v>
      </c>
      <c r="M406" s="25" t="s">
        <v>5761</v>
      </c>
      <c r="N406" s="25" t="s">
        <v>3787</v>
      </c>
      <c r="O406" s="25" t="s">
        <v>6113</v>
      </c>
      <c r="Q406" s="25" t="s">
        <v>2124</v>
      </c>
      <c r="R406" s="25">
        <v>5355</v>
      </c>
      <c r="S406" s="25">
        <v>1.4</v>
      </c>
      <c r="T406" s="25">
        <v>42</v>
      </c>
      <c r="U406" s="25" t="s">
        <v>2157</v>
      </c>
      <c r="W406" s="25" t="s">
        <v>9303</v>
      </c>
      <c r="X406" s="25" t="s">
        <v>9715</v>
      </c>
      <c r="Y406" s="25" t="s">
        <v>9715</v>
      </c>
      <c r="Z406" s="25" t="s">
        <v>9715</v>
      </c>
      <c r="AA406" s="25" t="s">
        <v>9715</v>
      </c>
      <c r="AB406" s="25" t="s">
        <v>9715</v>
      </c>
      <c r="AC406" s="25" t="s">
        <v>9715</v>
      </c>
      <c r="AD406" s="25" t="s">
        <v>9715</v>
      </c>
      <c r="AE406" s="25" t="s">
        <v>9715</v>
      </c>
      <c r="AF406" s="25" t="s">
        <v>9715</v>
      </c>
      <c r="AG406" s="26" t="str">
        <f t="shared" si="12"/>
        <v>405,0,0,0,0,0,0,0,0,0</v>
      </c>
      <c r="AH406" s="25" t="s">
        <v>7286</v>
      </c>
      <c r="AI406" s="25" t="s">
        <v>7835</v>
      </c>
      <c r="AN406" s="25">
        <v>0</v>
      </c>
      <c r="AO406" s="25">
        <v>25</v>
      </c>
      <c r="AP406" s="25">
        <v>0</v>
      </c>
      <c r="AT406" s="26" t="str">
        <f t="shared" si="13"/>
        <v>[405];Name=Luxray;InternalName=LUXRAY;Type1=ELECTRIC;Type2=FERAL;BaseStats=80,120,79,70,95,79;GenderRate=Female50Percent;GrowthRate=Parabolic;BaseEXP=235;EffortPoints=0,3,0,0,0,0;Rareness=45;Happiness=70;Abilities=RIVALRY,INTIMIDATE;HiddenAbility=GUTS;Moves=1,ELECTRICTERRAIN,1,TACKLE,1,LEER,1,CHARGE,5,LEER,9,CHARGE,13,SPARK,18,BITE,23,ROAR,28,SWAGGER,35,THUNDERFANG,42,CRUNCH,49,SCARYFACE,56,DISCHARGE,63,WILDCHARGE,67,ELECTRICTERRAIN;EggMoves=;Compatibility=Field;StepsToHatch=5355;Height=1.4;Weight=42;Color=Blue;Habitat=;RegionalNumbers=405,0,0,0,0,0,0,0,0,0;Kind=Gleam Eyes;Pokedex=It has eyes that can see through anything. It spots and captures prey hiding behind objects.;FormNames=;WildItemCommon=;WildItemUncommon=;WildItemRare=;BattlerPlayerY=0;BattlerEnemyY=25;BattlerAltitude=0;Evolutions=;Incense=</v>
      </c>
    </row>
    <row r="407" spans="1:46" x14ac:dyDescent="0.3">
      <c r="A407" s="25">
        <v>406</v>
      </c>
      <c r="B407" s="25" t="s">
        <v>856</v>
      </c>
      <c r="C407" s="25" t="s">
        <v>4321</v>
      </c>
      <c r="D407" s="25" t="s">
        <v>221</v>
      </c>
      <c r="E407" s="25" t="s">
        <v>223</v>
      </c>
      <c r="F407" s="25" t="s">
        <v>4901</v>
      </c>
      <c r="G407" s="25" t="s">
        <v>5522</v>
      </c>
      <c r="H407" s="25" t="s">
        <v>1412</v>
      </c>
      <c r="I407" s="25">
        <v>56</v>
      </c>
      <c r="J407" s="25" t="s">
        <v>5516</v>
      </c>
      <c r="K407" s="25">
        <v>255</v>
      </c>
      <c r="L407" s="25">
        <v>70</v>
      </c>
      <c r="M407" s="25" t="s">
        <v>5742</v>
      </c>
      <c r="N407" s="25" t="s">
        <v>3821</v>
      </c>
      <c r="O407" s="25" t="s">
        <v>6702</v>
      </c>
      <c r="P407" s="25" t="s">
        <v>6703</v>
      </c>
      <c r="Q407" s="25" t="s">
        <v>7094</v>
      </c>
      <c r="R407" s="25">
        <v>5355</v>
      </c>
      <c r="S407" s="25">
        <v>0.2</v>
      </c>
      <c r="T407" s="25">
        <v>1.2</v>
      </c>
      <c r="U407" s="25" t="s">
        <v>2155</v>
      </c>
      <c r="W407" s="25" t="s">
        <v>9304</v>
      </c>
      <c r="X407" s="25" t="s">
        <v>9715</v>
      </c>
      <c r="Y407" s="25" t="s">
        <v>9715</v>
      </c>
      <c r="Z407" s="25" t="s">
        <v>9715</v>
      </c>
      <c r="AA407" s="25" t="s">
        <v>9715</v>
      </c>
      <c r="AB407" s="25" t="s">
        <v>9715</v>
      </c>
      <c r="AC407" s="25" t="s">
        <v>9715</v>
      </c>
      <c r="AD407" s="25" t="s">
        <v>9715</v>
      </c>
      <c r="AE407" s="25" t="s">
        <v>9715</v>
      </c>
      <c r="AF407" s="25" t="s">
        <v>9715</v>
      </c>
      <c r="AG407" s="26" t="str">
        <f t="shared" si="12"/>
        <v>406,0,0,0,0,0,0,0,0,0</v>
      </c>
      <c r="AH407" s="25" t="s">
        <v>7287</v>
      </c>
      <c r="AI407" s="25" t="s">
        <v>8320</v>
      </c>
      <c r="AL407" s="25" t="s">
        <v>8158</v>
      </c>
      <c r="AN407" s="25">
        <v>0</v>
      </c>
      <c r="AO407" s="25">
        <v>25</v>
      </c>
      <c r="AP407" s="25">
        <v>0</v>
      </c>
      <c r="AQ407" s="25" t="s">
        <v>8879</v>
      </c>
      <c r="AR407" s="25" t="s">
        <v>8880</v>
      </c>
      <c r="AT407" s="26" t="str">
        <f t="shared" si="13"/>
        <v>[406];Name=Budew;InternalName=BUDEW;Type1=GRASS;Type2=POISON;BaseStats=40,30,35,55,50,70;GenderRate=Female50Percent;GrowthRate=Parabolic;BaseEXP=56;EffortPoints=0,0,0,0,1,0;Rareness=255;Happiness=70;Abilities=NATURALCURE,POISONPOINT;HiddenAbility=LEAFGUARD;Moves=1,ABSORB,4,GROWTH,7,WATERSPORT,10,STUNSPORE,13,MEGADRAIN,16,WORRYSEED;EggMoves=COTTONSPORE,EXTRASENSORY,GIGADRAIN,GRASSWHISTLE,LEAFSTORM,MINDREADER,NATURALGIFT,PINMISSILE,RAZORLEAF,SEEDBOMB,SLEEPPOWDER,SPIKES,SYNTHESIS;Compatibility=Undiscovered;StepsToHatch=5355;Height=0.2;Weight=1.2;Color=Green;Habitat=;RegionalNumbers=406,0,0,0,0,0,0,0,0,0;Kind=Bud;Pokedex=Over the winter, it closes its bud and endures the cold. In spring, the bud opens and releases pollen.;FormNames=;WildItemCommon=;WildItemUncommon=POISONBARB;WildItemRare=;BattlerPlayerY=0;BattlerEnemyY=25;BattlerAltitude=0;Evolutions=ROSELIA,HappinessDay,;Incense=ROSEINCENSE</v>
      </c>
    </row>
    <row r="408" spans="1:46" x14ac:dyDescent="0.3">
      <c r="A408" s="25">
        <v>407</v>
      </c>
      <c r="B408" s="25" t="s">
        <v>857</v>
      </c>
      <c r="C408" s="25" t="s">
        <v>4322</v>
      </c>
      <c r="D408" s="25" t="s">
        <v>221</v>
      </c>
      <c r="E408" s="25" t="s">
        <v>223</v>
      </c>
      <c r="F408" s="25" t="s">
        <v>4902</v>
      </c>
      <c r="G408" s="25" t="s">
        <v>5522</v>
      </c>
      <c r="H408" s="25" t="s">
        <v>1412</v>
      </c>
      <c r="I408" s="25">
        <v>227</v>
      </c>
      <c r="J408" s="25" t="s">
        <v>5520</v>
      </c>
      <c r="K408" s="25">
        <v>75</v>
      </c>
      <c r="L408" s="25">
        <v>70</v>
      </c>
      <c r="M408" s="25" t="s">
        <v>5742</v>
      </c>
      <c r="N408" s="25" t="s">
        <v>3796</v>
      </c>
      <c r="O408" s="25" t="s">
        <v>6114</v>
      </c>
      <c r="Q408" s="25" t="s">
        <v>7121</v>
      </c>
      <c r="R408" s="25">
        <v>5355</v>
      </c>
      <c r="S408" s="25">
        <v>0.9</v>
      </c>
      <c r="T408" s="25">
        <v>14.5</v>
      </c>
      <c r="U408" s="25" t="s">
        <v>2155</v>
      </c>
      <c r="W408" s="25" t="s">
        <v>9305</v>
      </c>
      <c r="X408" s="25" t="s">
        <v>9715</v>
      </c>
      <c r="Y408" s="25" t="s">
        <v>9715</v>
      </c>
      <c r="Z408" s="25" t="s">
        <v>9715</v>
      </c>
      <c r="AA408" s="25" t="s">
        <v>9715</v>
      </c>
      <c r="AB408" s="25" t="s">
        <v>9715</v>
      </c>
      <c r="AC408" s="25" t="s">
        <v>9715</v>
      </c>
      <c r="AD408" s="25" t="s">
        <v>9715</v>
      </c>
      <c r="AE408" s="25" t="s">
        <v>9715</v>
      </c>
      <c r="AF408" s="25" t="s">
        <v>9715</v>
      </c>
      <c r="AG408" s="26" t="str">
        <f t="shared" si="12"/>
        <v>407,0,0,0,0,0,0,0,0,0</v>
      </c>
      <c r="AH408" s="25" t="s">
        <v>7288</v>
      </c>
      <c r="AI408" s="25" t="s">
        <v>8321</v>
      </c>
      <c r="AL408" s="25" t="s">
        <v>8158</v>
      </c>
      <c r="AN408" s="25">
        <v>0</v>
      </c>
      <c r="AO408" s="25">
        <v>25</v>
      </c>
      <c r="AP408" s="25">
        <v>0</v>
      </c>
      <c r="AT408" s="26" t="str">
        <f t="shared" si="13"/>
        <v>[407];Name=Roserade;InternalName=ROSERADE;Type1=GRASS;Type2=POISON;BaseStats=60,70,65,90,125,105;GenderRate=Female50Percent;GrowthRate=Parabolic;BaseEXP=227;EffortPoints=0,0,0,0,3,0;Rareness=75;Happiness=70;Abilities=NATURALCURE,POISONPOINT;HiddenAbility=TECHNICIAN;Moves=1,VENOMDRENCH,1,GRASSYTERRAIN,1,WEATHERBALL,1,POISONSTING,1,MEGADRAIN,1,MAGICALLEAF,1,SWEETSCENT;EggMoves=;Compatibility=Fairy,Grass;StepsToHatch=5355;Height=0.9;Weight=14.5;Color=Green;Habitat=;RegionalNumbers=407,0,0,0,0,0,0,0,0,0;Kind=Bouquet;Pokedex=It attracts prey with a sweet aroma, then downs it with thorny whips hidden in its arms.;FormNames=;WildItemCommon=;WildItemUncommon=POISONBARB;WildItemRare=;BattlerPlayerY=0;BattlerEnemyY=25;BattlerAltitude=0;Evolutions=;Incense=</v>
      </c>
    </row>
    <row r="409" spans="1:46" x14ac:dyDescent="0.3">
      <c r="A409" s="25">
        <v>408</v>
      </c>
      <c r="B409" s="25" t="s">
        <v>858</v>
      </c>
      <c r="C409" s="25" t="s">
        <v>4323</v>
      </c>
      <c r="D409" s="25" t="s">
        <v>227</v>
      </c>
      <c r="F409" s="25" t="s">
        <v>4903</v>
      </c>
      <c r="G409" s="25" t="s">
        <v>1411</v>
      </c>
      <c r="H409" s="25" t="s">
        <v>5545</v>
      </c>
      <c r="I409" s="25">
        <v>70</v>
      </c>
      <c r="J409" s="25" t="s">
        <v>2128</v>
      </c>
      <c r="K409" s="25">
        <v>45</v>
      </c>
      <c r="L409" s="25">
        <v>70</v>
      </c>
      <c r="M409" s="25" t="s">
        <v>3829</v>
      </c>
      <c r="N409" s="25" t="s">
        <v>3894</v>
      </c>
      <c r="O409" s="25" t="s">
        <v>6704</v>
      </c>
      <c r="P409" s="25" t="s">
        <v>6705</v>
      </c>
      <c r="Q409" s="25" t="s">
        <v>2118</v>
      </c>
      <c r="R409" s="25">
        <v>7905</v>
      </c>
      <c r="S409" s="25">
        <v>0.9</v>
      </c>
      <c r="T409" s="25">
        <v>31.5</v>
      </c>
      <c r="U409" s="25" t="s">
        <v>2157</v>
      </c>
      <c r="W409" s="25" t="s">
        <v>9306</v>
      </c>
      <c r="X409" s="25" t="s">
        <v>9715</v>
      </c>
      <c r="Y409" s="25" t="s">
        <v>9715</v>
      </c>
      <c r="Z409" s="25" t="s">
        <v>9715</v>
      </c>
      <c r="AA409" s="25" t="s">
        <v>9715</v>
      </c>
      <c r="AB409" s="25" t="s">
        <v>9715</v>
      </c>
      <c r="AC409" s="25" t="s">
        <v>9715</v>
      </c>
      <c r="AD409" s="25" t="s">
        <v>9715</v>
      </c>
      <c r="AE409" s="25" t="s">
        <v>9715</v>
      </c>
      <c r="AF409" s="25" t="s">
        <v>9715</v>
      </c>
      <c r="AG409" s="26" t="str">
        <f t="shared" si="12"/>
        <v>408,0,0,0,0,0,0,0,0,0</v>
      </c>
      <c r="AH409" s="25" t="s">
        <v>7289</v>
      </c>
      <c r="AI409" s="25" t="s">
        <v>7836</v>
      </c>
      <c r="AN409" s="25">
        <v>0</v>
      </c>
      <c r="AO409" s="25">
        <v>25</v>
      </c>
      <c r="AP409" s="25">
        <v>0</v>
      </c>
      <c r="AQ409" s="25" t="s">
        <v>8701</v>
      </c>
      <c r="AT409" s="26" t="str">
        <f t="shared" si="13"/>
        <v>[408];Name=Cranidos;InternalName=CRANIDOS;Type1=ROCK;Type2=;BaseStats=67,125,40,58,30,30;GenderRate=FemaleOneEighth;GrowthRate=Erratic;BaseEXP=70;EffortPoints=0,1,0,0,0,0;Rareness=45;Happiness=70;Abilities=MOLDBREAKER;HiddenAbility=SHEERFORCE;Moves=1,HEADBUTT,1,LEER,6,FOCUSENERGY,10,PURSUIT,15,TAKEDOWN,19,SCARYFACE,24,ASSURANCE,28,CHIPAWAY,33,ANCIENTPOWER,37,ZENHEADBUTT,42,SCREECH,46,HEADSMASH;EggMoves=CRUNCH,CURSE,DOUBLEEDGE,HAMMERARM,IRONHEAD,IRONTAIL,LEER,SLAM,STOMP,THRASH,WHIRLWIND;Compatibility=Monster;StepsToHatch=7905;Height=0.9;Weight=31.5;Color=Blue;Habitat=;RegionalNumbers=408,0,0,0,0,0,0,0,0,0;Kind=Head Butt;Pokedex=It lived in jungles around 100 million years ago. Its skull is as hard as iron.;FormNames=;WildItemCommon=;WildItemUncommon=;WildItemRare=;BattlerPlayerY=0;BattlerEnemyY=25;BattlerAltitude=0;Evolutions=RAMPARDOS,Level,30;Incense=</v>
      </c>
    </row>
    <row r="410" spans="1:46" x14ac:dyDescent="0.3">
      <c r="A410" s="25">
        <v>409</v>
      </c>
      <c r="B410" s="25" t="s">
        <v>859</v>
      </c>
      <c r="C410" s="25" t="s">
        <v>4324</v>
      </c>
      <c r="D410" s="25" t="s">
        <v>227</v>
      </c>
      <c r="E410" s="25" t="s">
        <v>233</v>
      </c>
      <c r="F410" s="25" t="s">
        <v>4904</v>
      </c>
      <c r="G410" s="25" t="s">
        <v>1411</v>
      </c>
      <c r="H410" s="25" t="s">
        <v>5545</v>
      </c>
      <c r="I410" s="25">
        <v>173</v>
      </c>
      <c r="J410" s="25" t="s">
        <v>2129</v>
      </c>
      <c r="K410" s="25">
        <v>45</v>
      </c>
      <c r="L410" s="25">
        <v>70</v>
      </c>
      <c r="M410" s="25" t="s">
        <v>3829</v>
      </c>
      <c r="N410" s="25" t="s">
        <v>3894</v>
      </c>
      <c r="O410" s="25" t="s">
        <v>6115</v>
      </c>
      <c r="Q410" s="25" t="s">
        <v>2118</v>
      </c>
      <c r="R410" s="25">
        <v>7905</v>
      </c>
      <c r="S410" s="25">
        <v>1.6</v>
      </c>
      <c r="T410" s="25">
        <v>102.5</v>
      </c>
      <c r="U410" s="25" t="s">
        <v>2157</v>
      </c>
      <c r="W410" s="25" t="s">
        <v>9307</v>
      </c>
      <c r="X410" s="25" t="s">
        <v>9715</v>
      </c>
      <c r="Y410" s="25" t="s">
        <v>9715</v>
      </c>
      <c r="Z410" s="25" t="s">
        <v>9715</v>
      </c>
      <c r="AA410" s="25" t="s">
        <v>9715</v>
      </c>
      <c r="AB410" s="25" t="s">
        <v>9715</v>
      </c>
      <c r="AC410" s="25" t="s">
        <v>9715</v>
      </c>
      <c r="AD410" s="25" t="s">
        <v>9715</v>
      </c>
      <c r="AE410" s="25" t="s">
        <v>9715</v>
      </c>
      <c r="AF410" s="25" t="s">
        <v>9715</v>
      </c>
      <c r="AG410" s="26" t="str">
        <f t="shared" si="12"/>
        <v>409,0,0,0,0,0,0,0,0,0</v>
      </c>
      <c r="AH410" s="25" t="s">
        <v>7289</v>
      </c>
      <c r="AI410" s="25" t="s">
        <v>7837</v>
      </c>
      <c r="AN410" s="25">
        <v>0</v>
      </c>
      <c r="AO410" s="25">
        <v>25</v>
      </c>
      <c r="AP410" s="25">
        <v>0</v>
      </c>
      <c r="AT410" s="26" t="str">
        <f t="shared" si="13"/>
        <v>[409];Name=Rampardos;InternalName=RAMPARDOS;Type1=ROCK;Type2=FERAL;BaseStats=97,165,60,58,65,50;GenderRate=FemaleOneEighth;GrowthRate=Erratic;BaseEXP=173;EffortPoints=0,2,0,0,0,0;Rareness=45;Happiness=70;Abilities=MOLDBREAKER;HiddenAbility=SHEERFORCE;Moves=1,HEADBUTT,1,LEER,6,FOCUSENERGY,10,PURSUIT,15,TAKEDOWN,19,SCARYFACE,24,ASSURANCE,28,CHIPAWAY,30,ENDEAVOR,36,ANCIENTPOWER,43,ZENHEADBUTT,51,SCREECH,58,HEADSMASH;EggMoves=;Compatibility=Monster;StepsToHatch=7905;Height=1.6;Weight=102.5;Color=Blue;Habitat=;RegionalNumbers=409,0,0,0,0,0,0,0,0,0;Kind=Head Butt;Pokedex=Its powerful head butt has enough power to shatter even the most durable things upon impact.;FormNames=;WildItemCommon=;WildItemUncommon=;WildItemRare=;BattlerPlayerY=0;BattlerEnemyY=25;BattlerAltitude=0;Evolutions=;Incense=</v>
      </c>
    </row>
    <row r="411" spans="1:46" x14ac:dyDescent="0.3">
      <c r="A411" s="25">
        <v>410</v>
      </c>
      <c r="B411" s="25" t="s">
        <v>860</v>
      </c>
      <c r="C411" s="25" t="s">
        <v>4325</v>
      </c>
      <c r="D411" s="25" t="s">
        <v>227</v>
      </c>
      <c r="E411" s="25" t="s">
        <v>231</v>
      </c>
      <c r="F411" s="25" t="s">
        <v>4905</v>
      </c>
      <c r="G411" s="25" t="s">
        <v>1411</v>
      </c>
      <c r="H411" s="25" t="s">
        <v>5545</v>
      </c>
      <c r="I411" s="25">
        <v>70</v>
      </c>
      <c r="J411" s="25" t="s">
        <v>2134</v>
      </c>
      <c r="K411" s="25">
        <v>45</v>
      </c>
      <c r="L411" s="25">
        <v>70</v>
      </c>
      <c r="M411" s="25" t="s">
        <v>3805</v>
      </c>
      <c r="N411" s="25" t="s">
        <v>3920</v>
      </c>
      <c r="O411" s="25" t="s">
        <v>6706</v>
      </c>
      <c r="P411" s="25" t="s">
        <v>6707</v>
      </c>
      <c r="Q411" s="25" t="s">
        <v>2118</v>
      </c>
      <c r="R411" s="25">
        <v>7905</v>
      </c>
      <c r="S411" s="25">
        <v>0.5</v>
      </c>
      <c r="T411" s="25">
        <v>57</v>
      </c>
      <c r="U411" s="25" t="s">
        <v>8859</v>
      </c>
      <c r="W411" s="25" t="s">
        <v>9308</v>
      </c>
      <c r="X411" s="25" t="s">
        <v>9715</v>
      </c>
      <c r="Y411" s="25" t="s">
        <v>9715</v>
      </c>
      <c r="Z411" s="25" t="s">
        <v>9715</v>
      </c>
      <c r="AA411" s="25" t="s">
        <v>9715</v>
      </c>
      <c r="AB411" s="25" t="s">
        <v>9715</v>
      </c>
      <c r="AC411" s="25" t="s">
        <v>9715</v>
      </c>
      <c r="AD411" s="25" t="s">
        <v>9715</v>
      </c>
      <c r="AE411" s="25" t="s">
        <v>9715</v>
      </c>
      <c r="AF411" s="25" t="s">
        <v>9715</v>
      </c>
      <c r="AG411" s="26" t="str">
        <f t="shared" si="12"/>
        <v>410,0,0,0,0,0,0,0,0,0</v>
      </c>
      <c r="AH411" s="25" t="s">
        <v>7290</v>
      </c>
      <c r="AI411" s="25" t="s">
        <v>7838</v>
      </c>
      <c r="AN411" s="25">
        <v>0</v>
      </c>
      <c r="AO411" s="25">
        <v>25</v>
      </c>
      <c r="AP411" s="25">
        <v>0</v>
      </c>
      <c r="AQ411" s="25" t="s">
        <v>8702</v>
      </c>
      <c r="AT411" s="26" t="str">
        <f t="shared" si="13"/>
        <v>[410];Name=Shieldon;InternalName=SHIELDON;Type1=ROCK;Type2=STEEL;BaseStats=30,42,118,30,42,88;GenderRate=FemaleOneEighth;GrowthRate=Erratic;BaseEXP=70;EffortPoints=0,0,1,0,0,0;Rareness=45;Happiness=70;Abilities=STURDY;HiddenAbility=SOUNDPROOF;Moves=1,TACKLE,1,PROTECT,6,TAUNT,10,METALSOUND,15,TAKEDOWN,19,IRONDEFENSE,24,SWAGGER,28,ANCIENTPOWER,33,ENDURE,37,METALBURST,42,IRONHEAD,46,HEAVYSLAM;EggMoves=BODYSLAM,COUNTER,CURSE,DOUBLEEDGE,FISSURE,FOCUSENERGY,GUARDSPLIT,HEADBUTT,ROCKBLAST,SCARYFACE,SCREECH,STEALTHROCK,WIDEGUARD;Compatibility=Monster;StepsToHatch=7905;Height=0.5;Weight=57;Color=Gray;Habitat=;RegionalNumbers=410,0,0,0,0,0,0,0,0,0;Kind=Shield;Pokedex=A Pokémon that lived in jungles around 100 million years ago. Its facial hide is extremely hard.;FormNames=;WildItemCommon=;WildItemUncommon=;WildItemRare=;BattlerPlayerY=0;BattlerEnemyY=25;BattlerAltitude=0;Evolutions=BASTIODON,Level,30;Incense=</v>
      </c>
    </row>
    <row r="412" spans="1:46" x14ac:dyDescent="0.3">
      <c r="A412" s="25">
        <v>411</v>
      </c>
      <c r="B412" s="25" t="s">
        <v>861</v>
      </c>
      <c r="C412" s="25" t="s">
        <v>4326</v>
      </c>
      <c r="D412" s="25" t="s">
        <v>227</v>
      </c>
      <c r="E412" s="25" t="s">
        <v>231</v>
      </c>
      <c r="F412" s="25" t="s">
        <v>4906</v>
      </c>
      <c r="G412" s="25" t="s">
        <v>1411</v>
      </c>
      <c r="H412" s="25" t="s">
        <v>5545</v>
      </c>
      <c r="I412" s="25">
        <v>173</v>
      </c>
      <c r="J412" s="25" t="s">
        <v>2144</v>
      </c>
      <c r="K412" s="25">
        <v>45</v>
      </c>
      <c r="L412" s="25">
        <v>70</v>
      </c>
      <c r="M412" s="25" t="s">
        <v>3805</v>
      </c>
      <c r="N412" s="25" t="s">
        <v>3920</v>
      </c>
      <c r="O412" s="25" t="s">
        <v>6116</v>
      </c>
      <c r="Q412" s="25" t="s">
        <v>2118</v>
      </c>
      <c r="R412" s="25">
        <v>7905</v>
      </c>
      <c r="S412" s="25">
        <v>1.3</v>
      </c>
      <c r="T412" s="25">
        <v>149.5</v>
      </c>
      <c r="U412" s="25" t="s">
        <v>8859</v>
      </c>
      <c r="W412" s="25" t="s">
        <v>9309</v>
      </c>
      <c r="X412" s="25" t="s">
        <v>9715</v>
      </c>
      <c r="Y412" s="25" t="s">
        <v>9715</v>
      </c>
      <c r="Z412" s="25" t="s">
        <v>9715</v>
      </c>
      <c r="AA412" s="25" t="s">
        <v>9715</v>
      </c>
      <c r="AB412" s="25" t="s">
        <v>9715</v>
      </c>
      <c r="AC412" s="25" t="s">
        <v>9715</v>
      </c>
      <c r="AD412" s="25" t="s">
        <v>9715</v>
      </c>
      <c r="AE412" s="25" t="s">
        <v>9715</v>
      </c>
      <c r="AF412" s="25" t="s">
        <v>9715</v>
      </c>
      <c r="AG412" s="26" t="str">
        <f t="shared" si="12"/>
        <v>411,0,0,0,0,0,0,0,0,0</v>
      </c>
      <c r="AH412" s="25" t="s">
        <v>7290</v>
      </c>
      <c r="AI412" s="25" t="s">
        <v>7839</v>
      </c>
      <c r="AN412" s="25">
        <v>0</v>
      </c>
      <c r="AO412" s="25">
        <v>25</v>
      </c>
      <c r="AP412" s="25">
        <v>0</v>
      </c>
      <c r="AT412" s="26" t="str">
        <f t="shared" si="13"/>
        <v>[411];Name=Bastiodon;InternalName=BASTIODON;Type1=ROCK;Type2=STEEL;BaseStats=60,52,168,30,47,138;GenderRate=FemaleOneEighth;GrowthRate=Erratic;BaseEXP=173;EffortPoints=0,0,2,0,0,0;Rareness=45;Happiness=70;Abilities=STURDY;HiddenAbility=SOUNDPROOF;Moves=1,TACKLE,1,PROTECT,1,TAUNT,1,METALSOUND,6,TAUNT,10,METALSOUND,15,TAKEDOWN,19,IRONDEFENSE,24,SWAGGER,28,ANCIENTPOWER,30,BLOCK,36,ENDURE,43,METALBURST,51,IRONHEAD,58,HEAVYSLAM;EggMoves=;Compatibility=Monster;StepsToHatch=7905;Height=1.3;Weight=149.5;Color=Gray;Habitat=;RegionalNumbers=411,0,0,0,0,0,0,0,0,0;Kind=Shield;Pokedex=Any frontal attack is repulsed. It is a docile Pokémon that feeds on grass and berries.;FormNames=;WildItemCommon=;WildItemUncommon=;WildItemRare=;BattlerPlayerY=0;BattlerEnemyY=25;BattlerAltitude=0;Evolutions=;Incense=</v>
      </c>
    </row>
    <row r="413" spans="1:46" x14ac:dyDescent="0.3">
      <c r="A413" s="25">
        <v>412</v>
      </c>
      <c r="B413" s="25" t="s">
        <v>862</v>
      </c>
      <c r="C413" s="25" t="s">
        <v>4327</v>
      </c>
      <c r="D413" s="25" t="s">
        <v>209</v>
      </c>
      <c r="F413" s="25" t="s">
        <v>4907</v>
      </c>
      <c r="G413" s="25" t="s">
        <v>5522</v>
      </c>
      <c r="H413" s="25" t="s">
        <v>5523</v>
      </c>
      <c r="I413" s="25">
        <v>45</v>
      </c>
      <c r="J413" s="25" t="s">
        <v>1414</v>
      </c>
      <c r="K413" s="25">
        <v>120</v>
      </c>
      <c r="L413" s="25">
        <v>70</v>
      </c>
      <c r="M413" s="25" t="s">
        <v>3788</v>
      </c>
      <c r="N413" s="25" t="s">
        <v>3909</v>
      </c>
      <c r="O413" s="25" t="s">
        <v>6117</v>
      </c>
      <c r="Q413" s="25" t="s">
        <v>1472</v>
      </c>
      <c r="R413" s="25">
        <v>4080</v>
      </c>
      <c r="S413" s="25">
        <v>0.2</v>
      </c>
      <c r="T413" s="25">
        <v>3.4</v>
      </c>
      <c r="U413" s="25" t="s">
        <v>8859</v>
      </c>
      <c r="W413" s="25" t="s">
        <v>9310</v>
      </c>
      <c r="X413" s="25" t="s">
        <v>9715</v>
      </c>
      <c r="Y413" s="25" t="s">
        <v>9715</v>
      </c>
      <c r="Z413" s="25" t="s">
        <v>9715</v>
      </c>
      <c r="AA413" s="25" t="s">
        <v>9715</v>
      </c>
      <c r="AB413" s="25" t="s">
        <v>9715</v>
      </c>
      <c r="AC413" s="25" t="s">
        <v>9715</v>
      </c>
      <c r="AD413" s="25" t="s">
        <v>9715</v>
      </c>
      <c r="AE413" s="25" t="s">
        <v>9715</v>
      </c>
      <c r="AF413" s="25" t="s">
        <v>9715</v>
      </c>
      <c r="AG413" s="26" t="str">
        <f t="shared" si="12"/>
        <v>412,0,0,0,0,0,0,0,0,0</v>
      </c>
      <c r="AH413" s="25" t="s">
        <v>7132</v>
      </c>
      <c r="AI413" s="25" t="s">
        <v>8102</v>
      </c>
      <c r="AJ413" s="25" t="s">
        <v>8126</v>
      </c>
      <c r="AN413" s="25">
        <v>0</v>
      </c>
      <c r="AO413" s="25">
        <v>25</v>
      </c>
      <c r="AP413" s="25">
        <v>15</v>
      </c>
      <c r="AQ413" s="25" t="s">
        <v>8703</v>
      </c>
      <c r="AT413" s="26" t="str">
        <f t="shared" si="13"/>
        <v>[412];Name=Burmy;InternalName=BURMY;Type1=BUG;Type2=;BaseStats=40,29,45,36,29,45;GenderRate=Female50Percent;GrowthRate=Medium;BaseEXP=45;EffortPoints=0,0,0,0,0,1;Rareness=120;Happiness=70;Abilities=SHEDSKIN;HiddenAbility=OVERCOAT;Moves=1,PROTECT,10,TACKLE,15,BUGBITE,20,HIDDENPOWER;EggMoves=;Compatibility=Bug;StepsToHatch=4080;Height=0.2;Weight=3.4;Color=Gray;Habitat=;RegionalNumbers=412,0,0,0,0,0,0,0,0,0;Kind=Bagworm;Pokedex=To shelter itself from cold, wintry winds, it covers itself with a cloak made of twigs and leaves.;FormNames=Plant Cloak,Sandy Cloak,Trash Cloak;WildItemCommon=;WildItemUncommon=;WildItemRare=;BattlerPlayerY=0;BattlerEnemyY=25;BattlerAltitude=15;Evolutions=WORMADAM,LevelFemale,20,MOTHIM,LevelMale,20;Incense=</v>
      </c>
    </row>
    <row r="414" spans="1:46" x14ac:dyDescent="0.3">
      <c r="A414" s="25">
        <v>413</v>
      </c>
      <c r="B414" s="25" t="s">
        <v>3926</v>
      </c>
      <c r="C414" s="25" t="s">
        <v>4328</v>
      </c>
      <c r="D414" s="25" t="s">
        <v>209</v>
      </c>
      <c r="E414" s="25" t="s">
        <v>221</v>
      </c>
      <c r="F414" s="25" t="s">
        <v>4908</v>
      </c>
      <c r="G414" s="25" t="s">
        <v>5525</v>
      </c>
      <c r="H414" s="25" t="s">
        <v>5523</v>
      </c>
      <c r="I414" s="25">
        <v>148</v>
      </c>
      <c r="J414" s="25" t="s">
        <v>1415</v>
      </c>
      <c r="K414" s="25">
        <v>45</v>
      </c>
      <c r="L414" s="25">
        <v>70</v>
      </c>
      <c r="M414" s="25" t="s">
        <v>3874</v>
      </c>
      <c r="N414" s="25" t="s">
        <v>3909</v>
      </c>
      <c r="O414" s="25" t="s">
        <v>6118</v>
      </c>
      <c r="Q414" s="25" t="s">
        <v>1472</v>
      </c>
      <c r="R414" s="25">
        <v>4080</v>
      </c>
      <c r="S414" s="25">
        <v>0.5</v>
      </c>
      <c r="T414" s="25">
        <v>6.5</v>
      </c>
      <c r="U414" s="25" t="s">
        <v>8859</v>
      </c>
      <c r="W414" s="25" t="s">
        <v>9311</v>
      </c>
      <c r="X414" s="25" t="s">
        <v>9715</v>
      </c>
      <c r="Y414" s="25" t="s">
        <v>9715</v>
      </c>
      <c r="Z414" s="25" t="s">
        <v>9715</v>
      </c>
      <c r="AA414" s="25" t="s">
        <v>9715</v>
      </c>
      <c r="AB414" s="25" t="s">
        <v>9715</v>
      </c>
      <c r="AC414" s="25" t="s">
        <v>9715</v>
      </c>
      <c r="AD414" s="25" t="s">
        <v>9715</v>
      </c>
      <c r="AE414" s="25" t="s">
        <v>9715</v>
      </c>
      <c r="AF414" s="25" t="s">
        <v>9715</v>
      </c>
      <c r="AG414" s="26" t="str">
        <f t="shared" si="12"/>
        <v>413,0,0,0,0,0,0,0,0,0</v>
      </c>
      <c r="AH414" s="25" t="s">
        <v>7132</v>
      </c>
      <c r="AI414" s="25" t="s">
        <v>8103</v>
      </c>
      <c r="AJ414" s="25" t="s">
        <v>8126</v>
      </c>
      <c r="AL414" s="25" t="s">
        <v>8155</v>
      </c>
      <c r="AN414" s="25">
        <v>0</v>
      </c>
      <c r="AO414" s="25">
        <v>25</v>
      </c>
      <c r="AP414" s="25">
        <v>12</v>
      </c>
      <c r="AT414" s="26" t="str">
        <f t="shared" si="13"/>
        <v>[413];Name=Wormadam;InternalName=WORMADAM;Type1=BUG;Type2=GRASS;BaseStats=60,59,85,36,79,105;GenderRate=AlwaysFemale;GrowthRate=Medium;BaseEXP=148;EffortPoints=0,0,0,0,0,2;Rareness=45;Happiness=70;Abilities=ANTICIPATION;HiddenAbility=OVERCOAT;Moves=1,TACKLE,10,PROTECT,15,BUGBITE,20,HIDDENPOWER,23,CONFUSION,26,RAZORLEAF,29,GROWTH,32,PSYBEAM,35,CAPTIVATE,38,FLAIL,41,ATTRACT,44,PSYCHIC,47,LEAFSTORM;EggMoves=;Compatibility=Bug;StepsToHatch=4080;Height=0.5;Weight=6.5;Color=Gray;Habitat=;RegionalNumbers=413,0,0,0,0,0,0,0,0,0;Kind=Bagworm;Pokedex=When Burmy evolved, its cloak became a part of this Pokémon's body. The cloak is never shed.;FormNames=Plant Cloak,Sandy Cloak,Trash Cloak;WildItemCommon=;WildItemUncommon=SILVERPOWDER;WildItemRare=;BattlerPlayerY=0;BattlerEnemyY=25;BattlerAltitude=12;Evolutions=;Incense=</v>
      </c>
    </row>
    <row r="415" spans="1:46" x14ac:dyDescent="0.3">
      <c r="A415" s="25">
        <v>414</v>
      </c>
      <c r="B415" s="25" t="s">
        <v>866</v>
      </c>
      <c r="C415" s="25" t="s">
        <v>3882</v>
      </c>
      <c r="D415" s="25" t="s">
        <v>209</v>
      </c>
      <c r="E415" s="25" t="s">
        <v>225</v>
      </c>
      <c r="F415" s="25" t="s">
        <v>4909</v>
      </c>
      <c r="G415" s="25" t="s">
        <v>5526</v>
      </c>
      <c r="H415" s="25" t="s">
        <v>5523</v>
      </c>
      <c r="I415" s="25">
        <v>148</v>
      </c>
      <c r="J415" s="25" t="s">
        <v>5540</v>
      </c>
      <c r="K415" s="25">
        <v>45</v>
      </c>
      <c r="L415" s="25">
        <v>70</v>
      </c>
      <c r="M415" s="25" t="s">
        <v>3871</v>
      </c>
      <c r="N415" s="25" t="s">
        <v>3795</v>
      </c>
      <c r="O415" s="25" t="s">
        <v>6119</v>
      </c>
      <c r="Q415" s="25" t="s">
        <v>1472</v>
      </c>
      <c r="R415" s="25">
        <v>4080</v>
      </c>
      <c r="S415" s="25">
        <v>0.9</v>
      </c>
      <c r="T415" s="25">
        <v>23.3</v>
      </c>
      <c r="U415" s="25" t="s">
        <v>8860</v>
      </c>
      <c r="W415" s="25" t="s">
        <v>9312</v>
      </c>
      <c r="X415" s="25" t="s">
        <v>9715</v>
      </c>
      <c r="Y415" s="25" t="s">
        <v>9715</v>
      </c>
      <c r="Z415" s="25" t="s">
        <v>9715</v>
      </c>
      <c r="AA415" s="25" t="s">
        <v>9715</v>
      </c>
      <c r="AB415" s="25" t="s">
        <v>9715</v>
      </c>
      <c r="AC415" s="25" t="s">
        <v>9715</v>
      </c>
      <c r="AD415" s="25" t="s">
        <v>9715</v>
      </c>
      <c r="AE415" s="25" t="s">
        <v>9715</v>
      </c>
      <c r="AF415" s="25" t="s">
        <v>9715</v>
      </c>
      <c r="AG415" s="26" t="str">
        <f t="shared" si="12"/>
        <v>414,0,0,0,0,0,0,0,0,0</v>
      </c>
      <c r="AH415" s="25" t="s">
        <v>7291</v>
      </c>
      <c r="AI415" s="25" t="s">
        <v>8322</v>
      </c>
      <c r="AL415" s="25" t="s">
        <v>8155</v>
      </c>
      <c r="AN415" s="25">
        <v>0</v>
      </c>
      <c r="AO415" s="25">
        <v>25</v>
      </c>
      <c r="AP415" s="25">
        <v>14</v>
      </c>
      <c r="AT415" s="26" t="str">
        <f t="shared" si="13"/>
        <v>[414];Name=Mothim;InternalName=MOTHIM;Type1=BUG;Type2=FLYING;BaseStats=70,94,50,66,94,50;GenderRate=AlwaysMale;GrowthRate=Medium;BaseEXP=148;EffortPoints=0,1,0,0,1,0;Rareness=45;Happiness=70;Abilities=SWARM;HiddenAbility=TINTEDLENS;Moves=1,TACKLE,10,PROTECT,15,BUGBITE,20,HIDDENPOWER,23,CONFUSION,26,GUST,29,POISONPOWDER,32,PSYBEAM,35,CAMOUFLAGE,38,SILVERWIND,41,AIRSLASH,44,PSYCHIC,47,BUGBUZZ,50,QUIVERDANCE;EggMoves=;Compatibility=Bug;StepsToHatch=4080;Height=0.9;Weight=23.3;Color=Yellow;Habitat=;RegionalNumbers=414,0,0,0,0,0,0,0,0,0;Kind=Moth;Pokedex=It loves the honey of flowers and steals honey collected by Combee.;FormNames=;WildItemCommon=;WildItemUncommon=SILVERPOWDER;WildItemRare=;BattlerPlayerY=0;BattlerEnemyY=25;BattlerAltitude=14;Evolutions=;Incense=</v>
      </c>
    </row>
    <row r="416" spans="1:46" x14ac:dyDescent="0.3">
      <c r="A416" s="25">
        <v>415</v>
      </c>
      <c r="B416" s="25" t="s">
        <v>867</v>
      </c>
      <c r="C416" s="25" t="s">
        <v>4329</v>
      </c>
      <c r="D416" s="25" t="s">
        <v>209</v>
      </c>
      <c r="E416" s="25" t="s">
        <v>225</v>
      </c>
      <c r="F416" s="25" t="s">
        <v>4910</v>
      </c>
      <c r="G416" s="25" t="s">
        <v>1411</v>
      </c>
      <c r="H416" s="25" t="s">
        <v>1412</v>
      </c>
      <c r="I416" s="25">
        <v>49</v>
      </c>
      <c r="J416" s="25" t="s">
        <v>2146</v>
      </c>
      <c r="K416" s="25">
        <v>120</v>
      </c>
      <c r="L416" s="25">
        <v>70</v>
      </c>
      <c r="M416" s="25" t="s">
        <v>5709</v>
      </c>
      <c r="N416" s="25" t="s">
        <v>2142</v>
      </c>
      <c r="O416" s="25" t="s">
        <v>6120</v>
      </c>
      <c r="Q416" s="25" t="s">
        <v>1472</v>
      </c>
      <c r="R416" s="25">
        <v>4080</v>
      </c>
      <c r="S416" s="25">
        <v>0.3</v>
      </c>
      <c r="T416" s="25">
        <v>5.5</v>
      </c>
      <c r="U416" s="25" t="s">
        <v>8860</v>
      </c>
      <c r="W416" s="25" t="s">
        <v>9313</v>
      </c>
      <c r="X416" s="25" t="s">
        <v>9715</v>
      </c>
      <c r="Y416" s="25" t="s">
        <v>9715</v>
      </c>
      <c r="Z416" s="25" t="s">
        <v>9715</v>
      </c>
      <c r="AA416" s="25" t="s">
        <v>9715</v>
      </c>
      <c r="AB416" s="25" t="s">
        <v>9715</v>
      </c>
      <c r="AC416" s="25" t="s">
        <v>9715</v>
      </c>
      <c r="AD416" s="25" t="s">
        <v>9715</v>
      </c>
      <c r="AE416" s="25" t="s">
        <v>9715</v>
      </c>
      <c r="AF416" s="25" t="s">
        <v>9715</v>
      </c>
      <c r="AG416" s="26" t="str">
        <f t="shared" si="12"/>
        <v>415,0,0,0,0,0,0,0,0,0</v>
      </c>
      <c r="AH416" s="25" t="s">
        <v>7292</v>
      </c>
      <c r="AI416" s="25" t="s">
        <v>8460</v>
      </c>
      <c r="AK416" s="25" t="s">
        <v>8149</v>
      </c>
      <c r="AL416" s="25" t="s">
        <v>8149</v>
      </c>
      <c r="AM416" s="25" t="s">
        <v>8149</v>
      </c>
      <c r="AN416" s="25">
        <v>0</v>
      </c>
      <c r="AO416" s="25">
        <v>25</v>
      </c>
      <c r="AP416" s="25">
        <v>13</v>
      </c>
      <c r="AQ416" s="25" t="s">
        <v>8704</v>
      </c>
      <c r="AT416" s="26" t="str">
        <f t="shared" si="13"/>
        <v>[415];Name=Combee;InternalName=COMBEE;Type1=BUG;Type2=FLYING;BaseStats=30,30,42,70,30,42;GenderRate=FemaleOneEighth;GrowthRate=Parabolic;BaseEXP=49;EffortPoints=0,0,0,1,0,0;Rareness=120;Happiness=70;Abilities=HONEYGATHER;HiddenAbility=HUSTLE;Moves=1,SWEETSCENT,1,GUST,13,BUGBITE,29,BUGBUZZ;EggMoves=;Compatibility=Bug;StepsToHatch=4080;Height=0.3;Weight=5.5;Color=Yellow;Habitat=;RegionalNumbers=415,0,0,0,0,0,0,0,0,0;Kind=Tiny Bee;Pokedex=A Pokémon formed by three others. It busily carries sweet floral honey to Vespiquen.;FormNames=;WildItemCommon=HONEY;WildItemUncommon=HONEY;WildItemRare=HONEY;BattlerPlayerY=0;BattlerEnemyY=25;BattlerAltitude=13;Evolutions=VESPIQUEN,LevelFemale,21;Incense=</v>
      </c>
    </row>
    <row r="417" spans="1:46" x14ac:dyDescent="0.3">
      <c r="A417" s="25">
        <v>416</v>
      </c>
      <c r="B417" s="25" t="s">
        <v>868</v>
      </c>
      <c r="C417" s="25" t="s">
        <v>4330</v>
      </c>
      <c r="D417" s="25" t="s">
        <v>209</v>
      </c>
      <c r="E417" s="25" t="s">
        <v>225</v>
      </c>
      <c r="F417" s="25" t="s">
        <v>4911</v>
      </c>
      <c r="G417" s="25" t="s">
        <v>5525</v>
      </c>
      <c r="H417" s="25" t="s">
        <v>1412</v>
      </c>
      <c r="I417" s="25">
        <v>166</v>
      </c>
      <c r="J417" s="25" t="s">
        <v>5521</v>
      </c>
      <c r="K417" s="25">
        <v>45</v>
      </c>
      <c r="L417" s="25">
        <v>70</v>
      </c>
      <c r="M417" s="25" t="s">
        <v>3841</v>
      </c>
      <c r="N417" s="25" t="s">
        <v>3905</v>
      </c>
      <c r="O417" s="25" t="s">
        <v>6121</v>
      </c>
      <c r="Q417" s="25" t="s">
        <v>1472</v>
      </c>
      <c r="R417" s="25">
        <v>4080</v>
      </c>
      <c r="S417" s="25">
        <v>1.2</v>
      </c>
      <c r="T417" s="25">
        <v>38.5</v>
      </c>
      <c r="U417" s="25" t="s">
        <v>8860</v>
      </c>
      <c r="W417" s="25" t="s">
        <v>9314</v>
      </c>
      <c r="X417" s="25" t="s">
        <v>9715</v>
      </c>
      <c r="Y417" s="25" t="s">
        <v>9715</v>
      </c>
      <c r="Z417" s="25" t="s">
        <v>9715</v>
      </c>
      <c r="AA417" s="25" t="s">
        <v>9715</v>
      </c>
      <c r="AB417" s="25" t="s">
        <v>9715</v>
      </c>
      <c r="AC417" s="25" t="s">
        <v>9715</v>
      </c>
      <c r="AD417" s="25" t="s">
        <v>9715</v>
      </c>
      <c r="AE417" s="25" t="s">
        <v>9715</v>
      </c>
      <c r="AF417" s="25" t="s">
        <v>9715</v>
      </c>
      <c r="AG417" s="26" t="str">
        <f t="shared" si="12"/>
        <v>416,0,0,0,0,0,0,0,0,0</v>
      </c>
      <c r="AH417" s="25" t="s">
        <v>7293</v>
      </c>
      <c r="AI417" s="25" t="s">
        <v>8323</v>
      </c>
      <c r="AL417" s="25" t="s">
        <v>8158</v>
      </c>
      <c r="AN417" s="25">
        <v>0</v>
      </c>
      <c r="AO417" s="25">
        <v>25</v>
      </c>
      <c r="AP417" s="25">
        <v>14</v>
      </c>
      <c r="AT417" s="26" t="str">
        <f t="shared" si="13"/>
        <v>[416];Name=Vespiquen;InternalName=VESPIQUEN;Type1=BUG;Type2=FLYING;BaseStats=70,80,102,40,80,102;GenderRate=AlwaysFemale;GrowthRate=Parabolic;BaseEXP=166;EffortPoints=0,0,1,0,0,1;Rareness=45;Happiness=70;Abilities=PRESSURE;HiddenAbility=UNNERVE;Moves=1,FELLSTINGER,1,DESTINYBOND,1,SWEETSCENT,1,GUST,1,POISONSTING,1,CONFUSERAY,5,FURYCUTTER,9,PURSUIT,13,FURYSWIPES,17,DEFENDORDER,21,SLASH,25,POWERGEM,29,HEALORDER,33,TOXIC,37,AIRSLASH,41,CAPTIVATE,45,ATTACKORDER,49,SWAGGER,53,DESTINYBOND,57,FELLSTINGER;EggMoves=;Compatibility=Bug;StepsToHatch=4080;Height=1.2;Weight=38.5;Color=Yellow;Habitat=;RegionalNumbers=416,0,0,0,0,0,0,0,0,0;Kind=Beehive;Pokedex=Its abdomen is a honeycomb for grubs. It raises its grubs on honey collected by Combee.;FormNames=;WildItemCommon=;WildItemUncommon=POISONBARB;WildItemRare=;BattlerPlayerY=0;BattlerEnemyY=25;BattlerAltitude=14;Evolutions=;Incense=</v>
      </c>
    </row>
    <row r="418" spans="1:46" x14ac:dyDescent="0.3">
      <c r="A418" s="25">
        <v>417</v>
      </c>
      <c r="B418" s="25" t="s">
        <v>869</v>
      </c>
      <c r="C418" s="25" t="s">
        <v>4331</v>
      </c>
      <c r="D418" s="25" t="s">
        <v>220</v>
      </c>
      <c r="F418" s="25" t="s">
        <v>4912</v>
      </c>
      <c r="G418" s="25" t="s">
        <v>5522</v>
      </c>
      <c r="H418" s="25" t="s">
        <v>5523</v>
      </c>
      <c r="I418" s="25">
        <v>142</v>
      </c>
      <c r="J418" s="25" t="s">
        <v>2146</v>
      </c>
      <c r="K418" s="25">
        <v>200</v>
      </c>
      <c r="L418" s="25">
        <v>100</v>
      </c>
      <c r="M418" s="25" t="s">
        <v>5688</v>
      </c>
      <c r="N418" s="25" t="s">
        <v>5615</v>
      </c>
      <c r="O418" s="25" t="s">
        <v>6708</v>
      </c>
      <c r="P418" s="25" t="s">
        <v>6709</v>
      </c>
      <c r="Q418" s="25" t="s">
        <v>7022</v>
      </c>
      <c r="R418" s="25">
        <v>2805</v>
      </c>
      <c r="S418" s="25">
        <v>0.4</v>
      </c>
      <c r="T418" s="25">
        <v>3.9</v>
      </c>
      <c r="U418" s="25" t="s">
        <v>8861</v>
      </c>
      <c r="W418" s="25" t="s">
        <v>9315</v>
      </c>
      <c r="X418" s="25" t="s">
        <v>9715</v>
      </c>
      <c r="Y418" s="25" t="s">
        <v>9715</v>
      </c>
      <c r="Z418" s="25" t="s">
        <v>9715</v>
      </c>
      <c r="AA418" s="25" t="s">
        <v>9715</v>
      </c>
      <c r="AB418" s="25" t="s">
        <v>9715</v>
      </c>
      <c r="AC418" s="25" t="s">
        <v>9715</v>
      </c>
      <c r="AD418" s="25" t="s">
        <v>9715</v>
      </c>
      <c r="AE418" s="25" t="s">
        <v>9715</v>
      </c>
      <c r="AF418" s="25" t="s">
        <v>9715</v>
      </c>
      <c r="AG418" s="26" t="str">
        <f t="shared" si="12"/>
        <v>417,0,0,0,0,0,0,0,0,0</v>
      </c>
      <c r="AH418" s="25" t="s">
        <v>7294</v>
      </c>
      <c r="AI418" s="25" t="s">
        <v>7840</v>
      </c>
      <c r="AN418" s="25">
        <v>0</v>
      </c>
      <c r="AO418" s="25">
        <v>25</v>
      </c>
      <c r="AP418" s="25">
        <v>0</v>
      </c>
      <c r="AT418" s="26" t="str">
        <f t="shared" si="13"/>
        <v>[417];Name=Pachirisu;InternalName=PACHIRISU;Type1=ELECTRIC;Type2=;BaseStats=60,45,70,95,45,90;GenderRate=Female50Percent;GrowthRate=Medium;BaseEXP=142;EffortPoints=0,0,0,1,0,0;Rareness=200;Happiness=100;Abilities=RUNAWAY,PICKUP;HiddenAbility=VOLTABSORB;Moves=1,GROWL,1,BIDE,5,QUICKATTACK,9,CHARM,13,SPARK,17,ENDURE,19,NUZZLE,21,SWIFT,25,ELECTROBALL,29,SWEETKISS,33,THUNDERWAVE,37,SUPERFANG,41,DISCHARGE,45,LASTRESORT,49,HYPERFANG;EggMoves=BESTOW,BITE,CHARGE,COVET,DEFENSECURL,FAKETEARS,FLAIL,FLATTER,FOLLOWME,IONDELUGE,IRONTAIL,ROLLOUT,TAILWHIP;Compatibility=Field,Fairy;StepsToHatch=2805;Height=0.4;Weight=3.9;Color=White;Habitat=;RegionalNumbers=417,0,0,0,0,0,0,0,0,0;Kind=EleSquirrel;Pokedex=It makes fur balls that crackle with static electricity. It stores them with berries in tree holes.;FormNames=;WildItemCommon=;WildItemUncommon=;WildItemRare=;BattlerPlayerY=0;BattlerEnemyY=25;BattlerAltitude=0;Evolutions=;Incense=</v>
      </c>
    </row>
    <row r="419" spans="1:46" x14ac:dyDescent="0.3">
      <c r="A419" s="25">
        <v>418</v>
      </c>
      <c r="B419" s="25" t="s">
        <v>870</v>
      </c>
      <c r="C419" s="25" t="s">
        <v>4332</v>
      </c>
      <c r="D419" s="25" t="s">
        <v>219</v>
      </c>
      <c r="F419" s="25" t="s">
        <v>4913</v>
      </c>
      <c r="G419" s="25" t="s">
        <v>5522</v>
      </c>
      <c r="H419" s="25" t="s">
        <v>5523</v>
      </c>
      <c r="I419" s="25">
        <v>66</v>
      </c>
      <c r="J419" s="25" t="s">
        <v>2146</v>
      </c>
      <c r="K419" s="25">
        <v>190</v>
      </c>
      <c r="L419" s="25">
        <v>70</v>
      </c>
      <c r="M419" s="25" t="s">
        <v>3854</v>
      </c>
      <c r="N419" s="25" t="s">
        <v>3825</v>
      </c>
      <c r="O419" s="25" t="s">
        <v>6710</v>
      </c>
      <c r="P419" s="25" t="s">
        <v>6711</v>
      </c>
      <c r="Q419" s="25" t="s">
        <v>7038</v>
      </c>
      <c r="R419" s="25">
        <v>5355</v>
      </c>
      <c r="S419" s="25">
        <v>0.7</v>
      </c>
      <c r="T419" s="25">
        <v>29.5</v>
      </c>
      <c r="U419" s="25" t="s">
        <v>2158</v>
      </c>
      <c r="W419" s="25" t="s">
        <v>9316</v>
      </c>
      <c r="X419" s="25" t="s">
        <v>9715</v>
      </c>
      <c r="Y419" s="25" t="s">
        <v>9715</v>
      </c>
      <c r="Z419" s="25" t="s">
        <v>9715</v>
      </c>
      <c r="AA419" s="25" t="s">
        <v>9715</v>
      </c>
      <c r="AB419" s="25" t="s">
        <v>9715</v>
      </c>
      <c r="AC419" s="25" t="s">
        <v>9715</v>
      </c>
      <c r="AD419" s="25" t="s">
        <v>9715</v>
      </c>
      <c r="AE419" s="25" t="s">
        <v>9715</v>
      </c>
      <c r="AF419" s="25" t="s">
        <v>9715</v>
      </c>
      <c r="AG419" s="26" t="str">
        <f t="shared" si="12"/>
        <v>418,0,0,0,0,0,0,0,0,0</v>
      </c>
      <c r="AH419" s="25" t="s">
        <v>7295</v>
      </c>
      <c r="AI419" s="25" t="s">
        <v>8324</v>
      </c>
      <c r="AL419" s="25" t="s">
        <v>8325</v>
      </c>
      <c r="AN419" s="25">
        <v>0</v>
      </c>
      <c r="AO419" s="25">
        <v>25</v>
      </c>
      <c r="AP419" s="25">
        <v>0</v>
      </c>
      <c r="AQ419" s="25" t="s">
        <v>8705</v>
      </c>
      <c r="AT419" s="26" t="str">
        <f t="shared" si="13"/>
        <v>[418];Name=Buizel;InternalName=BUIZEL;Type1=WATER;Type2=;BaseStats=55,65,35,85,60,30;GenderRate=Female50Percent;GrowthRate=Medium;BaseEXP=66;EffortPoints=0,0,0,1,0,0;Rareness=190;Happiness=70;Abilities=SWIFTSWIM;HiddenAbility=WATERVEIL;Moves=1,SONICBOOM,4,GROWL,7,WATERSPORT,11,QUICKATTACK,15,WATERGUN,18,PURSUIT,21,SWIFT,24,AQUAJET,27,DOUBLEHIT,31,WHIRLPOOL,35,RAZORWIND,38,AQUATAIL,41,AGILITY,45,HYDROPUMP;EggMoves=AQUARING,AQUATAIL,BATONPASS,DOUBLESLAP,FURYCUTTER,FURYSWIPES,HEADBUTT,MEFIRST,MUDSLAP,ODORSLEUTH,SLASH,SOAK,SWITCHEROO,TAILSLAP;Compatibility=Water1,Field;StepsToHatch=5355;Height=0.7;Weight=29.5;Color=Brown;Habitat=;RegionalNumbers=418,0,0,0,0,0,0,0,0,0;Kind=Sea Weasel;Pokedex=It has a flotation sac that is like an inflatable collar. It floats on water with its head out.;FormNames=;WildItemCommon=;WildItemUncommon=WACANBERRY;WildItemRare=;BattlerPlayerY=0;BattlerEnemyY=25;BattlerAltitude=0;Evolutions=FLOATZEL,Level,26;Incense=</v>
      </c>
    </row>
    <row r="420" spans="1:46" x14ac:dyDescent="0.3">
      <c r="A420" s="25">
        <v>419</v>
      </c>
      <c r="B420" s="25" t="s">
        <v>871</v>
      </c>
      <c r="C420" s="25" t="s">
        <v>4333</v>
      </c>
      <c r="D420" s="25" t="s">
        <v>219</v>
      </c>
      <c r="F420" s="25" t="s">
        <v>4914</v>
      </c>
      <c r="G420" s="25" t="s">
        <v>5522</v>
      </c>
      <c r="H420" s="25" t="s">
        <v>5523</v>
      </c>
      <c r="I420" s="25">
        <v>173</v>
      </c>
      <c r="J420" s="25" t="s">
        <v>2147</v>
      </c>
      <c r="K420" s="25">
        <v>75</v>
      </c>
      <c r="L420" s="25">
        <v>70</v>
      </c>
      <c r="M420" s="25" t="s">
        <v>3854</v>
      </c>
      <c r="N420" s="25" t="s">
        <v>3825</v>
      </c>
      <c r="O420" s="25" t="s">
        <v>6122</v>
      </c>
      <c r="Q420" s="25" t="s">
        <v>7038</v>
      </c>
      <c r="R420" s="25">
        <v>5355</v>
      </c>
      <c r="S420" s="25">
        <v>1.1000000000000001</v>
      </c>
      <c r="T420" s="25">
        <v>33.5</v>
      </c>
      <c r="U420" s="25" t="s">
        <v>2158</v>
      </c>
      <c r="W420" s="25" t="s">
        <v>9317</v>
      </c>
      <c r="X420" s="25" t="s">
        <v>9715</v>
      </c>
      <c r="Y420" s="25" t="s">
        <v>9715</v>
      </c>
      <c r="Z420" s="25" t="s">
        <v>9715</v>
      </c>
      <c r="AA420" s="25" t="s">
        <v>9715</v>
      </c>
      <c r="AB420" s="25" t="s">
        <v>9715</v>
      </c>
      <c r="AC420" s="25" t="s">
        <v>9715</v>
      </c>
      <c r="AD420" s="25" t="s">
        <v>9715</v>
      </c>
      <c r="AE420" s="25" t="s">
        <v>9715</v>
      </c>
      <c r="AF420" s="25" t="s">
        <v>9715</v>
      </c>
      <c r="AG420" s="26" t="str">
        <f t="shared" si="12"/>
        <v>419,0,0,0,0,0,0,0,0,0</v>
      </c>
      <c r="AH420" s="25" t="s">
        <v>7295</v>
      </c>
      <c r="AI420" s="25" t="s">
        <v>8326</v>
      </c>
      <c r="AL420" s="25" t="s">
        <v>8325</v>
      </c>
      <c r="AN420" s="25">
        <v>0</v>
      </c>
      <c r="AO420" s="25">
        <v>25</v>
      </c>
      <c r="AP420" s="25">
        <v>0</v>
      </c>
      <c r="AT420" s="26" t="str">
        <f t="shared" si="13"/>
        <v>[419];Name=Floatzel;InternalName=FLOATZEL;Type1=WATER;Type2=;BaseStats=85,105,55,115,85,50;GenderRate=Female50Percent;GrowthRate=Medium;BaseEXP=173;EffortPoints=0,0,0,2,0,0;Rareness=75;Happiness=70;Abilities=SWIFTSWIM;HiddenAbility=WATERVEIL;Moves=1,ICEFANG,1,CRUNCH,1,SONICBOOM,1,GROWL,1,WATERSPORT,1,QUICKATTACK,4,GROWL,7,WATERSPORT,11,QUICKATTACK,15,WATERGUN,18,PURSUIT,21,SWIFT,24,AQUAJET,29,DOUBLEHIT,35,WHIRLPOOL,41,RAZORWIND,46,AQUATAIL,51,AGILITY,57,HYDROPUMP;EggMoves=;Compatibility=Water1,Field;StepsToHatch=5355;Height=1.1;Weight=33.5;Color=Brown;Habitat=;RegionalNumbers=419,0,0,0,0,0,0,0,0,0;Kind=Sea Weasel;Pokedex=It floats using its well-developed flotation sac. It assists in the rescues of drowning people.;FormNames=;WildItemCommon=;WildItemUncommon=WACANBERRY;WildItemRare=;BattlerPlayerY=0;BattlerEnemyY=25;BattlerAltitude=0;Evolutions=;Incense=</v>
      </c>
    </row>
    <row r="421" spans="1:46" x14ac:dyDescent="0.3">
      <c r="A421" s="25">
        <v>420</v>
      </c>
      <c r="B421" s="25" t="s">
        <v>872</v>
      </c>
      <c r="C421" s="25" t="s">
        <v>4334</v>
      </c>
      <c r="D421" s="25" t="s">
        <v>221</v>
      </c>
      <c r="F421" s="25" t="s">
        <v>4915</v>
      </c>
      <c r="G421" s="25" t="s">
        <v>5522</v>
      </c>
      <c r="H421" s="25" t="s">
        <v>5523</v>
      </c>
      <c r="I421" s="25">
        <v>55</v>
      </c>
      <c r="J421" s="25" t="s">
        <v>5516</v>
      </c>
      <c r="K421" s="25">
        <v>190</v>
      </c>
      <c r="L421" s="25">
        <v>70</v>
      </c>
      <c r="M421" s="25" t="s">
        <v>3896</v>
      </c>
      <c r="O421" s="25" t="s">
        <v>6712</v>
      </c>
      <c r="P421" s="25" t="s">
        <v>6713</v>
      </c>
      <c r="Q421" s="25" t="s">
        <v>7121</v>
      </c>
      <c r="R421" s="25">
        <v>5355</v>
      </c>
      <c r="S421" s="25">
        <v>0.4</v>
      </c>
      <c r="T421" s="25">
        <v>3.3</v>
      </c>
      <c r="U421" s="25" t="s">
        <v>8862</v>
      </c>
      <c r="W421" s="25" t="s">
        <v>9318</v>
      </c>
      <c r="X421" s="25" t="s">
        <v>9715</v>
      </c>
      <c r="Y421" s="25" t="s">
        <v>9715</v>
      </c>
      <c r="Z421" s="25" t="s">
        <v>9715</v>
      </c>
      <c r="AA421" s="25" t="s">
        <v>9715</v>
      </c>
      <c r="AB421" s="25" t="s">
        <v>9715</v>
      </c>
      <c r="AC421" s="25" t="s">
        <v>9715</v>
      </c>
      <c r="AD421" s="25" t="s">
        <v>9715</v>
      </c>
      <c r="AE421" s="25" t="s">
        <v>9715</v>
      </c>
      <c r="AF421" s="25" t="s">
        <v>9715</v>
      </c>
      <c r="AG421" s="26" t="str">
        <f t="shared" si="12"/>
        <v>420,0,0,0,0,0,0,0,0,0</v>
      </c>
      <c r="AH421" s="25" t="s">
        <v>7296</v>
      </c>
      <c r="AI421" s="25" t="s">
        <v>8327</v>
      </c>
      <c r="AL421" s="25" t="s">
        <v>8328</v>
      </c>
      <c r="AN421" s="25">
        <v>0</v>
      </c>
      <c r="AO421" s="25">
        <v>25</v>
      </c>
      <c r="AP421" s="25">
        <v>0</v>
      </c>
      <c r="AQ421" s="25" t="s">
        <v>8706</v>
      </c>
      <c r="AT421" s="26" t="str">
        <f t="shared" si="13"/>
        <v>[420];Name=Cherubi;InternalName=CHERUBI;Type1=GRASS;Type2=;BaseStats=45,35,45,35,62,53;GenderRate=Female50Percent;GrowthRate=Medium;BaseEXP=55;EffortPoints=0,0,0,0,1,0;Rareness=190;Happiness=70;Abilities=CHLOROPHYLL;HiddenAbility=;Moves=1,MORNINGSUN,1,TACKLE,7,GROWTH,10,LEECHSEED,13,HELPINGHAND,19,MAGICALLEAF,22,SUNNYDAY,28,WORRYSEED,31,TAKEDOWN,37,SOLARBEAM,40,LUCKYCHANT,47,PETALBLIZZARD;EggMoves=AROMATHERAPY,DEFENSECURL,FLOWERSHIELD,GRASSWHISTLE,HEALINGWISH,HEALPULSE,NATURALGIFT,NATUREPOWER,RAZORLEAF,ROLLOUT,SEEDBOMB,SWEETSCENT,TICKLE,WEATHERBALL;Compatibility=Fairy,Grass;StepsToHatch=5355;Height=0.4;Weight=3.3;Color=Pink;Habitat=;RegionalNumbers=420,0,0,0,0,0,0,0,0,0;Kind=Cherry;Pokedex=The small ball holds the nutrients needed for evolution. Apparently, it is very sweet and tasty.;FormNames=;WildItemCommon=;WildItemUncommon=MIRACLESEED;WildItemRare=;BattlerPlayerY=0;BattlerEnemyY=25;BattlerAltitude=0;Evolutions=CHERRIM,Level,25;Incense=</v>
      </c>
    </row>
    <row r="422" spans="1:46" x14ac:dyDescent="0.3">
      <c r="A422" s="25">
        <v>421</v>
      </c>
      <c r="B422" s="25" t="s">
        <v>873</v>
      </c>
      <c r="C422" s="25" t="s">
        <v>4335</v>
      </c>
      <c r="D422" s="25" t="s">
        <v>221</v>
      </c>
      <c r="F422" s="25" t="s">
        <v>4916</v>
      </c>
      <c r="G422" s="25" t="s">
        <v>5522</v>
      </c>
      <c r="H422" s="25" t="s">
        <v>5523</v>
      </c>
      <c r="I422" s="25">
        <v>158</v>
      </c>
      <c r="J422" s="25" t="s">
        <v>5530</v>
      </c>
      <c r="K422" s="25">
        <v>75</v>
      </c>
      <c r="L422" s="25">
        <v>70</v>
      </c>
      <c r="M422" s="25" t="s">
        <v>5567</v>
      </c>
      <c r="O422" s="25" t="s">
        <v>6123</v>
      </c>
      <c r="Q422" s="25" t="s">
        <v>7121</v>
      </c>
      <c r="R422" s="25">
        <v>5355</v>
      </c>
      <c r="S422" s="25">
        <v>0.5</v>
      </c>
      <c r="T422" s="25">
        <v>9.3000000000000007</v>
      </c>
      <c r="U422" s="25" t="s">
        <v>8862</v>
      </c>
      <c r="W422" s="25" t="s">
        <v>9319</v>
      </c>
      <c r="X422" s="25" t="s">
        <v>9715</v>
      </c>
      <c r="Y422" s="25" t="s">
        <v>9715</v>
      </c>
      <c r="Z422" s="25" t="s">
        <v>9715</v>
      </c>
      <c r="AA422" s="25" t="s">
        <v>9715</v>
      </c>
      <c r="AB422" s="25" t="s">
        <v>9715</v>
      </c>
      <c r="AC422" s="25" t="s">
        <v>9715</v>
      </c>
      <c r="AD422" s="25" t="s">
        <v>9715</v>
      </c>
      <c r="AE422" s="25" t="s">
        <v>9715</v>
      </c>
      <c r="AF422" s="25" t="s">
        <v>9715</v>
      </c>
      <c r="AG422" s="26" t="str">
        <f t="shared" si="12"/>
        <v>421,0,0,0,0,0,0,0,0,0</v>
      </c>
      <c r="AH422" s="25" t="s">
        <v>7297</v>
      </c>
      <c r="AI422" s="25" t="s">
        <v>8104</v>
      </c>
      <c r="AJ422" s="25" t="s">
        <v>8495</v>
      </c>
      <c r="AL422" s="25" t="s">
        <v>8328</v>
      </c>
      <c r="AN422" s="25">
        <v>0</v>
      </c>
      <c r="AO422" s="25">
        <v>25</v>
      </c>
      <c r="AP422" s="25">
        <v>0</v>
      </c>
      <c r="AT422" s="26" t="str">
        <f t="shared" si="13"/>
        <v>[421];Name=Cherrim;InternalName=CHERRIM;Type1=GRASS;Type2=;BaseStats=70,60,70,85,87,78;GenderRate=Female50Percent;GrowthRate=Medium;BaseEXP=158;EffortPoints=0,0,0,0,2,0;Rareness=75;Happiness=70;Abilities=FLOWERGIFT;HiddenAbility=;Moves=1,MORNINGSUN,1,TACKLE,1,GROWTH,7,GROWTH,10,LEECHSEED,13,HELPINGHAND,19,MAGICALLEAF,22,SUNNYDAY,25,PETALDANCE,30,WORRYSEED,35,TAKEDOWN,43,SOLARBEAM,48,LUCKYCHANT,50,PETALBLIZZARD;EggMoves=;Compatibility=Fairy,Grass;StepsToHatch=5355;Height=0.5;Weight=9.3;Color=Pink;Habitat=;RegionalNumbers=421,0,0,0,0,0,0,0,0,0;Kind=Blossom;Pokedex=It blooms during times of strong sunlight. It tries to make up for everything it endured as a bud.;FormNames=Overcast Form,Sunshine Form;WildItemCommon=;WildItemUncommon=MIRACLESEED;WildItemRare=;BattlerPlayerY=0;BattlerEnemyY=25;BattlerAltitude=0;Evolutions=;Incense=</v>
      </c>
    </row>
    <row r="423" spans="1:46" x14ac:dyDescent="0.3">
      <c r="A423" s="25">
        <v>422</v>
      </c>
      <c r="B423" s="25" t="s">
        <v>874</v>
      </c>
      <c r="C423" s="25" t="s">
        <v>4336</v>
      </c>
      <c r="D423" s="25" t="s">
        <v>219</v>
      </c>
      <c r="F423" s="25" t="s">
        <v>4917</v>
      </c>
      <c r="G423" s="25" t="s">
        <v>5522</v>
      </c>
      <c r="H423" s="25" t="s">
        <v>5523</v>
      </c>
      <c r="I423" s="25">
        <v>65</v>
      </c>
      <c r="J423" s="25" t="s">
        <v>2131</v>
      </c>
      <c r="K423" s="25">
        <v>190</v>
      </c>
      <c r="L423" s="25">
        <v>70</v>
      </c>
      <c r="M423" s="25" t="s">
        <v>5762</v>
      </c>
      <c r="N423" s="25" t="s">
        <v>3892</v>
      </c>
      <c r="O423" s="25" t="s">
        <v>6714</v>
      </c>
      <c r="P423" s="25" t="s">
        <v>6715</v>
      </c>
      <c r="Q423" s="25" t="s">
        <v>7298</v>
      </c>
      <c r="R423" s="25">
        <v>5355</v>
      </c>
      <c r="S423" s="25">
        <v>0.3</v>
      </c>
      <c r="T423" s="25">
        <v>6.3</v>
      </c>
      <c r="U423" s="25" t="s">
        <v>8863</v>
      </c>
      <c r="W423" s="25" t="s">
        <v>9320</v>
      </c>
      <c r="X423" s="25" t="s">
        <v>9715</v>
      </c>
      <c r="Y423" s="25" t="s">
        <v>9715</v>
      </c>
      <c r="Z423" s="25" t="s">
        <v>9715</v>
      </c>
      <c r="AA423" s="25" t="s">
        <v>9715</v>
      </c>
      <c r="AB423" s="25" t="s">
        <v>9715</v>
      </c>
      <c r="AC423" s="25" t="s">
        <v>9715</v>
      </c>
      <c r="AD423" s="25" t="s">
        <v>9715</v>
      </c>
      <c r="AE423" s="25" t="s">
        <v>9715</v>
      </c>
      <c r="AF423" s="25" t="s">
        <v>9715</v>
      </c>
      <c r="AG423" s="26" t="str">
        <f t="shared" si="12"/>
        <v>422,0,0,0,0,0,0,0,0,0</v>
      </c>
      <c r="AH423" s="25" t="s">
        <v>7299</v>
      </c>
      <c r="AI423" s="25" t="s">
        <v>8105</v>
      </c>
      <c r="AJ423" s="25" t="s">
        <v>8127</v>
      </c>
      <c r="AN423" s="25">
        <v>0</v>
      </c>
      <c r="AO423" s="25">
        <v>25</v>
      </c>
      <c r="AP423" s="25">
        <v>0</v>
      </c>
      <c r="AQ423" s="25" t="s">
        <v>8707</v>
      </c>
      <c r="AT423" s="26" t="str">
        <f t="shared" si="13"/>
        <v>[422];Name=Shellos;InternalName=SHELLOS;Type1=WATER;Type2=;BaseStats=76,48,48,34,57,62;GenderRate=Female50Percent;GrowthRate=Medium;BaseEXP=65;EffortPoints=1,0,0,0,0,0;Rareness=190;Happiness=70;Abilities=STICKYHOLD,STORMDRAIN;HiddenAbility=SANDFORCE;Moves=1,MUDSLAP,2,MUDSPORT,4,HARDEN,7,WATERPULSE,11,MUDBOMB,16,HIDDENPOWER,22,RAINDANCE,29,BODYSLAM,37,MUDDYWATER,46,RECOVER;EggMoves=ACIDARMOR,AMNESIA,BRINE,CLEARSMOG,CURSE,FISSURE,MEMENTO,MIRRORCOAT,MIST,SLUDGE,SPITUP,STOCKPILE,SWALLOW,TRUMPCARD,YAWN;Compatibility=Water1,Amorphous;StepsToHatch=5355;Height=0.3;Weight=6.3;Color=Purple;Habitat=;RegionalNumbers=422,0,0,0,0,0,0,0,0,0;Kind=Sea Slug;Pokedex=Its colors and shapes differ from region to region. In the Sinnoh region, two types are confirmed.;FormNames=West Sea,East Sea;WildItemCommon=;WildItemUncommon=;WildItemRare=;BattlerPlayerY=0;BattlerEnemyY=25;BattlerAltitude=0;Evolutions=GASTRODON,Level,30;Incense=</v>
      </c>
    </row>
    <row r="424" spans="1:46" x14ac:dyDescent="0.3">
      <c r="A424" s="25">
        <v>423</v>
      </c>
      <c r="B424" s="25" t="s">
        <v>875</v>
      </c>
      <c r="C424" s="25" t="s">
        <v>4337</v>
      </c>
      <c r="D424" s="25" t="s">
        <v>219</v>
      </c>
      <c r="E424" s="25" t="s">
        <v>224</v>
      </c>
      <c r="F424" s="25" t="s">
        <v>4918</v>
      </c>
      <c r="G424" s="25" t="s">
        <v>5522</v>
      </c>
      <c r="H424" s="25" t="s">
        <v>5523</v>
      </c>
      <c r="I424" s="25">
        <v>166</v>
      </c>
      <c r="J424" s="25" t="s">
        <v>2132</v>
      </c>
      <c r="K424" s="25">
        <v>75</v>
      </c>
      <c r="L424" s="25">
        <v>70</v>
      </c>
      <c r="M424" s="25" t="s">
        <v>5762</v>
      </c>
      <c r="N424" s="25" t="s">
        <v>3892</v>
      </c>
      <c r="O424" s="25" t="s">
        <v>6124</v>
      </c>
      <c r="Q424" s="25" t="s">
        <v>7298</v>
      </c>
      <c r="R424" s="25">
        <v>5355</v>
      </c>
      <c r="S424" s="25">
        <v>0.9</v>
      </c>
      <c r="T424" s="25">
        <v>29.9</v>
      </c>
      <c r="U424" s="25" t="s">
        <v>8863</v>
      </c>
      <c r="W424" s="25" t="s">
        <v>9321</v>
      </c>
      <c r="X424" s="25" t="s">
        <v>9715</v>
      </c>
      <c r="Y424" s="25" t="s">
        <v>9715</v>
      </c>
      <c r="Z424" s="25" t="s">
        <v>9715</v>
      </c>
      <c r="AA424" s="25" t="s">
        <v>9715</v>
      </c>
      <c r="AB424" s="25" t="s">
        <v>9715</v>
      </c>
      <c r="AC424" s="25" t="s">
        <v>9715</v>
      </c>
      <c r="AD424" s="25" t="s">
        <v>9715</v>
      </c>
      <c r="AE424" s="25" t="s">
        <v>9715</v>
      </c>
      <c r="AF424" s="25" t="s">
        <v>9715</v>
      </c>
      <c r="AG424" s="26" t="str">
        <f t="shared" si="12"/>
        <v>423,0,0,0,0,0,0,0,0,0</v>
      </c>
      <c r="AH424" s="25" t="s">
        <v>7299</v>
      </c>
      <c r="AI424" s="25" t="s">
        <v>8106</v>
      </c>
      <c r="AJ424" s="25" t="s">
        <v>8127</v>
      </c>
      <c r="AN424" s="25">
        <v>0</v>
      </c>
      <c r="AO424" s="25">
        <v>25</v>
      </c>
      <c r="AP424" s="25">
        <v>0</v>
      </c>
      <c r="AT424" s="26" t="str">
        <f t="shared" si="13"/>
        <v>[423];Name=Gastrodon;InternalName=GASTRODON;Type1=WATER;Type2=GROUND;BaseStats=111,83,68,39,92,82;GenderRate=Female50Percent;GrowthRate=Medium;BaseEXP=166;EffortPoints=2,0,0,0,0,0;Rareness=75;Happiness=70;Abilities=STICKYHOLD,STORMDRAIN;HiddenAbility=SANDFORCE;Moves=1,MUDSLAP,1,MUDSPORT,1,HARDEN,1,WATERPULSE,2,MUDSPORT,4,HARDEN,7,WATERPULSE,11,MUDBOMB,16,HIDDENPOWER,22,RAINDANCE,29,BODYSLAM,41,MUDDYWATER,54,RECOVER;EggMoves=;Compatibility=Water1,Amorphous;StepsToHatch=5355;Height=0.9;Weight=29.9;Color=Purple;Habitat=;RegionalNumbers=423,0,0,0,0,0,0,0,0,0;Kind=Sea Slug;Pokedex=It has a pliable body without any bones. If any part of its body is torn off, it grows right back.;FormNames=West Sea,East Sea;WildItemCommon=;WildItemUncommon=;WildItemRare=;BattlerPlayerY=0;BattlerEnemyY=25;BattlerAltitude=0;Evolutions=;Incense=</v>
      </c>
    </row>
    <row r="425" spans="1:46" x14ac:dyDescent="0.3">
      <c r="A425" s="25">
        <v>424</v>
      </c>
      <c r="B425" s="25" t="s">
        <v>876</v>
      </c>
      <c r="C425" s="25" t="s">
        <v>4338</v>
      </c>
      <c r="D425" s="25" t="s">
        <v>216</v>
      </c>
      <c r="F425" s="25" t="s">
        <v>4919</v>
      </c>
      <c r="G425" s="25" t="s">
        <v>5522</v>
      </c>
      <c r="H425" s="25" t="s">
        <v>5528</v>
      </c>
      <c r="I425" s="25">
        <v>169</v>
      </c>
      <c r="J425" s="25" t="s">
        <v>2147</v>
      </c>
      <c r="K425" s="25">
        <v>45</v>
      </c>
      <c r="L425" s="25">
        <v>100</v>
      </c>
      <c r="M425" s="25" t="s">
        <v>5763</v>
      </c>
      <c r="N425" s="25" t="s">
        <v>3811</v>
      </c>
      <c r="O425" s="25" t="s">
        <v>6125</v>
      </c>
      <c r="Q425" s="25" t="s">
        <v>2124</v>
      </c>
      <c r="R425" s="25">
        <v>5355</v>
      </c>
      <c r="S425" s="25">
        <v>1.2</v>
      </c>
      <c r="T425" s="25">
        <v>20.3</v>
      </c>
      <c r="U425" s="25" t="s">
        <v>8863</v>
      </c>
      <c r="W425" s="25" t="s">
        <v>9322</v>
      </c>
      <c r="X425" s="25" t="s">
        <v>9715</v>
      </c>
      <c r="Y425" s="25" t="s">
        <v>9715</v>
      </c>
      <c r="Z425" s="25" t="s">
        <v>9715</v>
      </c>
      <c r="AA425" s="25" t="s">
        <v>9715</v>
      </c>
      <c r="AB425" s="25" t="s">
        <v>9715</v>
      </c>
      <c r="AC425" s="25" t="s">
        <v>9715</v>
      </c>
      <c r="AD425" s="25" t="s">
        <v>9715</v>
      </c>
      <c r="AE425" s="25" t="s">
        <v>9715</v>
      </c>
      <c r="AF425" s="25" t="s">
        <v>9715</v>
      </c>
      <c r="AG425" s="26" t="str">
        <f t="shared" si="12"/>
        <v>424,0,0,0,0,0,0,0,0,0</v>
      </c>
      <c r="AH425" s="25" t="s">
        <v>7123</v>
      </c>
      <c r="AI425" s="25" t="s">
        <v>7841</v>
      </c>
      <c r="AN425" s="25">
        <v>0</v>
      </c>
      <c r="AO425" s="25">
        <v>25</v>
      </c>
      <c r="AP425" s="25">
        <v>0</v>
      </c>
      <c r="AT425" s="26" t="str">
        <f t="shared" si="13"/>
        <v>[424];Name=Ambipom;InternalName=AMBIPOM;Type1=NORMAL;Type2=;BaseStats=75,100,66,115,60,66;GenderRate=Female50Percent;GrowthRate=Fast;BaseEXP=169;EffortPoints=0,0,0,2,0,0;Rareness=45;Happiness=100;Abilities=TECHNICIAN,PICKUP;HiddenAbility=SKILLLINK;Moves=1,SCRATCH,1,TAILWHIP,1,SANDATTACK,1,ASTONISH,4,SANDATTACK,8,ASTONISH,11,BATONPASS,15,TICKLE,18,FURYSWIPES,22,SWIFT,25,SCREECH,29,AGILITY,32,DOUBLEHIT,36,FLING,39,NASTYPLOT,43,LASTRESORT;EggMoves=;Compatibility=Field;StepsToHatch=5355;Height=1.2;Weight=20.3;Color=Purple;Habitat=;RegionalNumbers=424,0,0,0,0,0,0,0,0,0;Kind=Long Tail;Pokedex=To eat, it deftly shucks nuts with its two tails. It rarely uses its arms now.;FormNames=;WildItemCommon=;WildItemUncommon=;WildItemRare=;BattlerPlayerY=0;BattlerEnemyY=25;BattlerAltitude=0;Evolutions=;Incense=</v>
      </c>
    </row>
    <row r="426" spans="1:46" x14ac:dyDescent="0.3">
      <c r="A426" s="25">
        <v>425</v>
      </c>
      <c r="B426" s="25" t="s">
        <v>877</v>
      </c>
      <c r="C426" s="25" t="s">
        <v>4339</v>
      </c>
      <c r="D426" s="25" t="s">
        <v>228</v>
      </c>
      <c r="E426" s="25" t="s">
        <v>225</v>
      </c>
      <c r="F426" s="25" t="s">
        <v>4920</v>
      </c>
      <c r="G426" s="25" t="s">
        <v>5522</v>
      </c>
      <c r="H426" s="25" t="s">
        <v>5544</v>
      </c>
      <c r="I426" s="25">
        <v>70</v>
      </c>
      <c r="J426" s="25" t="s">
        <v>2131</v>
      </c>
      <c r="K426" s="25">
        <v>125</v>
      </c>
      <c r="L426" s="25">
        <v>70</v>
      </c>
      <c r="M426" s="25" t="s">
        <v>5764</v>
      </c>
      <c r="N426" s="25" t="s">
        <v>5765</v>
      </c>
      <c r="O426" s="25" t="s">
        <v>6716</v>
      </c>
      <c r="P426" s="25" t="s">
        <v>6717</v>
      </c>
      <c r="Q426" s="25" t="s">
        <v>2123</v>
      </c>
      <c r="R426" s="25">
        <v>7905</v>
      </c>
      <c r="S426" s="25">
        <v>0.4</v>
      </c>
      <c r="T426" s="25">
        <v>1.2</v>
      </c>
      <c r="U426" s="25" t="s">
        <v>8863</v>
      </c>
      <c r="W426" s="25" t="s">
        <v>9323</v>
      </c>
      <c r="X426" s="25" t="s">
        <v>9715</v>
      </c>
      <c r="Y426" s="25" t="s">
        <v>9715</v>
      </c>
      <c r="Z426" s="25" t="s">
        <v>9715</v>
      </c>
      <c r="AA426" s="25" t="s">
        <v>9715</v>
      </c>
      <c r="AB426" s="25" t="s">
        <v>9715</v>
      </c>
      <c r="AC426" s="25" t="s">
        <v>9715</v>
      </c>
      <c r="AD426" s="25" t="s">
        <v>9715</v>
      </c>
      <c r="AE426" s="25" t="s">
        <v>9715</v>
      </c>
      <c r="AF426" s="25" t="s">
        <v>9715</v>
      </c>
      <c r="AG426" s="26" t="str">
        <f t="shared" si="12"/>
        <v>425,0,0,0,0,0,0,0,0,0</v>
      </c>
      <c r="AH426" s="25" t="s">
        <v>7027</v>
      </c>
      <c r="AI426" s="25" t="s">
        <v>7842</v>
      </c>
      <c r="AN426" s="25">
        <v>0</v>
      </c>
      <c r="AO426" s="25">
        <v>25</v>
      </c>
      <c r="AP426" s="25">
        <v>9</v>
      </c>
      <c r="AQ426" s="25" t="s">
        <v>8708</v>
      </c>
      <c r="AT426" s="26" t="str">
        <f t="shared" si="13"/>
        <v>[425];Name=Drifloon;InternalName=DRIFLOON;Type1=GHOST;Type2=FLYING;BaseStats=90,50,34,70,60,44;GenderRate=Female50Percent;GrowthRate=Fluctuating;BaseEXP=70;EffortPoints=1,0,0,0,0,0;Rareness=125;Happiness=70;Abilities=AFTERMATH,UNBURDEN;HiddenAbility=FLAREBOOST;Moves=1,CONSTRICT,1,MINIMIZE,4,ASTONISH,8,GUST,13,FOCUSENERGY,16,PAYBACK,20,OMINOUSWIND,25,STOCKPILE,27,HEX,32,SWALLOW,32,SPITUP,36,SHADOWBALL,40,AMNESIA,44,BATONPASS,50,EXPLOSION;EggMoves=BODYSLAM,CLEARSMOG,DEFOG,DESTINYBOND,DISABLE,HAZE,HYPNOSIS,MEMENTO,TAILWIND,WEATHERBALL;Compatibility=Amorphous;StepsToHatch=7905;Height=0.4;Weight=1.2;Color=Purple;Habitat=;RegionalNumbers=425,0,0,0,0,0,0,0,0,0;Kind=Balloon;Pokedex=A Pokémon formed by the spirits of people and Pokémon. It loves damp, humid seasons.;FormNames=;WildItemCommon=;WildItemUncommon=;WildItemRare=;BattlerPlayerY=0;BattlerEnemyY=25;BattlerAltitude=9;Evolutions=DRIFBLIM,Level,28;Incense=</v>
      </c>
    </row>
    <row r="427" spans="1:46" x14ac:dyDescent="0.3">
      <c r="A427" s="25">
        <v>426</v>
      </c>
      <c r="B427" s="25" t="s">
        <v>878</v>
      </c>
      <c r="C427" s="25" t="s">
        <v>4340</v>
      </c>
      <c r="D427" s="25" t="s">
        <v>228</v>
      </c>
      <c r="E427" s="25" t="s">
        <v>225</v>
      </c>
      <c r="F427" s="25" t="s">
        <v>4921</v>
      </c>
      <c r="G427" s="25" t="s">
        <v>5522</v>
      </c>
      <c r="H427" s="25" t="s">
        <v>5544</v>
      </c>
      <c r="I427" s="25">
        <v>174</v>
      </c>
      <c r="J427" s="25" t="s">
        <v>2132</v>
      </c>
      <c r="K427" s="25">
        <v>60</v>
      </c>
      <c r="L427" s="25">
        <v>70</v>
      </c>
      <c r="M427" s="25" t="s">
        <v>5764</v>
      </c>
      <c r="N427" s="25" t="s">
        <v>5765</v>
      </c>
      <c r="O427" s="25" t="s">
        <v>6126</v>
      </c>
      <c r="Q427" s="25" t="s">
        <v>2123</v>
      </c>
      <c r="R427" s="25">
        <v>7905</v>
      </c>
      <c r="S427" s="25">
        <v>1.2</v>
      </c>
      <c r="T427" s="25">
        <v>15</v>
      </c>
      <c r="U427" s="25" t="s">
        <v>8863</v>
      </c>
      <c r="W427" s="25" t="s">
        <v>9324</v>
      </c>
      <c r="X427" s="25" t="s">
        <v>9715</v>
      </c>
      <c r="Y427" s="25" t="s">
        <v>9715</v>
      </c>
      <c r="Z427" s="25" t="s">
        <v>9715</v>
      </c>
      <c r="AA427" s="25" t="s">
        <v>9715</v>
      </c>
      <c r="AB427" s="25" t="s">
        <v>9715</v>
      </c>
      <c r="AC427" s="25" t="s">
        <v>9715</v>
      </c>
      <c r="AD427" s="25" t="s">
        <v>9715</v>
      </c>
      <c r="AE427" s="25" t="s">
        <v>9715</v>
      </c>
      <c r="AF427" s="25" t="s">
        <v>9715</v>
      </c>
      <c r="AG427" s="26" t="str">
        <f t="shared" si="12"/>
        <v>426,0,0,0,0,0,0,0,0,0</v>
      </c>
      <c r="AH427" s="25" t="s">
        <v>7300</v>
      </c>
      <c r="AI427" s="25" t="s">
        <v>7843</v>
      </c>
      <c r="AN427" s="25">
        <v>0</v>
      </c>
      <c r="AO427" s="25">
        <v>25</v>
      </c>
      <c r="AP427" s="25">
        <v>15</v>
      </c>
      <c r="AT427" s="26" t="str">
        <f t="shared" si="13"/>
        <v>[426];Name=Drifblim;InternalName=DRIFBLIM;Type1=GHOST;Type2=FLYING;BaseStats=150,80,44,80,90,54;GenderRate=Female50Percent;GrowthRate=Fluctuating;BaseEXP=174;EffortPoints=2,0,0,0,0,0;Rareness=60;Happiness=70;Abilities=AFTERMATH,UNBURDEN;HiddenAbility=FLAREBOOST;Moves=1,PHANTOMFORCE,1,CONSTRICT,1,MINIMIZE,1,ASTONISH,1,GUST,4,ASTONISH,8,GUST,13,FOCUSENERGY,16,PAYBACK,20,OMINOUSWIND,25,STOCKPILE,27,HEX,34,SWALLOW,34,SPITUP,40,SHADOWBALL,46,AMNESIA,52,BATONPASS,60,EXPLOSION,65,PHANTOMFORCE;EggMoves=;Compatibility=Amorphous;StepsToHatch=7905;Height=1.2;Weight=15;Color=Purple;Habitat=;RegionalNumbers=426,0,0,0,0,0,0,0,0,0;Kind=Blimp;Pokedex=It's drowzy in daytime, but flies off in the evening in big groups. No one knows where they go.;FormNames=;WildItemCommon=;WildItemUncommon=;WildItemRare=;BattlerPlayerY=0;BattlerEnemyY=25;BattlerAltitude=15;Evolutions=;Incense=</v>
      </c>
    </row>
    <row r="428" spans="1:46" x14ac:dyDescent="0.3">
      <c r="A428" s="25">
        <v>427</v>
      </c>
      <c r="B428" s="25" t="s">
        <v>879</v>
      </c>
      <c r="C428" s="25" t="s">
        <v>4341</v>
      </c>
      <c r="D428" s="25" t="s">
        <v>216</v>
      </c>
      <c r="F428" s="25" t="s">
        <v>4922</v>
      </c>
      <c r="G428" s="25" t="s">
        <v>5522</v>
      </c>
      <c r="H428" s="25" t="s">
        <v>5523</v>
      </c>
      <c r="I428" s="25">
        <v>70</v>
      </c>
      <c r="J428" s="25" t="s">
        <v>2146</v>
      </c>
      <c r="K428" s="25">
        <v>190</v>
      </c>
      <c r="L428" s="25">
        <v>0</v>
      </c>
      <c r="M428" s="25" t="s">
        <v>5766</v>
      </c>
      <c r="N428" s="25" t="s">
        <v>3908</v>
      </c>
      <c r="O428" s="25" t="s">
        <v>6718</v>
      </c>
      <c r="P428" s="25" t="s">
        <v>6719</v>
      </c>
      <c r="Q428" s="25" t="s">
        <v>7220</v>
      </c>
      <c r="R428" s="25">
        <v>5355</v>
      </c>
      <c r="S428" s="25">
        <v>0.4</v>
      </c>
      <c r="T428" s="25">
        <v>5.5</v>
      </c>
      <c r="U428" s="25" t="s">
        <v>2158</v>
      </c>
      <c r="W428" s="25" t="s">
        <v>9325</v>
      </c>
      <c r="X428" s="25" t="s">
        <v>9715</v>
      </c>
      <c r="Y428" s="25" t="s">
        <v>9715</v>
      </c>
      <c r="Z428" s="25" t="s">
        <v>9715</v>
      </c>
      <c r="AA428" s="25" t="s">
        <v>9715</v>
      </c>
      <c r="AB428" s="25" t="s">
        <v>9715</v>
      </c>
      <c r="AC428" s="25" t="s">
        <v>9715</v>
      </c>
      <c r="AD428" s="25" t="s">
        <v>9715</v>
      </c>
      <c r="AE428" s="25" t="s">
        <v>9715</v>
      </c>
      <c r="AF428" s="25" t="s">
        <v>9715</v>
      </c>
      <c r="AG428" s="26" t="str">
        <f t="shared" si="12"/>
        <v>427,0,0,0,0,0,0,0,0,0</v>
      </c>
      <c r="AH428" s="25" t="s">
        <v>7301</v>
      </c>
      <c r="AI428" s="25" t="s">
        <v>8329</v>
      </c>
      <c r="AL428" s="25" t="s">
        <v>8330</v>
      </c>
      <c r="AN428" s="25">
        <v>0</v>
      </c>
      <c r="AO428" s="25">
        <v>25</v>
      </c>
      <c r="AP428" s="25">
        <v>0</v>
      </c>
      <c r="AQ428" s="25" t="s">
        <v>8709</v>
      </c>
      <c r="AT428" s="26" t="str">
        <f t="shared" si="13"/>
        <v>[427];Name=Buneary;InternalName=BUNEARY;Type1=NORMAL;Type2=;BaseStats=55,66,44,85,44,56;GenderRate=Female50Percent;GrowthRate=Medium;BaseEXP=70;EffortPoints=0,0,0,1,0,0;Rareness=190;Happiness=0;Abilities=RUNAWAY,KLUTZ;HiddenAbility=LIMBER;Moves=1,DEFENSECURL,1,SPLASH,1,POUND,1,FORESIGHT,6,ENDURE,10,BABYDOLLEYES,13,FRUSTRATION,16,QUICKATTACK,23,JUMPKICK,26,BATONPASS,33,AGILITY,36,DIZZYPUNCH,43,AFTERYOU,46,CHARM,50,ENTRAINMENT,56,BOUNCE,63,HEALINGWISH;EggMoves=CIRCLETHROW,COPYCAT,COSMICPOWER,DOUBLEHIT,ENCORE,FAKEOUT,FAKETEARS,FIREPUNCH,FLAIL,FOCUSPUNCH,ICEPUNCH,LOWKICK,MUDSPORT,SKYUPPERCUT,SWEETKISS,SWITCHEROO,TEETERDANCE,THUNDERPUNCH;Compatibility=Field,Humanlike;StepsToHatch=5355;Height=0.4;Weight=5.5;Color=Brown;Habitat=;RegionalNumbers=427,0,0,0,0,0,0,0,0,0;Kind=Rabbit;Pokedex=It slams foes by sharply uncoiling its rolled ears. It stings enough to make a grown-up cry in pain.;FormNames=;WildItemCommon=;WildItemUncommon=CHOPLEBERRY;WildItemRare=;BattlerPlayerY=0;BattlerEnemyY=25;BattlerAltitude=0;Evolutions=LOPUNNY,Happiness,;Incense=</v>
      </c>
    </row>
    <row r="429" spans="1:46" x14ac:dyDescent="0.3">
      <c r="A429" s="25">
        <v>428</v>
      </c>
      <c r="B429" s="25" t="s">
        <v>880</v>
      </c>
      <c r="C429" s="25" t="s">
        <v>4342</v>
      </c>
      <c r="D429" s="25" t="s">
        <v>216</v>
      </c>
      <c r="F429" s="25" t="s">
        <v>4923</v>
      </c>
      <c r="G429" s="25" t="s">
        <v>5522</v>
      </c>
      <c r="H429" s="25" t="s">
        <v>5523</v>
      </c>
      <c r="I429" s="25">
        <v>168</v>
      </c>
      <c r="J429" s="25" t="s">
        <v>2147</v>
      </c>
      <c r="K429" s="25">
        <v>60</v>
      </c>
      <c r="L429" s="25">
        <v>140</v>
      </c>
      <c r="M429" s="25" t="s">
        <v>5767</v>
      </c>
      <c r="N429" s="25" t="s">
        <v>3908</v>
      </c>
      <c r="O429" s="25" t="s">
        <v>6127</v>
      </c>
      <c r="Q429" s="25" t="s">
        <v>7220</v>
      </c>
      <c r="R429" s="25">
        <v>5355</v>
      </c>
      <c r="S429" s="25">
        <v>1.2</v>
      </c>
      <c r="T429" s="25">
        <v>33.299999999999997</v>
      </c>
      <c r="U429" s="25" t="s">
        <v>2158</v>
      </c>
      <c r="W429" s="25" t="s">
        <v>9326</v>
      </c>
      <c r="X429" s="25" t="s">
        <v>9715</v>
      </c>
      <c r="Y429" s="25" t="s">
        <v>9715</v>
      </c>
      <c r="Z429" s="25" t="s">
        <v>9715</v>
      </c>
      <c r="AA429" s="25" t="s">
        <v>9715</v>
      </c>
      <c r="AB429" s="25" t="s">
        <v>9715</v>
      </c>
      <c r="AC429" s="25" t="s">
        <v>9715</v>
      </c>
      <c r="AD429" s="25" t="s">
        <v>9715</v>
      </c>
      <c r="AE429" s="25" t="s">
        <v>9715</v>
      </c>
      <c r="AF429" s="25" t="s">
        <v>9715</v>
      </c>
      <c r="AG429" s="26" t="str">
        <f t="shared" si="12"/>
        <v>428,0,0,0,0,0,0,0,0,0</v>
      </c>
      <c r="AH429" s="25" t="s">
        <v>7301</v>
      </c>
      <c r="AI429" s="25" t="s">
        <v>8331</v>
      </c>
      <c r="AL429" s="25" t="s">
        <v>8330</v>
      </c>
      <c r="AN429" s="25">
        <v>0</v>
      </c>
      <c r="AO429" s="25">
        <v>25</v>
      </c>
      <c r="AP429" s="25">
        <v>0</v>
      </c>
      <c r="AT429" s="26" t="str">
        <f t="shared" si="13"/>
        <v>[428];Name=Lopunny;InternalName=LOPUNNY;Type1=NORMAL;Type2=;BaseStats=65,76,84,105,54,96;GenderRate=Female50Percent;GrowthRate=Medium;BaseEXP=168;EffortPoints=0,0,0,2,0,0;Rareness=60;Happiness=140;Abilities=CUTECHARM,KLUTZ;HiddenAbility=LIMBER;Moves=1,HEALINGWISH,1,BOUNCE,1,ROTOTILLER,1,MIRRORCOAT,1,MAGICCOAT,1,DEFENSECURL,1,SPLASH,1,POUND,1,FORESIGHT,6,ENDURE,13,RETURN,16,QUICKATTACK,23,JUMPKICK,26,BATONPASS,33,AGILITY,36,DIZZYPUNCH,43,AFTERYOU,46,CHARM,53,ENTRAINMENT,56,BOUNCE,63,HEALINGWISH,66,HIGHJUMPKICK;EggMoves=;Compatibility=Field,Humanlike;StepsToHatch=5355;Height=1.2;Weight=33.3;Color=Brown;Habitat=;RegionalNumbers=428,0,0,0,0,0,0,0,0,0;Kind=Rabbit;Pokedex=An extremely cautious Pokémon. It cloaks its body with its fluffy ear fur when it senses danger.;FormNames=;WildItemCommon=;WildItemUncommon=CHOPLEBERRY;WildItemRare=;BattlerPlayerY=0;BattlerEnemyY=25;BattlerAltitude=0;Evolutions=;Incense=</v>
      </c>
    </row>
    <row r="430" spans="1:46" x14ac:dyDescent="0.3">
      <c r="A430" s="25">
        <v>429</v>
      </c>
      <c r="B430" s="25" t="s">
        <v>882</v>
      </c>
      <c r="C430" s="25" t="s">
        <v>4343</v>
      </c>
      <c r="D430" s="25" t="s">
        <v>228</v>
      </c>
      <c r="F430" s="25" t="s">
        <v>4924</v>
      </c>
      <c r="G430" s="25" t="s">
        <v>5522</v>
      </c>
      <c r="H430" s="25" t="s">
        <v>5528</v>
      </c>
      <c r="I430" s="25">
        <v>173</v>
      </c>
      <c r="J430" s="25" t="s">
        <v>5517</v>
      </c>
      <c r="K430" s="25">
        <v>45</v>
      </c>
      <c r="L430" s="25">
        <v>35</v>
      </c>
      <c r="M430" s="25" t="s">
        <v>2141</v>
      </c>
      <c r="O430" s="25" t="s">
        <v>6128</v>
      </c>
      <c r="Q430" s="25" t="s">
        <v>2123</v>
      </c>
      <c r="R430" s="25">
        <v>6630</v>
      </c>
      <c r="S430" s="25">
        <v>0.9</v>
      </c>
      <c r="T430" s="25">
        <v>4.4000000000000004</v>
      </c>
      <c r="U430" s="25" t="s">
        <v>8863</v>
      </c>
      <c r="W430" s="25" t="s">
        <v>9327</v>
      </c>
      <c r="X430" s="25" t="s">
        <v>9715</v>
      </c>
      <c r="Y430" s="25" t="s">
        <v>9715</v>
      </c>
      <c r="Z430" s="25" t="s">
        <v>9715</v>
      </c>
      <c r="AA430" s="25" t="s">
        <v>9715</v>
      </c>
      <c r="AB430" s="25" t="s">
        <v>9715</v>
      </c>
      <c r="AC430" s="25" t="s">
        <v>9715</v>
      </c>
      <c r="AD430" s="25" t="s">
        <v>9715</v>
      </c>
      <c r="AE430" s="25" t="s">
        <v>9715</v>
      </c>
      <c r="AF430" s="25" t="s">
        <v>9715</v>
      </c>
      <c r="AG430" s="26" t="str">
        <f t="shared" si="12"/>
        <v>429,0,0,0,0,0,0,0,0,0</v>
      </c>
      <c r="AH430" s="25" t="s">
        <v>7302</v>
      </c>
      <c r="AI430" s="25" t="s">
        <v>7844</v>
      </c>
      <c r="AN430" s="25">
        <v>0</v>
      </c>
      <c r="AO430" s="25">
        <v>25</v>
      </c>
      <c r="AP430" s="25">
        <v>8</v>
      </c>
      <c r="AT430" s="26" t="str">
        <f t="shared" si="13"/>
        <v>[429];Name=Mismagius;InternalName=MISMAGIUS;Type1=GHOST;Type2=;BaseStats=60,60,60,105,105,105;GenderRate=Female50Percent;GrowthRate=Fast;BaseEXP=173;EffortPoints=0,0,0,0,1,1;Rareness=45;Happiness=35;Abilities=LEVITATE;HiddenAbility=;Moves=1,MYSTICALFIRE,1,POWERGEM,1,PHANTOMFORCE,1,LUCKYCHANT,1,MAGICALLEAF,1,GROWL,1,PSYWAVE,1,SPITE,1,ASTONISH;EggMoves=;Compatibility=Amorphous;StepsToHatch=6630;Height=0.9;Weight=4.4;Color=Purple;Habitat=;RegionalNumbers=429,0,0,0,0,0,0,0,0,0;Kind=Magical;Pokedex=Its cries sound like incantations. Those hearing it are tormented by headaches and hallucinations.;FormNames=;WildItemCommon=;WildItemUncommon=;WildItemRare=;BattlerPlayerY=0;BattlerEnemyY=25;BattlerAltitude=8;Evolutions=;Incense=</v>
      </c>
    </row>
    <row r="431" spans="1:46" x14ac:dyDescent="0.3">
      <c r="A431" s="25">
        <v>430</v>
      </c>
      <c r="B431" s="25" t="s">
        <v>883</v>
      </c>
      <c r="C431" s="25" t="s">
        <v>4344</v>
      </c>
      <c r="D431" s="25" t="s">
        <v>230</v>
      </c>
      <c r="E431" s="25" t="s">
        <v>225</v>
      </c>
      <c r="F431" s="25" t="s">
        <v>4925</v>
      </c>
      <c r="G431" s="25" t="s">
        <v>5522</v>
      </c>
      <c r="H431" s="25" t="s">
        <v>1412</v>
      </c>
      <c r="I431" s="25">
        <v>177</v>
      </c>
      <c r="J431" s="25" t="s">
        <v>2129</v>
      </c>
      <c r="K431" s="25">
        <v>30</v>
      </c>
      <c r="L431" s="25">
        <v>35</v>
      </c>
      <c r="M431" s="25" t="s">
        <v>5692</v>
      </c>
      <c r="N431" s="25" t="s">
        <v>3898</v>
      </c>
      <c r="O431" s="25" t="s">
        <v>6129</v>
      </c>
      <c r="Q431" s="25" t="s">
        <v>1445</v>
      </c>
      <c r="R431" s="25">
        <v>5355</v>
      </c>
      <c r="S431" s="25">
        <v>0.9</v>
      </c>
      <c r="T431" s="25">
        <v>27.3</v>
      </c>
      <c r="U431" s="25" t="s">
        <v>8864</v>
      </c>
      <c r="W431" s="25" t="s">
        <v>9328</v>
      </c>
      <c r="X431" s="25" t="s">
        <v>9715</v>
      </c>
      <c r="Y431" s="25" t="s">
        <v>9715</v>
      </c>
      <c r="Z431" s="25" t="s">
        <v>9715</v>
      </c>
      <c r="AA431" s="25" t="s">
        <v>9715</v>
      </c>
      <c r="AB431" s="25" t="s">
        <v>9715</v>
      </c>
      <c r="AC431" s="25" t="s">
        <v>9715</v>
      </c>
      <c r="AD431" s="25" t="s">
        <v>9715</v>
      </c>
      <c r="AE431" s="25" t="s">
        <v>9715</v>
      </c>
      <c r="AF431" s="25" t="s">
        <v>9715</v>
      </c>
      <c r="AG431" s="26" t="str">
        <f t="shared" si="12"/>
        <v>430,0,0,0,0,0,0,0,0,0</v>
      </c>
      <c r="AH431" s="25" t="s">
        <v>7303</v>
      </c>
      <c r="AI431" s="25" t="s">
        <v>7845</v>
      </c>
      <c r="AN431" s="25">
        <v>0</v>
      </c>
      <c r="AO431" s="25">
        <v>25</v>
      </c>
      <c r="AP431" s="25">
        <v>0</v>
      </c>
      <c r="AT431" s="26" t="str">
        <f t="shared" si="13"/>
        <v>[430];Name=Honchkrow;InternalName=HONCHKROW;Type1=DARK;Type2=FLYING;BaseStats=100,125,52,71,105,52;GenderRate=Female50Percent;GrowthRate=Parabolic;BaseEXP=177;EffortPoints=0,2,0,0,0,0;Rareness=30;Happiness=35;Abilities=INSOMNIA,SUPERLUCK;HiddenAbility=MOXIE;Moves=1,NIGHTSLASH,1,SUCKERPUNCH,1,ASTONISH,1,PURSUIT,1,HAZE,1,WINGATTACK,25,SWAGGER,35,NASTYPLOT,45,FOULPLAY,55,NIGHTSLASH,65,QUASH,75,DARKPULSE;EggMoves=;Compatibility=Flying;StepsToHatch=5355;Height=0.9;Weight=27.3;Color=Black;Habitat=;RegionalNumbers=430,0,0,0,0,0,0,0,0,0;Kind=Big Boss;Pokedex=Becoming active at night, it is known to swarm with numerous Murkrow in tow.;FormNames=;WildItemCommon=;WildItemUncommon=;WildItemRare=;BattlerPlayerY=0;BattlerEnemyY=25;BattlerAltitude=0;Evolutions=;Incense=</v>
      </c>
    </row>
    <row r="432" spans="1:46" x14ac:dyDescent="0.3">
      <c r="A432" s="25">
        <v>431</v>
      </c>
      <c r="B432" s="25" t="s">
        <v>884</v>
      </c>
      <c r="C432" s="25" t="s">
        <v>4345</v>
      </c>
      <c r="D432" s="25" t="s">
        <v>216</v>
      </c>
      <c r="F432" s="25" t="s">
        <v>4926</v>
      </c>
      <c r="G432" s="25" t="s">
        <v>5527</v>
      </c>
      <c r="H432" s="25" t="s">
        <v>5528</v>
      </c>
      <c r="I432" s="25">
        <v>62</v>
      </c>
      <c r="J432" s="25" t="s">
        <v>2146</v>
      </c>
      <c r="K432" s="25">
        <v>190</v>
      </c>
      <c r="L432" s="25">
        <v>70</v>
      </c>
      <c r="M432" s="25" t="s">
        <v>5768</v>
      </c>
      <c r="N432" s="25" t="s">
        <v>3843</v>
      </c>
      <c r="O432" s="25" t="s">
        <v>6720</v>
      </c>
      <c r="P432" s="25" t="s">
        <v>6721</v>
      </c>
      <c r="Q432" s="25" t="s">
        <v>2124</v>
      </c>
      <c r="R432" s="25">
        <v>5355</v>
      </c>
      <c r="S432" s="25">
        <v>0.5</v>
      </c>
      <c r="T432" s="25">
        <v>3.9</v>
      </c>
      <c r="U432" s="25" t="s">
        <v>8859</v>
      </c>
      <c r="W432" s="25" t="s">
        <v>9329</v>
      </c>
      <c r="X432" s="25" t="s">
        <v>9715</v>
      </c>
      <c r="Y432" s="25" t="s">
        <v>9715</v>
      </c>
      <c r="Z432" s="25" t="s">
        <v>9715</v>
      </c>
      <c r="AA432" s="25" t="s">
        <v>9715</v>
      </c>
      <c r="AB432" s="25" t="s">
        <v>9715</v>
      </c>
      <c r="AC432" s="25" t="s">
        <v>9715</v>
      </c>
      <c r="AD432" s="25" t="s">
        <v>9715</v>
      </c>
      <c r="AE432" s="25" t="s">
        <v>9715</v>
      </c>
      <c r="AF432" s="25" t="s">
        <v>9715</v>
      </c>
      <c r="AG432" s="26" t="str">
        <f t="shared" si="12"/>
        <v>431,0,0,0,0,0,0,0,0,0</v>
      </c>
      <c r="AH432" s="25" t="s">
        <v>7304</v>
      </c>
      <c r="AI432" s="25" t="s">
        <v>8332</v>
      </c>
      <c r="AL432" s="25" t="s">
        <v>8154</v>
      </c>
      <c r="AN432" s="25">
        <v>0</v>
      </c>
      <c r="AO432" s="25">
        <v>25</v>
      </c>
      <c r="AP432" s="25">
        <v>0</v>
      </c>
      <c r="AQ432" s="25" t="s">
        <v>8710</v>
      </c>
      <c r="AT432" s="26" t="str">
        <f t="shared" si="13"/>
        <v>[431];Name=Glameow;InternalName=GLAMEOW;Type1=NORMAL;Type2=;BaseStats=49,55,42,85,42,37;GenderRate=Female75Percent;GrowthRate=Fast;BaseEXP=62;EffortPoints=0,0,0,1,0,0;Rareness=190;Happiness=70;Abilities=LIMBER,OWNTEMPO;HiddenAbility=KEENEYE;Moves=1,FAKEOUT,5,SCRATCH,8,GROWL,13,HYPNOSIS,17,FEINTATTACK,20,FURYSWIPES,25,CHARM,29,ASSIST,32,CAPTIVATE,37,SLASH,41,SUCKERPUNCH,44,ATTRACT,48,HONECLAWS,50,PLAYROUGH;EggMoves=ASSURANCE,BITE,FAKETEARS,FLAIL,LASTRESORT,QUICKATTACK,SANDATTACK,SNATCH,TAILWHIP,WAKEUPSLAP;Compatibility=Field;StepsToHatch=5355;Height=0.5;Weight=3.9;Color=Gray;Habitat=;RegionalNumbers=431,0,0,0,0,0,0,0,0,0;Kind=Catty;Pokedex=It claws if displeased and purrs when affectionate. Its fickleness is very popular among some.;FormNames=;WildItemCommon=;WildItemUncommon=CHERIBERRY;WildItemRare=;BattlerPlayerY=0;BattlerEnemyY=25;BattlerAltitude=0;Evolutions=PURUGLY,Level,38;Incense=</v>
      </c>
    </row>
    <row r="433" spans="1:46" x14ac:dyDescent="0.3">
      <c r="A433" s="25">
        <v>432</v>
      </c>
      <c r="B433" s="25" t="s">
        <v>885</v>
      </c>
      <c r="C433" s="25" t="s">
        <v>4346</v>
      </c>
      <c r="D433" s="25" t="s">
        <v>216</v>
      </c>
      <c r="F433" s="25" t="s">
        <v>4927</v>
      </c>
      <c r="G433" s="25" t="s">
        <v>5527</v>
      </c>
      <c r="H433" s="25" t="s">
        <v>5528</v>
      </c>
      <c r="I433" s="25">
        <v>158</v>
      </c>
      <c r="J433" s="25" t="s">
        <v>2147</v>
      </c>
      <c r="K433" s="25">
        <v>75</v>
      </c>
      <c r="L433" s="25">
        <v>70</v>
      </c>
      <c r="M433" s="25" t="s">
        <v>5749</v>
      </c>
      <c r="N433" s="25" t="s">
        <v>5631</v>
      </c>
      <c r="O433" s="25" t="s">
        <v>6130</v>
      </c>
      <c r="Q433" s="25" t="s">
        <v>2124</v>
      </c>
      <c r="R433" s="25">
        <v>5355</v>
      </c>
      <c r="S433" s="25">
        <v>1</v>
      </c>
      <c r="T433" s="25">
        <v>43.8</v>
      </c>
      <c r="U433" s="25" t="s">
        <v>8859</v>
      </c>
      <c r="W433" s="25" t="s">
        <v>9330</v>
      </c>
      <c r="X433" s="25" t="s">
        <v>9715</v>
      </c>
      <c r="Y433" s="25" t="s">
        <v>9715</v>
      </c>
      <c r="Z433" s="25" t="s">
        <v>9715</v>
      </c>
      <c r="AA433" s="25" t="s">
        <v>9715</v>
      </c>
      <c r="AB433" s="25" t="s">
        <v>9715</v>
      </c>
      <c r="AC433" s="25" t="s">
        <v>9715</v>
      </c>
      <c r="AD433" s="25" t="s">
        <v>9715</v>
      </c>
      <c r="AE433" s="25" t="s">
        <v>9715</v>
      </c>
      <c r="AF433" s="25" t="s">
        <v>9715</v>
      </c>
      <c r="AG433" s="26" t="str">
        <f t="shared" si="12"/>
        <v>432,0,0,0,0,0,0,0,0,0</v>
      </c>
      <c r="AH433" s="25" t="s">
        <v>7305</v>
      </c>
      <c r="AI433" s="25" t="s">
        <v>8333</v>
      </c>
      <c r="AL433" s="25" t="s">
        <v>8154</v>
      </c>
      <c r="AN433" s="25">
        <v>0</v>
      </c>
      <c r="AO433" s="25">
        <v>25</v>
      </c>
      <c r="AP433" s="25">
        <v>0</v>
      </c>
      <c r="AT433" s="26" t="str">
        <f t="shared" si="13"/>
        <v>[432];Name=Purugly;InternalName=PURUGLY;Type1=NORMAL;Type2=;BaseStats=71,82,64,112,64,59;GenderRate=Female75Percent;GrowthRate=Fast;BaseEXP=158;EffortPoints=0,0,0,2,0,0;Rareness=75;Happiness=70;Abilities=THICKFAT,OWNTEMPO;HiddenAbility=DEFIANT;Moves=1,FAKEOUT,1,SCRATCH,1,GROWL,5,SCRATCH,8,GROWL,13,HYPNOSIS,17,FEINTATTACK,20,FURYSWIPES,25,CHARM,29,ASSIST,32,CAPTIVATE,37,SLASH,38,SWAGGER,45,BODYSLAM,52,ATTRACT,60,HONECLAWS;EggMoves=;Compatibility=Field;StepsToHatch=5355;Height=1;Weight=43.8;Color=Gray;Habitat=;RegionalNumbers=432,0,0,0,0,0,0,0,0,0;Kind=Tiger Cat;Pokedex=It is a brazen brute that barges its way into another Pokémon's nest and claims it as its own.;FormNames=;WildItemCommon=;WildItemUncommon=CHERIBERRY;WildItemRare=;BattlerPlayerY=0;BattlerEnemyY=25;BattlerAltitude=0;Evolutions=;Incense=</v>
      </c>
    </row>
    <row r="434" spans="1:46" x14ac:dyDescent="0.3">
      <c r="A434" s="25">
        <v>433</v>
      </c>
      <c r="B434" s="25" t="s">
        <v>886</v>
      </c>
      <c r="C434" s="25" t="s">
        <v>4347</v>
      </c>
      <c r="D434" s="25" t="s">
        <v>226</v>
      </c>
      <c r="F434" s="25" t="s">
        <v>4928</v>
      </c>
      <c r="G434" s="25" t="s">
        <v>5522</v>
      </c>
      <c r="H434" s="25" t="s">
        <v>5528</v>
      </c>
      <c r="I434" s="25">
        <v>57</v>
      </c>
      <c r="J434" s="25" t="s">
        <v>5516</v>
      </c>
      <c r="K434" s="25">
        <v>120</v>
      </c>
      <c r="L434" s="25">
        <v>70</v>
      </c>
      <c r="M434" s="25" t="s">
        <v>2141</v>
      </c>
      <c r="O434" s="25" t="s">
        <v>6722</v>
      </c>
      <c r="P434" s="25" t="s">
        <v>6675</v>
      </c>
      <c r="Q434" s="25" t="s">
        <v>7094</v>
      </c>
      <c r="R434" s="25">
        <v>6630</v>
      </c>
      <c r="S434" s="25">
        <v>0.2</v>
      </c>
      <c r="T434" s="25">
        <v>0.6</v>
      </c>
      <c r="U434" s="25" t="s">
        <v>8860</v>
      </c>
      <c r="W434" s="25" t="s">
        <v>9331</v>
      </c>
      <c r="X434" s="25" t="s">
        <v>9715</v>
      </c>
      <c r="Y434" s="25" t="s">
        <v>9715</v>
      </c>
      <c r="Z434" s="25" t="s">
        <v>9715</v>
      </c>
      <c r="AA434" s="25" t="s">
        <v>9715</v>
      </c>
      <c r="AB434" s="25" t="s">
        <v>9715</v>
      </c>
      <c r="AC434" s="25" t="s">
        <v>9715</v>
      </c>
      <c r="AD434" s="25" t="s">
        <v>9715</v>
      </c>
      <c r="AE434" s="25" t="s">
        <v>9715</v>
      </c>
      <c r="AF434" s="25" t="s">
        <v>9715</v>
      </c>
      <c r="AG434" s="26" t="str">
        <f t="shared" si="12"/>
        <v>433,0,0,0,0,0,0,0,0,0</v>
      </c>
      <c r="AH434" s="25" t="s">
        <v>7306</v>
      </c>
      <c r="AI434" s="25" t="s">
        <v>8334</v>
      </c>
      <c r="AL434" s="25" t="s">
        <v>8299</v>
      </c>
      <c r="AN434" s="25">
        <v>0</v>
      </c>
      <c r="AO434" s="25">
        <v>25</v>
      </c>
      <c r="AP434" s="25">
        <v>12</v>
      </c>
      <c r="AQ434" s="25" t="s">
        <v>8881</v>
      </c>
      <c r="AR434" s="25" t="s">
        <v>8882</v>
      </c>
      <c r="AT434" s="26" t="str">
        <f t="shared" si="13"/>
        <v>[433];Name=Chingling;InternalName=CHINGLING;Type1=PSYCHIC;Type2=;BaseStats=45,30,50,45,65,50;GenderRate=Female50Percent;GrowthRate=Fast;BaseEXP=57;EffortPoints=0,0,0,0,1,0;Rareness=120;Happiness=70;Abilities=LEVITATE;HiddenAbility=;Moves=1,WRAP,4,GROWL,7,ASTONISH,10,CONFUSION,13,YAWN,16,LASTRESORT,19,ENTRAINMENT,32,UPROAR;EggMoves=COSMICPOWER,CURSE,DISABLE,FUTURESIGHT,HYPNOSIS,RECOVER,SKILLSWAP,STOREDPOWER,WISH;Compatibility=Undiscovered;StepsToHatch=6630;Height=0.2;Weight=0.6;Color=Yellow;Habitat=;RegionalNumbers=433,0,0,0,0,0,0,0,0,0;Kind=Bell;Pokedex=It emits cries by agitating an orb at the back of its throat. It moves with flouncing hops.;FormNames=;WildItemCommon=;WildItemUncommon=COLBURBERRY;WildItemRare=;BattlerPlayerY=0;BattlerEnemyY=25;BattlerAltitude=12;Evolutions=CHIMECHO,HappinessNight,;Incense=PUREINCENSE</v>
      </c>
    </row>
    <row r="435" spans="1:46" x14ac:dyDescent="0.3">
      <c r="A435" s="25">
        <v>434</v>
      </c>
      <c r="B435" s="25" t="s">
        <v>887</v>
      </c>
      <c r="C435" s="25" t="s">
        <v>4348</v>
      </c>
      <c r="D435" s="25" t="s">
        <v>223</v>
      </c>
      <c r="E435" s="25" t="s">
        <v>230</v>
      </c>
      <c r="F435" s="25" t="s">
        <v>4929</v>
      </c>
      <c r="G435" s="25" t="s">
        <v>5522</v>
      </c>
      <c r="H435" s="25" t="s">
        <v>5523</v>
      </c>
      <c r="I435" s="25">
        <v>66</v>
      </c>
      <c r="J435" s="25" t="s">
        <v>2146</v>
      </c>
      <c r="K435" s="25">
        <v>225</v>
      </c>
      <c r="L435" s="25">
        <v>70</v>
      </c>
      <c r="M435" s="25" t="s">
        <v>5769</v>
      </c>
      <c r="N435" s="25" t="s">
        <v>3843</v>
      </c>
      <c r="O435" s="25" t="s">
        <v>6723</v>
      </c>
      <c r="P435" s="25" t="s">
        <v>6724</v>
      </c>
      <c r="Q435" s="25" t="s">
        <v>2124</v>
      </c>
      <c r="R435" s="25">
        <v>5355</v>
      </c>
      <c r="S435" s="25">
        <v>0.4</v>
      </c>
      <c r="T435" s="25">
        <v>19.2</v>
      </c>
      <c r="U435" s="25" t="s">
        <v>8863</v>
      </c>
      <c r="W435" s="25" t="s">
        <v>9332</v>
      </c>
      <c r="X435" s="25" t="s">
        <v>9715</v>
      </c>
      <c r="Y435" s="25" t="s">
        <v>9715</v>
      </c>
      <c r="Z435" s="25" t="s">
        <v>9715</v>
      </c>
      <c r="AA435" s="25" t="s">
        <v>9715</v>
      </c>
      <c r="AB435" s="25" t="s">
        <v>9715</v>
      </c>
      <c r="AC435" s="25" t="s">
        <v>9715</v>
      </c>
      <c r="AD435" s="25" t="s">
        <v>9715</v>
      </c>
      <c r="AE435" s="25" t="s">
        <v>9715</v>
      </c>
      <c r="AF435" s="25" t="s">
        <v>9715</v>
      </c>
      <c r="AG435" s="26" t="str">
        <f t="shared" si="12"/>
        <v>434,0,0,0,0,0,0,0,0,0</v>
      </c>
      <c r="AH435" s="25" t="s">
        <v>7307</v>
      </c>
      <c r="AI435" s="25" t="s">
        <v>8335</v>
      </c>
      <c r="AL435" s="25" t="s">
        <v>8247</v>
      </c>
      <c r="AN435" s="25">
        <v>0</v>
      </c>
      <c r="AO435" s="25">
        <v>25</v>
      </c>
      <c r="AP435" s="25">
        <v>0</v>
      </c>
      <c r="AQ435" s="25" t="s">
        <v>8711</v>
      </c>
      <c r="AT435" s="26" t="str">
        <f t="shared" si="13"/>
        <v>[434];Name=Stunky;InternalName=STUNKY;Type1=POISON;Type2=DARK;BaseStats=63,63,47,74,41,41;GenderRate=Female50Percent;GrowthRate=Medium;BaseEXP=66;EffortPoints=0,0,0,1,0,0;Rareness=225;Happiness=70;Abilities=STENCH,AFTERMATH;HiddenAbility=KEENEYE;Moves=1,SCRATCH,1,FOCUSENERGY,4,POISONGAS,7,SCREECH,10,FURYSWIPES,14,SMOKESCREEN,18,FEINT,22,SLASH,27,TOXIC,32,ACIDSPRAY,37,NIGHTSLASH,43,MEMENTO,46,BELCH,49,EXPLOSION;EggMoves=ASTONISH,CRUNCH,DOUBLEEDGE,FLAMEBURST,FOULPLAY,HAZE,IRONTAIL,LEER,PLAYROUGH,PUNISHMENT,PURSUIT,SCARYFACE,SMOG;Compatibility=Field;StepsToHatch=5355;Height=0.4;Weight=19.2;Color=Purple;Habitat=;RegionalNumbers=434,0,0,0,0,0,0,0,0,0;Kind=Skunk;Pokedex=It protects itself by spraying a noxious fluid from its rear. The stench lingers for 24 hours.;FormNames=;WildItemCommon=;WildItemUncommon=PECHABERRY;WildItemRare=;BattlerPlayerY=0;BattlerEnemyY=25;BattlerAltitude=0;Evolutions=SKUNTANK,Level,34;Incense=</v>
      </c>
    </row>
    <row r="436" spans="1:46" x14ac:dyDescent="0.3">
      <c r="A436" s="25">
        <v>435</v>
      </c>
      <c r="B436" s="25" t="s">
        <v>888</v>
      </c>
      <c r="C436" s="25" t="s">
        <v>4349</v>
      </c>
      <c r="D436" s="25" t="s">
        <v>223</v>
      </c>
      <c r="E436" s="25" t="s">
        <v>230</v>
      </c>
      <c r="F436" s="25" t="s">
        <v>4930</v>
      </c>
      <c r="G436" s="25" t="s">
        <v>5522</v>
      </c>
      <c r="H436" s="25" t="s">
        <v>5523</v>
      </c>
      <c r="I436" s="25">
        <v>168</v>
      </c>
      <c r="J436" s="25" t="s">
        <v>2132</v>
      </c>
      <c r="K436" s="25">
        <v>60</v>
      </c>
      <c r="L436" s="25">
        <v>70</v>
      </c>
      <c r="M436" s="25" t="s">
        <v>5769</v>
      </c>
      <c r="N436" s="25" t="s">
        <v>3843</v>
      </c>
      <c r="O436" s="25" t="s">
        <v>6131</v>
      </c>
      <c r="Q436" s="25" t="s">
        <v>2124</v>
      </c>
      <c r="R436" s="25">
        <v>5355</v>
      </c>
      <c r="S436" s="25">
        <v>1</v>
      </c>
      <c r="T436" s="25">
        <v>38</v>
      </c>
      <c r="U436" s="25" t="s">
        <v>8863</v>
      </c>
      <c r="W436" s="25" t="s">
        <v>9333</v>
      </c>
      <c r="X436" s="25" t="s">
        <v>9715</v>
      </c>
      <c r="Y436" s="25" t="s">
        <v>9715</v>
      </c>
      <c r="Z436" s="25" t="s">
        <v>9715</v>
      </c>
      <c r="AA436" s="25" t="s">
        <v>9715</v>
      </c>
      <c r="AB436" s="25" t="s">
        <v>9715</v>
      </c>
      <c r="AC436" s="25" t="s">
        <v>9715</v>
      </c>
      <c r="AD436" s="25" t="s">
        <v>9715</v>
      </c>
      <c r="AE436" s="25" t="s">
        <v>9715</v>
      </c>
      <c r="AF436" s="25" t="s">
        <v>9715</v>
      </c>
      <c r="AG436" s="26" t="str">
        <f t="shared" si="12"/>
        <v>435,0,0,0,0,0,0,0,0,0</v>
      </c>
      <c r="AH436" s="25" t="s">
        <v>7307</v>
      </c>
      <c r="AI436" s="25" t="s">
        <v>8336</v>
      </c>
      <c r="AL436" s="25" t="s">
        <v>8247</v>
      </c>
      <c r="AN436" s="25">
        <v>0</v>
      </c>
      <c r="AO436" s="25">
        <v>25</v>
      </c>
      <c r="AP436" s="25">
        <v>0</v>
      </c>
      <c r="AT436" s="26" t="str">
        <f t="shared" si="13"/>
        <v>[435];Name=Skuntank;InternalName=SKUNTANK;Type1=POISON;Type2=DARK;BaseStats=103,93,67,84,71,61;GenderRate=Female50Percent;GrowthRate=Medium;BaseEXP=168;EffortPoints=2,0,0,0,0,0;Rareness=60;Happiness=70;Abilities=STENCH,AFTERMATH;HiddenAbility=KEENEYE;Moves=1,SCRATCH,1,FOCUSENERGY,1,POISONGAS,4,POISONGAS,7,SCREECH,10,FURYSWIPES,14,SMOKESCREEN,18,FEINT,22,SLASH,27,TOXIC,32,ACIDSPRAY,34,FLAMETHROWER,41,NIGHTSLASH,51,MEMENTO,56,BELCH,61,EXPLOSION;EggMoves=;Compatibility=Field;StepsToHatch=5355;Height=1;Weight=38;Color=Purple;Habitat=;RegionalNumbers=435,0,0,0,0,0,0,0,0,0;Kind=Skunk;Pokedex=It sprays a vile-smelling fluid from the tip of its tail to attack. Its range is over 160 feet.;FormNames=;WildItemCommon=;WildItemUncommon=PECHABERRY;WildItemRare=;BattlerPlayerY=0;BattlerEnemyY=25;BattlerAltitude=0;Evolutions=;Incense=</v>
      </c>
    </row>
    <row r="437" spans="1:46" x14ac:dyDescent="0.3">
      <c r="A437" s="25">
        <v>436</v>
      </c>
      <c r="B437" s="25" t="s">
        <v>889</v>
      </c>
      <c r="C437" s="25" t="s">
        <v>4350</v>
      </c>
      <c r="D437" s="25" t="s">
        <v>231</v>
      </c>
      <c r="E437" s="25" t="s">
        <v>226</v>
      </c>
      <c r="F437" s="25" t="s">
        <v>4931</v>
      </c>
      <c r="G437" s="25" t="s">
        <v>5534</v>
      </c>
      <c r="H437" s="25" t="s">
        <v>5523</v>
      </c>
      <c r="I437" s="25">
        <v>60</v>
      </c>
      <c r="J437" s="25" t="s">
        <v>2134</v>
      </c>
      <c r="K437" s="25">
        <v>255</v>
      </c>
      <c r="L437" s="25">
        <v>70</v>
      </c>
      <c r="M437" s="25" t="s">
        <v>5770</v>
      </c>
      <c r="N437" s="25" t="s">
        <v>5738</v>
      </c>
      <c r="O437" s="25" t="s">
        <v>6132</v>
      </c>
      <c r="Q437" s="25" t="s">
        <v>2122</v>
      </c>
      <c r="R437" s="25">
        <v>5355</v>
      </c>
      <c r="S437" s="25">
        <v>0.5</v>
      </c>
      <c r="T437" s="25">
        <v>60.5</v>
      </c>
      <c r="U437" s="25" t="s">
        <v>2155</v>
      </c>
      <c r="W437" s="25" t="s">
        <v>9334</v>
      </c>
      <c r="X437" s="25" t="s">
        <v>9715</v>
      </c>
      <c r="Y437" s="25" t="s">
        <v>9715</v>
      </c>
      <c r="Z437" s="25" t="s">
        <v>9715</v>
      </c>
      <c r="AA437" s="25" t="s">
        <v>9715</v>
      </c>
      <c r="AB437" s="25" t="s">
        <v>9715</v>
      </c>
      <c r="AC437" s="25" t="s">
        <v>9715</v>
      </c>
      <c r="AD437" s="25" t="s">
        <v>9715</v>
      </c>
      <c r="AE437" s="25" t="s">
        <v>9715</v>
      </c>
      <c r="AF437" s="25" t="s">
        <v>9715</v>
      </c>
      <c r="AG437" s="26" t="str">
        <f t="shared" si="12"/>
        <v>436,0,0,0,0,0,0,0,0,0</v>
      </c>
      <c r="AH437" s="25" t="s">
        <v>7308</v>
      </c>
      <c r="AI437" s="25" t="s">
        <v>8337</v>
      </c>
      <c r="AL437" s="25" t="s">
        <v>3812</v>
      </c>
      <c r="AN437" s="25">
        <v>0</v>
      </c>
      <c r="AO437" s="25">
        <v>25</v>
      </c>
      <c r="AP437" s="25">
        <v>25</v>
      </c>
      <c r="AQ437" s="25" t="s">
        <v>8712</v>
      </c>
      <c r="AT437" s="26" t="str">
        <f t="shared" si="13"/>
        <v>[436];Name=Bronzor;InternalName=BRONZOR;Type1=STEEL;Type2=PSYCHIC;BaseStats=57,24,86,23,24,86;GenderRate=Genderless;GrowthRate=Medium;BaseEXP=60;EffortPoints=0,0,1,0,0,0;Rareness=255;Happiness=70;Abilities=LEVITATE,HEATPROOF;HiddenAbility=HEAVYMETAL;Moves=1,TACKLE,1,CONFUSION,5,HYPNOSIS,9,IMPRISON,11,CONFUSERAY,15,PSYWAVE,19,IRONDEFENSE,21,FEINTATTACK,25,SAFEGUARD,29,FUTURESIGHT,31,METALSOUND,35,GYROBALL,39,EXTRASENSORY,41,PAYBACK,45,HEALBLOCK,49,HEAVYSLAM;EggMoves=;Compatibility=Mineral;StepsToHatch=5355;Height=0.5;Weight=60.5;Color=Green;Habitat=;RegionalNumbers=436,0,0,0,0,0,0,0,0,0;Kind=Bronze;Pokedex=Implements shaped like it were discovered in ancient tombs. It is unknown if they are related.;FormNames=;WildItemCommon=;WildItemUncommon=METALCOAT;WildItemRare=;BattlerPlayerY=0;BattlerEnemyY=25;BattlerAltitude=25;Evolutions=BRONZONG,Level,33;Incense=</v>
      </c>
    </row>
    <row r="438" spans="1:46" x14ac:dyDescent="0.3">
      <c r="A438" s="25">
        <v>437</v>
      </c>
      <c r="B438" s="25" t="s">
        <v>890</v>
      </c>
      <c r="C438" s="25" t="s">
        <v>4351</v>
      </c>
      <c r="D438" s="25" t="s">
        <v>231</v>
      </c>
      <c r="E438" s="25" t="s">
        <v>226</v>
      </c>
      <c r="F438" s="25" t="s">
        <v>4932</v>
      </c>
      <c r="G438" s="25" t="s">
        <v>5534</v>
      </c>
      <c r="H438" s="25" t="s">
        <v>5523</v>
      </c>
      <c r="I438" s="25">
        <v>175</v>
      </c>
      <c r="J438" s="25" t="s">
        <v>5521</v>
      </c>
      <c r="K438" s="25">
        <v>90</v>
      </c>
      <c r="L438" s="25">
        <v>70</v>
      </c>
      <c r="M438" s="25" t="s">
        <v>5770</v>
      </c>
      <c r="N438" s="25" t="s">
        <v>5738</v>
      </c>
      <c r="O438" s="25" t="s">
        <v>6133</v>
      </c>
      <c r="Q438" s="25" t="s">
        <v>2122</v>
      </c>
      <c r="R438" s="25">
        <v>5355</v>
      </c>
      <c r="S438" s="25">
        <v>1.3</v>
      </c>
      <c r="T438" s="25">
        <v>187</v>
      </c>
      <c r="U438" s="25" t="s">
        <v>2155</v>
      </c>
      <c r="W438" s="25" t="s">
        <v>9335</v>
      </c>
      <c r="X438" s="25" t="s">
        <v>9715</v>
      </c>
      <c r="Y438" s="25" t="s">
        <v>9715</v>
      </c>
      <c r="Z438" s="25" t="s">
        <v>9715</v>
      </c>
      <c r="AA438" s="25" t="s">
        <v>9715</v>
      </c>
      <c r="AB438" s="25" t="s">
        <v>9715</v>
      </c>
      <c r="AC438" s="25" t="s">
        <v>9715</v>
      </c>
      <c r="AD438" s="25" t="s">
        <v>9715</v>
      </c>
      <c r="AE438" s="25" t="s">
        <v>9715</v>
      </c>
      <c r="AF438" s="25" t="s">
        <v>9715</v>
      </c>
      <c r="AG438" s="26" t="str">
        <f t="shared" si="12"/>
        <v>437,0,0,0,0,0,0,0,0,0</v>
      </c>
      <c r="AH438" s="25" t="s">
        <v>7309</v>
      </c>
      <c r="AI438" s="25" t="s">
        <v>8338</v>
      </c>
      <c r="AL438" s="25" t="s">
        <v>3812</v>
      </c>
      <c r="AN438" s="25">
        <v>0</v>
      </c>
      <c r="AO438" s="25">
        <v>25</v>
      </c>
      <c r="AP438" s="25">
        <v>15</v>
      </c>
      <c r="AT438" s="26" t="str">
        <f t="shared" si="13"/>
        <v>[437];Name=Bronzong;InternalName=BRONZONG;Type1=STEEL;Type2=PSYCHIC;BaseStats=67,89,116,33,79,116;GenderRate=Genderless;GrowthRate=Medium;BaseEXP=175;EffortPoints=0,0,1,0,0,1;Rareness=90;Happiness=70;Abilities=LEVITATE,HEATPROOF;HiddenAbility=HEAVYMETAL;Moves=1,SUNNYDAY,1,RAINDANCE,1,TACKLE,1,CONFUSION,1,HYPNOSIS,1,IMPRISON,5,HYPNOSIS,9,IMPRISON,11,CONFUSERAY,15,PSYWAVE,19,IRONDEFENSE,21,FEINTATTACK,25,SAFEGUARD,29,FUTURESIGHT,31,METALSOUND,33,BLOCK,36,GYROBALL,42,EXTRASENSORY,46,PAYBACK,52,HEALBLOCK,58,HEAVYSLAM;EggMoves=;Compatibility=Mineral;StepsToHatch=5355;Height=1.3;Weight=187;Color=Green;Habitat=;RegionalNumbers=437,0,0,0,0,0,0,0,0,0;Kind=Bronze Bell;Pokedex=One caused a news sensation when it was dug up at a construction site after a 2,000-year sleep.;FormNames=;WildItemCommon=;WildItemUncommon=METALCOAT;WildItemRare=;BattlerPlayerY=0;BattlerEnemyY=25;BattlerAltitude=15;Evolutions=;Incense=</v>
      </c>
    </row>
    <row r="439" spans="1:46" x14ac:dyDescent="0.3">
      <c r="A439" s="25">
        <v>438</v>
      </c>
      <c r="B439" s="25" t="s">
        <v>891</v>
      </c>
      <c r="C439" s="25" t="s">
        <v>4352</v>
      </c>
      <c r="D439" s="25" t="s">
        <v>227</v>
      </c>
      <c r="F439" s="25" t="s">
        <v>4933</v>
      </c>
      <c r="G439" s="25" t="s">
        <v>5522</v>
      </c>
      <c r="H439" s="25" t="s">
        <v>5523</v>
      </c>
      <c r="I439" s="25">
        <v>58</v>
      </c>
      <c r="J439" s="25" t="s">
        <v>2134</v>
      </c>
      <c r="K439" s="25">
        <v>255</v>
      </c>
      <c r="L439" s="25">
        <v>70</v>
      </c>
      <c r="M439" s="25" t="s">
        <v>5687</v>
      </c>
      <c r="N439" s="25" t="s">
        <v>5668</v>
      </c>
      <c r="O439" s="25" t="s">
        <v>6725</v>
      </c>
      <c r="P439" s="25" t="s">
        <v>6507</v>
      </c>
      <c r="Q439" s="25" t="s">
        <v>7094</v>
      </c>
      <c r="R439" s="25">
        <v>5355</v>
      </c>
      <c r="S439" s="25">
        <v>0.5</v>
      </c>
      <c r="T439" s="25">
        <v>15</v>
      </c>
      <c r="U439" s="25" t="s">
        <v>2158</v>
      </c>
      <c r="W439" s="25" t="s">
        <v>9336</v>
      </c>
      <c r="X439" s="25" t="s">
        <v>9715</v>
      </c>
      <c r="Y439" s="25" t="s">
        <v>9715</v>
      </c>
      <c r="Z439" s="25" t="s">
        <v>9715</v>
      </c>
      <c r="AA439" s="25" t="s">
        <v>9715</v>
      </c>
      <c r="AB439" s="25" t="s">
        <v>9715</v>
      </c>
      <c r="AC439" s="25" t="s">
        <v>9715</v>
      </c>
      <c r="AD439" s="25" t="s">
        <v>9715</v>
      </c>
      <c r="AE439" s="25" t="s">
        <v>9715</v>
      </c>
      <c r="AF439" s="25" t="s">
        <v>9715</v>
      </c>
      <c r="AG439" s="26" t="str">
        <f t="shared" si="12"/>
        <v>438,0,0,0,0,0,0,0,0,0</v>
      </c>
      <c r="AH439" s="25" t="s">
        <v>7310</v>
      </c>
      <c r="AI439" s="25" t="s">
        <v>7846</v>
      </c>
      <c r="AN439" s="25">
        <v>0</v>
      </c>
      <c r="AO439" s="25">
        <v>25</v>
      </c>
      <c r="AP439" s="25">
        <v>0</v>
      </c>
      <c r="AQ439" s="25" t="s">
        <v>8883</v>
      </c>
      <c r="AR439" s="25" t="s">
        <v>8884</v>
      </c>
      <c r="AT439" s="26" t="str">
        <f t="shared" si="13"/>
        <v>[438];Name=Bonsly;InternalName=BONSLY;Type1=ROCK;Type2=;BaseStats=50,80,95,10,10,45;GenderRate=Female50Percent;GrowthRate=Medium;BaseEXP=58;EffortPoints=0,0,1,0,0,0;Rareness=255;Happiness=70;Abilities=STURDY,ROCKHEAD;HiddenAbility=RATTLED;Moves=1,FAKETEARS,1,COPYCAT,5,FLAIL,8,LOWKICK,12,ROCKTHROW,15,MIMIC,19,FEINTATTACK,22,ROCKTOMB,26,BLOCK,29,ROCKSLIDE,36,SUCKERPUNCH,40,DOUBLEEDGE;EggMoves=CURSE,DEFENSECURL,ENDURE,HARDEN,HEADBUTT,ROLLOUT,SANDTOMB,SELFDESTRUCT,STEALTHROCK;Compatibility=Undiscovered;StepsToHatch=5355;Height=0.5;Weight=15;Color=Brown;Habitat=;RegionalNumbers=438,0,0,0,0,0,0,0,0,0;Kind=Bonsai;Pokedex=It looks as if it is always crying. It is actually adjusting its body's fluid levels by eliminating excess.;FormNames=;WildItemCommon=;WildItemUncommon=;WildItemRare=;BattlerPlayerY=0;BattlerEnemyY=25;BattlerAltitude=0;Evolutions=SUDOWOODO,HasMove,MIMIC;Incense=ROCKINCENSE</v>
      </c>
    </row>
    <row r="440" spans="1:46" x14ac:dyDescent="0.3">
      <c r="A440" s="25">
        <v>439</v>
      </c>
      <c r="B440" s="25" t="s">
        <v>892</v>
      </c>
      <c r="C440" s="25" t="s">
        <v>4353</v>
      </c>
      <c r="D440" s="25" t="s">
        <v>226</v>
      </c>
      <c r="E440" s="25" t="s">
        <v>232</v>
      </c>
      <c r="F440" s="25" t="s">
        <v>4934</v>
      </c>
      <c r="G440" s="25" t="s">
        <v>5522</v>
      </c>
      <c r="H440" s="25" t="s">
        <v>5523</v>
      </c>
      <c r="I440" s="25">
        <v>62</v>
      </c>
      <c r="J440" s="25" t="s">
        <v>1414</v>
      </c>
      <c r="K440" s="25">
        <v>145</v>
      </c>
      <c r="L440" s="25">
        <v>70</v>
      </c>
      <c r="M440" s="25" t="s">
        <v>5663</v>
      </c>
      <c r="N440" s="25" t="s">
        <v>3796</v>
      </c>
      <c r="O440" s="25" t="s">
        <v>6726</v>
      </c>
      <c r="P440" s="25" t="s">
        <v>6727</v>
      </c>
      <c r="Q440" s="25" t="s">
        <v>7094</v>
      </c>
      <c r="R440" s="25">
        <v>6630</v>
      </c>
      <c r="S440" s="25">
        <v>0.6</v>
      </c>
      <c r="T440" s="25">
        <v>13</v>
      </c>
      <c r="U440" s="25" t="s">
        <v>8862</v>
      </c>
      <c r="W440" s="25" t="s">
        <v>9337</v>
      </c>
      <c r="X440" s="25" t="s">
        <v>9715</v>
      </c>
      <c r="Y440" s="25" t="s">
        <v>9715</v>
      </c>
      <c r="Z440" s="25" t="s">
        <v>9715</v>
      </c>
      <c r="AA440" s="25" t="s">
        <v>9715</v>
      </c>
      <c r="AB440" s="25" t="s">
        <v>9715</v>
      </c>
      <c r="AC440" s="25" t="s">
        <v>9715</v>
      </c>
      <c r="AD440" s="25" t="s">
        <v>9715</v>
      </c>
      <c r="AE440" s="25" t="s">
        <v>9715</v>
      </c>
      <c r="AF440" s="25" t="s">
        <v>9715</v>
      </c>
      <c r="AG440" s="26" t="str">
        <f t="shared" si="12"/>
        <v>439,0,0,0,0,0,0,0,0,0</v>
      </c>
      <c r="AH440" s="25" t="s">
        <v>7311</v>
      </c>
      <c r="AI440" s="25" t="s">
        <v>8339</v>
      </c>
      <c r="AL440" s="25" t="s">
        <v>8216</v>
      </c>
      <c r="AN440" s="25">
        <v>0</v>
      </c>
      <c r="AO440" s="25">
        <v>25</v>
      </c>
      <c r="AP440" s="25">
        <v>0</v>
      </c>
      <c r="AQ440" s="25" t="s">
        <v>8885</v>
      </c>
      <c r="AR440" s="25" t="s">
        <v>8886</v>
      </c>
      <c r="AT440" s="26" t="str">
        <f t="shared" si="13"/>
        <v>[439];Name=Mime Jr.;InternalName=MIMEJR;Type1=PSYCHIC;Type2=FAIRY;BaseStats=20,25,45,60,70,90;GenderRate=Female50Percent;GrowthRate=Medium;BaseEXP=62;EffortPoints=0,0,0,0,0,1;Rareness=145;Happiness=70;Abilities=SOUNDPROOF,FILTER;HiddenAbility=TECHNICIAN;Moves=1,TICKLE,1,BARRIER,1,CONFUSION,4,COPYCAT,8,MEDITATE,11,DOUBLESLAP,15,MIMIC,18,ENCORE,22,LIGHTSCREEN,22,REFLECT,25,PSYBEAM,29,SUBSTITUTE,32,RECYCLE,36,TRICK,39,PSYCHIC,43,ROLEPLAY,46,BATONPASS,50,SAFEGUARD;EggMoves=CHARM,CONFUSERAY,FAKEOUT,FUTURESIGHT,HEALINGWISH,HYPNOSIS,ICYWIND,MAGICROOM,MIMIC,NASTYPLOT,POWERSPLIT,TEETERDANCE,TRICK,WAKEUPSLAP;Compatibility=Undiscovered;StepsToHatch=6630;Height=0.6;Weight=13;Color=Pink;Habitat=;RegionalNumbers=439,0,0,0,0,0,0,0,0,0;Kind=Mime;Pokedex=It habitually mimics foes. Once mimicked, the foe cannot take its eyes off this Pokémon.;FormNames=;WildItemCommon=;WildItemUncommon=LEPPABERRY;WildItemRare=;BattlerPlayerY=0;BattlerEnemyY=25;BattlerAltitude=0;Evolutions=MRMIME,HasMove,MIMIC;Incense=ODDINCENSE</v>
      </c>
    </row>
    <row r="441" spans="1:46" x14ac:dyDescent="0.3">
      <c r="A441" s="25">
        <v>440</v>
      </c>
      <c r="B441" s="25" t="s">
        <v>893</v>
      </c>
      <c r="C441" s="25" t="s">
        <v>4354</v>
      </c>
      <c r="D441" s="25" t="s">
        <v>216</v>
      </c>
      <c r="F441" s="25" t="s">
        <v>4935</v>
      </c>
      <c r="G441" s="25" t="s">
        <v>5525</v>
      </c>
      <c r="H441" s="25" t="s">
        <v>5528</v>
      </c>
      <c r="I441" s="25">
        <v>110</v>
      </c>
      <c r="J441" s="25" t="s">
        <v>2131</v>
      </c>
      <c r="K441" s="25">
        <v>130</v>
      </c>
      <c r="L441" s="25">
        <v>140</v>
      </c>
      <c r="M441" s="25" t="s">
        <v>5656</v>
      </c>
      <c r="N441" s="25" t="s">
        <v>3911</v>
      </c>
      <c r="O441" s="25" t="s">
        <v>6728</v>
      </c>
      <c r="P441" s="25" t="s">
        <v>6729</v>
      </c>
      <c r="Q441" s="25" t="s">
        <v>7094</v>
      </c>
      <c r="R441" s="25">
        <v>10455</v>
      </c>
      <c r="S441" s="25">
        <v>0.6</v>
      </c>
      <c r="T441" s="25">
        <v>24.4</v>
      </c>
      <c r="U441" s="25" t="s">
        <v>8862</v>
      </c>
      <c r="W441" s="25" t="s">
        <v>9338</v>
      </c>
      <c r="X441" s="25" t="s">
        <v>9715</v>
      </c>
      <c r="Y441" s="25" t="s">
        <v>9715</v>
      </c>
      <c r="Z441" s="25" t="s">
        <v>9715</v>
      </c>
      <c r="AA441" s="25" t="s">
        <v>9715</v>
      </c>
      <c r="AB441" s="25" t="s">
        <v>9715</v>
      </c>
      <c r="AC441" s="25" t="s">
        <v>9715</v>
      </c>
      <c r="AD441" s="25" t="s">
        <v>9715</v>
      </c>
      <c r="AE441" s="25" t="s">
        <v>9715</v>
      </c>
      <c r="AF441" s="25" t="s">
        <v>9715</v>
      </c>
      <c r="AG441" s="26" t="str">
        <f t="shared" si="12"/>
        <v>440,0,0,0,0,0,0,0,0,0</v>
      </c>
      <c r="AH441" s="25" t="s">
        <v>7312</v>
      </c>
      <c r="AI441" s="25" t="s">
        <v>8461</v>
      </c>
      <c r="AK441" s="25" t="s">
        <v>3887</v>
      </c>
      <c r="AL441" s="25" t="s">
        <v>8212</v>
      </c>
      <c r="AN441" s="25">
        <v>0</v>
      </c>
      <c r="AO441" s="25">
        <v>25</v>
      </c>
      <c r="AP441" s="25">
        <v>0</v>
      </c>
      <c r="AQ441" s="25" t="s">
        <v>8887</v>
      </c>
      <c r="AR441" s="25" t="s">
        <v>8888</v>
      </c>
      <c r="AT441" s="26" t="str">
        <f t="shared" si="13"/>
        <v>[440];Name=Happiny;InternalName=HAPPINY;Type1=NORMAL;Type2=;BaseStats=100,5,5,30,15,65;GenderRate=AlwaysFemale;GrowthRate=Fast;BaseEXP=110;EffortPoints=1,0,0,0,0,0;Rareness=130;Happiness=140;Abilities=NATURALCURE,SERENEGRACE;HiddenAbility=FRIENDGUARD;Moves=1,POUND,1,CHARM,5,COPYCAT,9,REFRESH,12,SWEETKISS;EggMoves=AROMATHERAPY,COUNTER,ENDURE,GRAVITY,HEALBELL,HELPINGHAND,LASTRESORT,METRONOME,MUDBOMB,NATURALGIFT,PRESENT;Compatibility=Undiscovered;StepsToHatch=10455;Height=0.6;Weight=24.4;Color=Pink;Habitat=;RegionalNumbers=440,0,0,0,0,0,0,0,0,0;Kind=Playhouse;Pokedex=It loves round white things. It carries an egg-shaped rock in imitation of Chansey.;FormNames=;WildItemCommon=OVALSTONE;WildItemUncommon=LUCKYEGG;WildItemRare=;BattlerPlayerY=0;BattlerEnemyY=25;BattlerAltitude=0;Evolutions=CHANSEY,DayHoldItem,OVALSTONE;Incense=LUCKINCENSE</v>
      </c>
    </row>
    <row r="442" spans="1:46" x14ac:dyDescent="0.3">
      <c r="A442" s="25">
        <v>441</v>
      </c>
      <c r="B442" s="25" t="s">
        <v>894</v>
      </c>
      <c r="C442" s="25" t="s">
        <v>4355</v>
      </c>
      <c r="D442" s="25" t="s">
        <v>216</v>
      </c>
      <c r="E442" s="25" t="s">
        <v>225</v>
      </c>
      <c r="F442" s="25" t="s">
        <v>4936</v>
      </c>
      <c r="G442" s="25" t="s">
        <v>5522</v>
      </c>
      <c r="H442" s="25" t="s">
        <v>1412</v>
      </c>
      <c r="I442" s="25">
        <v>144</v>
      </c>
      <c r="J442" s="25" t="s">
        <v>2128</v>
      </c>
      <c r="K442" s="25">
        <v>30</v>
      </c>
      <c r="L442" s="25">
        <v>35</v>
      </c>
      <c r="M442" s="25" t="s">
        <v>5616</v>
      </c>
      <c r="N442" s="25" t="s">
        <v>3900</v>
      </c>
      <c r="O442" s="25" t="s">
        <v>6730</v>
      </c>
      <c r="P442" s="25" t="s">
        <v>6731</v>
      </c>
      <c r="Q442" s="25" t="s">
        <v>1445</v>
      </c>
      <c r="R442" s="25">
        <v>5355</v>
      </c>
      <c r="S442" s="25">
        <v>0.5</v>
      </c>
      <c r="T442" s="25">
        <v>1.9</v>
      </c>
      <c r="U442" s="25" t="s">
        <v>8864</v>
      </c>
      <c r="W442" s="25" t="s">
        <v>9339</v>
      </c>
      <c r="X442" s="25" t="s">
        <v>9715</v>
      </c>
      <c r="Y442" s="25" t="s">
        <v>9715</v>
      </c>
      <c r="Z442" s="25" t="s">
        <v>9715</v>
      </c>
      <c r="AA442" s="25" t="s">
        <v>9715</v>
      </c>
      <c r="AB442" s="25" t="s">
        <v>9715</v>
      </c>
      <c r="AC442" s="25" t="s">
        <v>9715</v>
      </c>
      <c r="AD442" s="25" t="s">
        <v>9715</v>
      </c>
      <c r="AE442" s="25" t="s">
        <v>9715</v>
      </c>
      <c r="AF442" s="25" t="s">
        <v>9715</v>
      </c>
      <c r="AG442" s="26" t="str">
        <f t="shared" si="12"/>
        <v>441,0,0,0,0,0,0,0,0,0</v>
      </c>
      <c r="AH442" s="25" t="s">
        <v>7313</v>
      </c>
      <c r="AI442" s="25" t="s">
        <v>8340</v>
      </c>
      <c r="AL442" s="25" t="s">
        <v>3068</v>
      </c>
      <c r="AN442" s="25">
        <v>0</v>
      </c>
      <c r="AO442" s="25">
        <v>25</v>
      </c>
      <c r="AP442" s="25">
        <v>0</v>
      </c>
      <c r="AT442" s="26" t="str">
        <f t="shared" si="13"/>
        <v>[441];Name=Chatot;InternalName=CHATOT;Type1=NORMAL;Type2=FLYING;BaseStats=76,65,45,91,92,42;GenderRate=Female50Percent;GrowthRate=Parabolic;BaseEXP=144;EffortPoints=0,1,0,0,0,0;Rareness=30;Happiness=35;Abilities=KEENEYE,TANGLEDFEET;HiddenAbility=BIGPECKS;Moves=1,HYPERVOICE,1,CHATTER,1,CONFIDE,1,TAUNT,1,PECK,5,GROWL,9,MIRRORMOVE,13,SING,17,FURYATTACK,21,CHATTER,25,TAUNT,29,ROUND,33,MIMIC,37,ECHOEDVOICE,41,ROOST,45,UPROAR,49,SYNCHRONOISE,50,FEATHERDANCE,57,HYPERVOICE;EggMoves=AGILITY,AIRCUTTER,BOOMBURST,DEFOG,ENCORE,NASTYPLOT,NIGHTSHADE,SLEEPTALK,STEELWING,SUPERSONIC;Compatibility=Flying;StepsToHatch=5355;Height=0.5;Weight=1.9;Color=Black;Habitat=;RegionalNumbers=441,0,0,0,0,0,0,0,0,0;Kind=Music Note;Pokedex=It can learn and speak human words. If they gather, they all learn the same saying.;FormNames=;WildItemCommon=;WildItemUncommon=METRONOME;WildItemRare=;BattlerPlayerY=0;BattlerEnemyY=25;BattlerAltitude=0;Evolutions=;Incense=</v>
      </c>
    </row>
    <row r="443" spans="1:46" x14ac:dyDescent="0.3">
      <c r="A443" s="25">
        <v>442</v>
      </c>
      <c r="B443" s="25" t="s">
        <v>895</v>
      </c>
      <c r="C443" s="25" t="s">
        <v>4356</v>
      </c>
      <c r="D443" s="25" t="s">
        <v>228</v>
      </c>
      <c r="E443" s="25" t="s">
        <v>230</v>
      </c>
      <c r="F443" s="25" t="s">
        <v>4937</v>
      </c>
      <c r="G443" s="25" t="s">
        <v>5522</v>
      </c>
      <c r="H443" s="25" t="s">
        <v>5523</v>
      </c>
      <c r="I443" s="25">
        <v>170</v>
      </c>
      <c r="J443" s="25" t="s">
        <v>5521</v>
      </c>
      <c r="K443" s="25">
        <v>100</v>
      </c>
      <c r="L443" s="25">
        <v>70</v>
      </c>
      <c r="M443" s="25" t="s">
        <v>3841</v>
      </c>
      <c r="N443" s="25" t="s">
        <v>3897</v>
      </c>
      <c r="O443" s="25" t="s">
        <v>6732</v>
      </c>
      <c r="P443" s="25" t="s">
        <v>6733</v>
      </c>
      <c r="Q443" s="25" t="s">
        <v>2123</v>
      </c>
      <c r="R443" s="25">
        <v>7905</v>
      </c>
      <c r="S443" s="25">
        <v>1</v>
      </c>
      <c r="T443" s="25">
        <v>108</v>
      </c>
      <c r="U443" s="25" t="s">
        <v>8863</v>
      </c>
      <c r="W443" s="25" t="s">
        <v>9340</v>
      </c>
      <c r="X443" s="25" t="s">
        <v>9715</v>
      </c>
      <c r="Y443" s="25" t="s">
        <v>9715</v>
      </c>
      <c r="Z443" s="25" t="s">
        <v>9715</v>
      </c>
      <c r="AA443" s="25" t="s">
        <v>9715</v>
      </c>
      <c r="AB443" s="25" t="s">
        <v>9715</v>
      </c>
      <c r="AC443" s="25" t="s">
        <v>9715</v>
      </c>
      <c r="AD443" s="25" t="s">
        <v>9715</v>
      </c>
      <c r="AE443" s="25" t="s">
        <v>9715</v>
      </c>
      <c r="AF443" s="25" t="s">
        <v>9715</v>
      </c>
      <c r="AG443" s="26" t="str">
        <f t="shared" si="12"/>
        <v>442,0,0,0,0,0,0,0,0,0</v>
      </c>
      <c r="AH443" s="25" t="s">
        <v>7314</v>
      </c>
      <c r="AI443" s="25" t="s">
        <v>7847</v>
      </c>
      <c r="AN443" s="25">
        <v>0</v>
      </c>
      <c r="AO443" s="25">
        <v>25</v>
      </c>
      <c r="AP443" s="25">
        <v>14</v>
      </c>
      <c r="AT443" s="26" t="str">
        <f t="shared" si="13"/>
        <v>[442];Name=Spiritomb;InternalName=SPIRITOMB;Type1=GHOST;Type2=DARK;BaseStats=50,92,108,35,92,108;GenderRate=Female50Percent;GrowthRate=Medium;BaseEXP=170;EffortPoints=0,0,1,0,0,1;Rareness=100;Happiness=70;Abilities=PRESSURE;HiddenAbility=INFILTRATOR;Moves=1,CURSE,1,PURSUIT,1,CONFUSERAY,1,SPITE,1,SHADOWSNEAK,7,FEINTATTACK,13,HYPNOSIS,19,DREAMEATER,25,OMINOUSWIND,31,SUCKERPUNCH,37,NASTYPLOT,43,MEMENTO,49,DARKPULSE;EggMoves=CAPTIVATE,DESTINYBOND,FOULPLAY,GRUDGE,IMPRISON,NIGHTMARE,PAINSPLIT,SHADOWSNEAK,SMOKESCREEN;Compatibility=Amorphous;StepsToHatch=7905;Height=1;Weight=108;Color=Purple;Habitat=;RegionalNumbers=442,0,0,0,0,0,0,0,0,0;Kind=Forbidden;Pokedex=A Pokémon that was formed by 108 spirits. It is bound to a fissure in an odd keystone.;FormNames=;WildItemCommon=;WildItemUncommon=;WildItemRare=;BattlerPlayerY=0;BattlerEnemyY=25;BattlerAltitude=14;Evolutions=;Incense=</v>
      </c>
    </row>
    <row r="444" spans="1:46" x14ac:dyDescent="0.3">
      <c r="A444" s="25">
        <v>443</v>
      </c>
      <c r="B444" s="25" t="s">
        <v>896</v>
      </c>
      <c r="C444" s="25" t="s">
        <v>4357</v>
      </c>
      <c r="D444" s="25" t="s">
        <v>229</v>
      </c>
      <c r="E444" s="25" t="s">
        <v>224</v>
      </c>
      <c r="F444" s="25" t="s">
        <v>4938</v>
      </c>
      <c r="G444" s="25" t="s">
        <v>5522</v>
      </c>
      <c r="H444" s="25" t="s">
        <v>5533</v>
      </c>
      <c r="I444" s="25">
        <v>60</v>
      </c>
      <c r="J444" s="25" t="s">
        <v>2128</v>
      </c>
      <c r="K444" s="25">
        <v>45</v>
      </c>
      <c r="L444" s="25">
        <v>70</v>
      </c>
      <c r="M444" s="25" t="s">
        <v>3851</v>
      </c>
      <c r="N444" s="25" t="s">
        <v>5744</v>
      </c>
      <c r="O444" s="25" t="s">
        <v>6734</v>
      </c>
      <c r="P444" s="25" t="s">
        <v>6735</v>
      </c>
      <c r="Q444" s="25" t="s">
        <v>7003</v>
      </c>
      <c r="R444" s="25">
        <v>10455</v>
      </c>
      <c r="S444" s="25">
        <v>0.7</v>
      </c>
      <c r="T444" s="25">
        <v>20.5</v>
      </c>
      <c r="U444" s="25" t="s">
        <v>2157</v>
      </c>
      <c r="W444" s="25" t="s">
        <v>9341</v>
      </c>
      <c r="X444" s="25" t="s">
        <v>9715</v>
      </c>
      <c r="Y444" s="25" t="s">
        <v>9715</v>
      </c>
      <c r="Z444" s="25" t="s">
        <v>9715</v>
      </c>
      <c r="AA444" s="25" t="s">
        <v>9715</v>
      </c>
      <c r="AB444" s="25" t="s">
        <v>9715</v>
      </c>
      <c r="AC444" s="25" t="s">
        <v>9715</v>
      </c>
      <c r="AD444" s="25" t="s">
        <v>9715</v>
      </c>
      <c r="AE444" s="25" t="s">
        <v>9715</v>
      </c>
      <c r="AF444" s="25" t="s">
        <v>9715</v>
      </c>
      <c r="AG444" s="26" t="str">
        <f t="shared" si="12"/>
        <v>443,0,0,0,0,0,0,0,0,0</v>
      </c>
      <c r="AH444" s="25" t="s">
        <v>7315</v>
      </c>
      <c r="AI444" s="25" t="s">
        <v>8341</v>
      </c>
      <c r="AL444" s="25" t="s">
        <v>8342</v>
      </c>
      <c r="AN444" s="25">
        <v>0</v>
      </c>
      <c r="AO444" s="25">
        <v>25</v>
      </c>
      <c r="AP444" s="25">
        <v>0</v>
      </c>
      <c r="AQ444" s="25" t="s">
        <v>8713</v>
      </c>
      <c r="AT444" s="26" t="str">
        <f t="shared" si="13"/>
        <v>[443];Name=Gible;InternalName=GIBLE;Type1=DRAGON;Type2=GROUND;BaseStats=58,70,45,42,40,45;GenderRate=Female50Percent;GrowthRate=Slow;BaseEXP=60;EffortPoints=0,1,0,0,0,0;Rareness=45;Happiness=70;Abilities=SANDVEIL;HiddenAbility=ROUGHSKIN;Moves=1,TACKLE,3,SANDATTACK,7,DRAGONRAGE,13,SANDSTORM,15,TAKEDOWN,19,SANDTOMB,25,SLASH,27,DRAGONCLAW,31,DIG,37,DRAGONRUSH;EggMoves=BODYSLAM,DOUBLEEDGE,DRAGONBREATH,IRONHEAD,IRONTAIL,METALCLAW,MUDSHOT,OUTRAGE,ROCKCLIMB,SANDTOMB,SCARYFACE,THRASH,TWISTER;Compatibility=Monster,Dragon;StepsToHatch=10455;Height=0.7;Weight=20.5;Color=Blue;Habitat=;RegionalNumbers=443,0,0,0,0,0,0,0,0,0;Kind=Land Shark;Pokedex=It nests in small, horizontal holes in cave walls. It pounces to catch prey that stray too close.;FormNames=;WildItemCommon=;WildItemUncommon=HABANBERRY;WildItemRare=;BattlerPlayerY=0;BattlerEnemyY=25;BattlerAltitude=0;Evolutions=GABITE,Level,24;Incense=</v>
      </c>
    </row>
    <row r="445" spans="1:46" x14ac:dyDescent="0.3">
      <c r="A445" s="25">
        <v>444</v>
      </c>
      <c r="B445" s="25" t="s">
        <v>897</v>
      </c>
      <c r="C445" s="25" t="s">
        <v>4358</v>
      </c>
      <c r="D445" s="25" t="s">
        <v>229</v>
      </c>
      <c r="E445" s="25" t="s">
        <v>224</v>
      </c>
      <c r="F445" s="25" t="s">
        <v>4939</v>
      </c>
      <c r="G445" s="25" t="s">
        <v>5522</v>
      </c>
      <c r="H445" s="25" t="s">
        <v>5533</v>
      </c>
      <c r="I445" s="25">
        <v>144</v>
      </c>
      <c r="J445" s="25" t="s">
        <v>2129</v>
      </c>
      <c r="K445" s="25">
        <v>45</v>
      </c>
      <c r="L445" s="25">
        <v>70</v>
      </c>
      <c r="M445" s="25" t="s">
        <v>3851</v>
      </c>
      <c r="N445" s="25" t="s">
        <v>5744</v>
      </c>
      <c r="O445" s="25" t="s">
        <v>6134</v>
      </c>
      <c r="Q445" s="25" t="s">
        <v>7003</v>
      </c>
      <c r="R445" s="25">
        <v>10455</v>
      </c>
      <c r="S445" s="25">
        <v>1.4</v>
      </c>
      <c r="T445" s="25">
        <v>56</v>
      </c>
      <c r="U445" s="25" t="s">
        <v>2157</v>
      </c>
      <c r="W445" s="25" t="s">
        <v>9342</v>
      </c>
      <c r="X445" s="25" t="s">
        <v>9715</v>
      </c>
      <c r="Y445" s="25" t="s">
        <v>9715</v>
      </c>
      <c r="Z445" s="25" t="s">
        <v>9715</v>
      </c>
      <c r="AA445" s="25" t="s">
        <v>9715</v>
      </c>
      <c r="AB445" s="25" t="s">
        <v>9715</v>
      </c>
      <c r="AC445" s="25" t="s">
        <v>9715</v>
      </c>
      <c r="AD445" s="25" t="s">
        <v>9715</v>
      </c>
      <c r="AE445" s="25" t="s">
        <v>9715</v>
      </c>
      <c r="AF445" s="25" t="s">
        <v>9715</v>
      </c>
      <c r="AG445" s="26" t="str">
        <f t="shared" si="12"/>
        <v>444,0,0,0,0,0,0,0,0,0</v>
      </c>
      <c r="AH445" s="25" t="s">
        <v>7316</v>
      </c>
      <c r="AI445" s="25" t="s">
        <v>8343</v>
      </c>
      <c r="AL445" s="25" t="s">
        <v>8342</v>
      </c>
      <c r="AN445" s="25">
        <v>0</v>
      </c>
      <c r="AO445" s="25">
        <v>25</v>
      </c>
      <c r="AP445" s="25">
        <v>0</v>
      </c>
      <c r="AQ445" s="25" t="s">
        <v>8714</v>
      </c>
      <c r="AT445" s="26" t="str">
        <f t="shared" si="13"/>
        <v>[444];Name=Gabite;InternalName=GABITE;Type1=DRAGON;Type2=GROUND;BaseStats=68,90,65,82,50,55;GenderRate=Female50Percent;GrowthRate=Slow;BaseEXP=144;EffortPoints=0,2,0,0,0,0;Rareness=45;Happiness=70;Abilities=SANDVEIL;HiddenAbility=ROUGHSKIN;Moves=1,TACKLE,1,SANDATTACK,3,SANDATTACK,7,DRAGONRAGE,13,SANDSTORM,15,TAKEDOWN,19,SANDTOMB,24,DUALCHOP,28,SLASH,33,DRAGONCLAW,40,DIG,49,DRAGONRUSH;EggMoves=;Compatibility=Monster,Dragon;StepsToHatch=10455;Height=1.4;Weight=56;Color=Blue;Habitat=;RegionalNumbers=444,0,0,0,0,0,0,0,0,0;Kind=Cave;Pokedex=There is a long-held belief that medicine made from its scales will heal even incurable illnesses.;FormNames=;WildItemCommon=;WildItemUncommon=HABANBERRY;WildItemRare=;BattlerPlayerY=0;BattlerEnemyY=25;BattlerAltitude=0;Evolutions=GARCHOMP,Level,48;Incense=</v>
      </c>
    </row>
    <row r="446" spans="1:46" x14ac:dyDescent="0.3">
      <c r="A446" s="25">
        <v>445</v>
      </c>
      <c r="B446" s="25" t="s">
        <v>898</v>
      </c>
      <c r="C446" s="25" t="s">
        <v>4359</v>
      </c>
      <c r="D446" s="25" t="s">
        <v>229</v>
      </c>
      <c r="E446" s="25" t="s">
        <v>224</v>
      </c>
      <c r="F446" s="25" t="s">
        <v>4940</v>
      </c>
      <c r="G446" s="25" t="s">
        <v>5522</v>
      </c>
      <c r="H446" s="25" t="s">
        <v>5533</v>
      </c>
      <c r="I446" s="25">
        <v>270</v>
      </c>
      <c r="J446" s="25" t="s">
        <v>2130</v>
      </c>
      <c r="K446" s="25">
        <v>45</v>
      </c>
      <c r="L446" s="25">
        <v>70</v>
      </c>
      <c r="M446" s="25" t="s">
        <v>3851</v>
      </c>
      <c r="N446" s="25" t="s">
        <v>5744</v>
      </c>
      <c r="O446" s="25" t="s">
        <v>6135</v>
      </c>
      <c r="Q446" s="25" t="s">
        <v>7003</v>
      </c>
      <c r="R446" s="25">
        <v>10455</v>
      </c>
      <c r="S446" s="25">
        <v>1.9</v>
      </c>
      <c r="T446" s="25">
        <v>95</v>
      </c>
      <c r="U446" s="25" t="s">
        <v>2157</v>
      </c>
      <c r="W446" s="25" t="s">
        <v>9343</v>
      </c>
      <c r="X446" s="25" t="s">
        <v>9715</v>
      </c>
      <c r="Y446" s="25" t="s">
        <v>9715</v>
      </c>
      <c r="Z446" s="25" t="s">
        <v>9715</v>
      </c>
      <c r="AA446" s="25" t="s">
        <v>9715</v>
      </c>
      <c r="AB446" s="25" t="s">
        <v>9715</v>
      </c>
      <c r="AC446" s="25" t="s">
        <v>9715</v>
      </c>
      <c r="AD446" s="25" t="s">
        <v>9715</v>
      </c>
      <c r="AE446" s="25" t="s">
        <v>9715</v>
      </c>
      <c r="AF446" s="25" t="s">
        <v>9715</v>
      </c>
      <c r="AG446" s="26" t="str">
        <f t="shared" si="12"/>
        <v>445,0,0,0,0,0,0,0,0,0</v>
      </c>
      <c r="AH446" s="25" t="s">
        <v>7317</v>
      </c>
      <c r="AI446" s="25" t="s">
        <v>8344</v>
      </c>
      <c r="AL446" s="25" t="s">
        <v>8342</v>
      </c>
      <c r="AN446" s="25">
        <v>0</v>
      </c>
      <c r="AO446" s="25">
        <v>25</v>
      </c>
      <c r="AP446" s="25">
        <v>0</v>
      </c>
      <c r="AT446" s="26" t="str">
        <f t="shared" si="13"/>
        <v>[445];Name=Garchomp;InternalName=GARCHOMP;Type1=DRAGON;Type2=GROUND;BaseStats=108,130,95,102,80,85;GenderRate=Female50Percent;GrowthRate=Slow;BaseEXP=270;EffortPoints=0,3,0,0,0,0;Rareness=45;Happiness=70;Abilities=SANDVEIL;HiddenAbility=ROUGHSKIN;Moves=1,FIREFANG,1,TACKLE,1,SANDATTACK,1,DRAGONRAGE,1,SANDSTORM,3,SANDATTACK,7,DRAGONRAGE,13,SANDSTORM,15,TAKEDOWN,19,SANDTOMB,24,DUALCHOP,28,SLASH,33,DRAGONCLAW,40,DIG,48,CRUNCH,55,DRAGONRUSH;EggMoves=;Compatibility=Monster,Dragon;StepsToHatch=10455;Height=1.9;Weight=95;Color=Blue;Habitat=;RegionalNumbers=445,0,0,0,0,0,0,0,0,0;Kind=Mach;Pokedex=When it folds up its body and extends its wings, it looks like a jet plane. It flies at sonic speed.;FormNames=;WildItemCommon=;WildItemUncommon=HABANBERRY;WildItemRare=;BattlerPlayerY=0;BattlerEnemyY=25;BattlerAltitude=0;Evolutions=;Incense=</v>
      </c>
    </row>
    <row r="447" spans="1:46" x14ac:dyDescent="0.3">
      <c r="A447" s="25">
        <v>446</v>
      </c>
      <c r="B447" s="25" t="s">
        <v>900</v>
      </c>
      <c r="C447" s="25" t="s">
        <v>4360</v>
      </c>
      <c r="D447" s="25" t="s">
        <v>216</v>
      </c>
      <c r="F447" s="25" t="s">
        <v>4941</v>
      </c>
      <c r="G447" s="25" t="s">
        <v>1411</v>
      </c>
      <c r="H447" s="25" t="s">
        <v>5533</v>
      </c>
      <c r="I447" s="25">
        <v>78</v>
      </c>
      <c r="J447" s="25" t="s">
        <v>2131</v>
      </c>
      <c r="K447" s="25">
        <v>50</v>
      </c>
      <c r="L447" s="25">
        <v>70</v>
      </c>
      <c r="M447" s="25" t="s">
        <v>5771</v>
      </c>
      <c r="N447" s="25" t="s">
        <v>3855</v>
      </c>
      <c r="O447" s="25" t="s">
        <v>6736</v>
      </c>
      <c r="P447" s="25" t="s">
        <v>6737</v>
      </c>
      <c r="Q447" s="25" t="s">
        <v>7094</v>
      </c>
      <c r="R447" s="25">
        <v>10455</v>
      </c>
      <c r="S447" s="25">
        <v>0.6</v>
      </c>
      <c r="T447" s="25">
        <v>105</v>
      </c>
      <c r="U447" s="25" t="s">
        <v>8864</v>
      </c>
      <c r="W447" s="25" t="s">
        <v>9344</v>
      </c>
      <c r="X447" s="25" t="s">
        <v>9715</v>
      </c>
      <c r="Y447" s="25" t="s">
        <v>9715</v>
      </c>
      <c r="Z447" s="25" t="s">
        <v>9715</v>
      </c>
      <c r="AA447" s="25" t="s">
        <v>9715</v>
      </c>
      <c r="AB447" s="25" t="s">
        <v>9715</v>
      </c>
      <c r="AC447" s="25" t="s">
        <v>9715</v>
      </c>
      <c r="AD447" s="25" t="s">
        <v>9715</v>
      </c>
      <c r="AE447" s="25" t="s">
        <v>9715</v>
      </c>
      <c r="AF447" s="25" t="s">
        <v>9715</v>
      </c>
      <c r="AG447" s="26" t="str">
        <f t="shared" si="12"/>
        <v>446,0,0,0,0,0,0,0,0,0</v>
      </c>
      <c r="AH447" s="25" t="s">
        <v>7318</v>
      </c>
      <c r="AI447" s="25" t="s">
        <v>8462</v>
      </c>
      <c r="AK447" s="25" t="s">
        <v>8142</v>
      </c>
      <c r="AL447" s="25" t="s">
        <v>8142</v>
      </c>
      <c r="AM447" s="25" t="s">
        <v>8142</v>
      </c>
      <c r="AN447" s="25">
        <v>0</v>
      </c>
      <c r="AO447" s="25">
        <v>25</v>
      </c>
      <c r="AP447" s="25">
        <v>0</v>
      </c>
      <c r="AQ447" s="25" t="s">
        <v>8889</v>
      </c>
      <c r="AR447" s="25" t="s">
        <v>8890</v>
      </c>
      <c r="AT447" s="26" t="str">
        <f t="shared" si="13"/>
        <v>[446];Name=Munchlax;InternalName=MUNCHLAX;Type1=NORMAL;Type2=;BaseStats=135,85,40,5,40,85;GenderRate=FemaleOneEighth;GrowthRate=Slow;BaseEXP=78;EffortPoints=1,0,0,0,0,0;Rareness=50;Happiness=70;Abilities=PICKUP,THICKFAT;HiddenAbility=GLUTTONY;Moves=1,LASTRESORT,1,RECYCLE,1,LICK,1,METRONOME,1,ODORSLEUTH,1,TACKLE,4,DEFENSECURL,9,AMNESIA,12,LICK,17,CHIPAWAY,20,SCREECH,25,BODYSLAM,28,STOCKPILE,33,SWALLOW,36,ROLLOUT,41,FLING,44,BELLYDRUM,49,NATURALGIFT,50,SNATCH,57,LASTRESORT;EggMoves=AFTERYOU,BELCH,CHARM,COUNTER,CURSE,DOUBLEEDGE,LICK,NATURALGIFT,PURSUIT,SELFDESTRUCT,WHIRLWIND,ZENHEADBUTT;Compatibility=Undiscovered;StepsToHatch=10455;Height=0.6;Weight=105;Color=Black;Habitat=;RegionalNumbers=446,0,0,0,0,0,0,0,0,0;Kind=Big Eater;Pokedex=It wolfs down its weight in food once a day, swallowing food whole with almost no chewing.;FormNames=;WildItemCommon=LEFTOVERS;WildItemUncommon=LEFTOVERS;WildItemRare=LEFTOVERS;BattlerPlayerY=0;BattlerEnemyY=25;BattlerAltitude=0;Evolutions=SNORLAX,Happiness,;Incense=FULLINCENSE</v>
      </c>
    </row>
    <row r="448" spans="1:46" x14ac:dyDescent="0.3">
      <c r="A448" s="25">
        <v>447</v>
      </c>
      <c r="B448" s="25" t="s">
        <v>901</v>
      </c>
      <c r="C448" s="25" t="s">
        <v>4361</v>
      </c>
      <c r="D448" s="25" t="s">
        <v>222</v>
      </c>
      <c r="F448" s="25" t="s">
        <v>4942</v>
      </c>
      <c r="G448" s="25" t="s">
        <v>1411</v>
      </c>
      <c r="H448" s="25" t="s">
        <v>1412</v>
      </c>
      <c r="I448" s="25">
        <v>57</v>
      </c>
      <c r="J448" s="25" t="s">
        <v>2128</v>
      </c>
      <c r="K448" s="25">
        <v>75</v>
      </c>
      <c r="L448" s="25">
        <v>70</v>
      </c>
      <c r="M448" s="25" t="s">
        <v>5772</v>
      </c>
      <c r="N448" s="25" t="s">
        <v>5693</v>
      </c>
      <c r="O448" s="25" t="s">
        <v>6738</v>
      </c>
      <c r="P448" s="25" t="s">
        <v>6739</v>
      </c>
      <c r="Q448" s="25" t="s">
        <v>7094</v>
      </c>
      <c r="R448" s="25">
        <v>6630</v>
      </c>
      <c r="S448" s="25">
        <v>0.7</v>
      </c>
      <c r="T448" s="25">
        <v>20.2</v>
      </c>
      <c r="U448" s="25" t="s">
        <v>2157</v>
      </c>
      <c r="W448" s="25" t="s">
        <v>9345</v>
      </c>
      <c r="X448" s="25" t="s">
        <v>9715</v>
      </c>
      <c r="Y448" s="25" t="s">
        <v>9715</v>
      </c>
      <c r="Z448" s="25" t="s">
        <v>9715</v>
      </c>
      <c r="AA448" s="25" t="s">
        <v>9715</v>
      </c>
      <c r="AB448" s="25" t="s">
        <v>9715</v>
      </c>
      <c r="AC448" s="25" t="s">
        <v>9715</v>
      </c>
      <c r="AD448" s="25" t="s">
        <v>9715</v>
      </c>
      <c r="AE448" s="25" t="s">
        <v>9715</v>
      </c>
      <c r="AF448" s="25" t="s">
        <v>9715</v>
      </c>
      <c r="AG448" s="26" t="str">
        <f t="shared" si="12"/>
        <v>447,0,0,0,0,0,0,0,0,0</v>
      </c>
      <c r="AH448" s="25" t="s">
        <v>7319</v>
      </c>
      <c r="AI448" s="25" t="s">
        <v>7848</v>
      </c>
      <c r="AN448" s="25">
        <v>0</v>
      </c>
      <c r="AO448" s="25">
        <v>25</v>
      </c>
      <c r="AP448" s="25">
        <v>0</v>
      </c>
      <c r="AQ448" s="25" t="s">
        <v>8715</v>
      </c>
      <c r="AT448" s="26" t="str">
        <f t="shared" si="13"/>
        <v>[447];Name=Riolu;InternalName=RIOLU;Type1=FIGHTING;Type2=;BaseStats=40,70,40,60,35,40;GenderRate=FemaleOneEighth;GrowthRate=Parabolic;BaseEXP=57;EffortPoints=0,1,0,0,0,0;Rareness=75;Happiness=70;Abilities=STEADFAST,INNERFOCUS;HiddenAbility=PRANKSTER;Moves=1,FORESIGHT,1,QUICKATTACK,1,ENDURE,11,FEINT,15,FORCEPALM,19,COPYCAT,24,SCREECH,29,REVERSAL,47,NASTYPLOT,50,FINALGAMBIT;EggMoves=AGILITY,BITE,BLAZEKICK,BULLETPUNCH,CIRCLETHROW,CROSSCHOP,CRUNCH,DETECT,FOLLOWME,HIGHJUMPKICK,IRONDEFENSE,LOWKICK,MINDREADER,SKYUPPERCUT,VACUUMWAVE;Compatibility=Undiscovered;StepsToHatch=6630;Height=0.7;Weight=20.2;Color=Blue;Habitat=;RegionalNumbers=447,0,0,0,0,0,0,0,0,0;Kind=Emanation;Pokedex=The aura that emanates from its body intensifies to alert others if it is afraid or sad.;FormNames=;WildItemCommon=;WildItemUncommon=;WildItemRare=;BattlerPlayerY=0;BattlerEnemyY=25;BattlerAltitude=0;Evolutions=LUCARIO,HappinessDay,;Incense=</v>
      </c>
    </row>
    <row r="449" spans="1:46" x14ac:dyDescent="0.3">
      <c r="A449" s="25">
        <v>448</v>
      </c>
      <c r="B449" s="25" t="s">
        <v>902</v>
      </c>
      <c r="C449" s="25" t="s">
        <v>4362</v>
      </c>
      <c r="D449" s="25" t="s">
        <v>222</v>
      </c>
      <c r="E449" s="25" t="s">
        <v>231</v>
      </c>
      <c r="F449" s="25" t="s">
        <v>4943</v>
      </c>
      <c r="G449" s="25" t="s">
        <v>1411</v>
      </c>
      <c r="H449" s="25" t="s">
        <v>1412</v>
      </c>
      <c r="I449" s="25">
        <v>184</v>
      </c>
      <c r="J449" s="25" t="s">
        <v>5540</v>
      </c>
      <c r="K449" s="25">
        <v>45</v>
      </c>
      <c r="L449" s="25">
        <v>70</v>
      </c>
      <c r="M449" s="25" t="s">
        <v>5772</v>
      </c>
      <c r="N449" s="25" t="s">
        <v>5576</v>
      </c>
      <c r="O449" s="25" t="s">
        <v>6136</v>
      </c>
      <c r="Q449" s="25" t="s">
        <v>7220</v>
      </c>
      <c r="R449" s="25">
        <v>6630</v>
      </c>
      <c r="S449" s="25">
        <v>1.2</v>
      </c>
      <c r="T449" s="25">
        <v>54</v>
      </c>
      <c r="U449" s="25" t="s">
        <v>2157</v>
      </c>
      <c r="W449" s="25" t="s">
        <v>9346</v>
      </c>
      <c r="X449" s="25" t="s">
        <v>9715</v>
      </c>
      <c r="Y449" s="25" t="s">
        <v>9715</v>
      </c>
      <c r="Z449" s="25" t="s">
        <v>9715</v>
      </c>
      <c r="AA449" s="25" t="s">
        <v>9715</v>
      </c>
      <c r="AB449" s="25" t="s">
        <v>9715</v>
      </c>
      <c r="AC449" s="25" t="s">
        <v>9715</v>
      </c>
      <c r="AD449" s="25" t="s">
        <v>9715</v>
      </c>
      <c r="AE449" s="25" t="s">
        <v>9715</v>
      </c>
      <c r="AF449" s="25" t="s">
        <v>9715</v>
      </c>
      <c r="AG449" s="26" t="str">
        <f t="shared" si="12"/>
        <v>448,0,0,0,0,0,0,0,0,0</v>
      </c>
      <c r="AH449" s="25" t="s">
        <v>7320</v>
      </c>
      <c r="AI449" s="25" t="s">
        <v>7849</v>
      </c>
      <c r="AN449" s="25">
        <v>0</v>
      </c>
      <c r="AO449" s="25">
        <v>25</v>
      </c>
      <c r="AP449" s="25">
        <v>0</v>
      </c>
      <c r="AT449" s="26" t="str">
        <f t="shared" si="13"/>
        <v>[448];Name=Lucario;InternalName=LUCARIO;Type1=FIGHTING;Type2=STEEL;BaseStats=70,110,70,90,115,70;GenderRate=FemaleOneEighth;GrowthRate=Parabolic;BaseEXP=184;EffortPoints=0,1,0,0,1,0;Rareness=45;Happiness=70;Abilities=STEADFAST,INNERFOCUS;HiddenAbility=JUSTIFIED;Moves=1,EXTREMESPEED,1,DRAGONPULSE,1,CLOSECOMBAT,1,AURASPHERE,1,FORESIGHT,1,QUICKATTACK,1,DETECT,1,METALCLAW,11,FEINT,15,POWERUPPUNCH,19,SWORDSDANCE,24,METALSOUND,29,BONERUSH,33,QUICKGUARD,37,MEFIRST,42,AURASPHERE,47,CALMMIND,51,HEALPULSE,55,CLOSECOMBAT,60,DRAGONPULSE,65,EXTREMESPEED;EggMoves=;Compatibility=Field,Humanlike;StepsToHatch=6630;Height=1.2;Weight=54;Color=Blue;Habitat=;RegionalNumbers=448,0,0,0,0,0,0,0,0,0;Kind=Aura;Pokedex=It has the ability to sense the auras of all things. It understands human speech.;FormNames=;WildItemCommon=;WildItemUncommon=;WildItemRare=;BattlerPlayerY=0;BattlerEnemyY=25;BattlerAltitude=0;Evolutions=;Incense=</v>
      </c>
    </row>
    <row r="450" spans="1:46" x14ac:dyDescent="0.3">
      <c r="A450" s="25">
        <v>449</v>
      </c>
      <c r="B450" s="25" t="s">
        <v>904</v>
      </c>
      <c r="C450" s="25" t="s">
        <v>4363</v>
      </c>
      <c r="D450" s="25" t="s">
        <v>224</v>
      </c>
      <c r="F450" s="25" t="s">
        <v>4944</v>
      </c>
      <c r="G450" s="25" t="s">
        <v>5522</v>
      </c>
      <c r="H450" s="25" t="s">
        <v>5533</v>
      </c>
      <c r="I450" s="25">
        <v>66</v>
      </c>
      <c r="J450" s="25" t="s">
        <v>2134</v>
      </c>
      <c r="K450" s="25">
        <v>140</v>
      </c>
      <c r="L450" s="25">
        <v>70</v>
      </c>
      <c r="M450" s="25" t="s">
        <v>5726</v>
      </c>
      <c r="N450" s="25" t="s">
        <v>3892</v>
      </c>
      <c r="O450" s="25" t="s">
        <v>6740</v>
      </c>
      <c r="P450" s="25" t="s">
        <v>6741</v>
      </c>
      <c r="Q450" s="25" t="s">
        <v>2124</v>
      </c>
      <c r="R450" s="25">
        <v>7905</v>
      </c>
      <c r="S450" s="25">
        <v>0.8</v>
      </c>
      <c r="T450" s="25">
        <v>49.5</v>
      </c>
      <c r="U450" s="25" t="s">
        <v>2158</v>
      </c>
      <c r="W450" s="25" t="s">
        <v>9347</v>
      </c>
      <c r="X450" s="25" t="s">
        <v>9715</v>
      </c>
      <c r="Y450" s="25" t="s">
        <v>9715</v>
      </c>
      <c r="Z450" s="25" t="s">
        <v>9715</v>
      </c>
      <c r="AA450" s="25" t="s">
        <v>9715</v>
      </c>
      <c r="AB450" s="25" t="s">
        <v>9715</v>
      </c>
      <c r="AC450" s="25" t="s">
        <v>9715</v>
      </c>
      <c r="AD450" s="25" t="s">
        <v>9715</v>
      </c>
      <c r="AE450" s="25" t="s">
        <v>9715</v>
      </c>
      <c r="AF450" s="25" t="s">
        <v>9715</v>
      </c>
      <c r="AG450" s="26" t="str">
        <f t="shared" si="12"/>
        <v>449,0,0,0,0,0,0,0,0,0</v>
      </c>
      <c r="AH450" s="25" t="s">
        <v>7321</v>
      </c>
      <c r="AI450" s="25" t="s">
        <v>7850</v>
      </c>
      <c r="AN450" s="25">
        <v>0</v>
      </c>
      <c r="AO450" s="25">
        <v>25</v>
      </c>
      <c r="AP450" s="25">
        <v>0</v>
      </c>
      <c r="AQ450" s="25" t="s">
        <v>8716</v>
      </c>
      <c r="AT450" s="26" t="str">
        <f t="shared" si="13"/>
        <v>[449];Name=Hippopotas;InternalName=HIPPOPOTAS;Type1=GROUND;Type2=;BaseStats=68,72,78,32,38,42;GenderRate=Female50Percent;GrowthRate=Slow;BaseEXP=66;EffortPoints=0,0,1,0,0,0;Rareness=140;Happiness=70;Abilities=SANDSTREAM;HiddenAbility=SANDFORCE;Moves=1,TACKLE,1,SANDATTACK,7,BITE,13,YAWN,19,TAKEDOWN,19,DIG,25,SANDTOMB,31,CRUNCH,37,EARTHQUAKE,44,DOUBLEEDGE,50,FISSURE;EggMoves=BODYSLAM,CURSE,REVENGE,SANDTOMB,SLACKOFF,SLEEPTALK,SPITUP,STOCKPILE,SWALLOW,WHIRLWIND;Compatibility=Field;StepsToHatch=7905;Height=0.8;Weight=49.5;Color=Brown;Habitat=;RegionalNumbers=449,0,0,0,0,0,0,0,0,0;Kind=Hippo;Pokedex=It lives in arid places. Instead of perspiration, it expels grainy sand from its body.;FormNames=;WildItemCommon=;WildItemUncommon=;WildItemRare=;BattlerPlayerY=0;BattlerEnemyY=25;BattlerAltitude=0;Evolutions=HIPPOWDON,Level,34;Incense=</v>
      </c>
    </row>
    <row r="451" spans="1:46" x14ac:dyDescent="0.3">
      <c r="A451" s="25">
        <v>450</v>
      </c>
      <c r="B451" s="25" t="s">
        <v>905</v>
      </c>
      <c r="C451" s="25" t="s">
        <v>4364</v>
      </c>
      <c r="D451" s="25" t="s">
        <v>224</v>
      </c>
      <c r="F451" s="25" t="s">
        <v>4945</v>
      </c>
      <c r="G451" s="25" t="s">
        <v>5522</v>
      </c>
      <c r="H451" s="25" t="s">
        <v>5533</v>
      </c>
      <c r="I451" s="25">
        <v>184</v>
      </c>
      <c r="J451" s="25" t="s">
        <v>2144</v>
      </c>
      <c r="K451" s="25">
        <v>60</v>
      </c>
      <c r="L451" s="25">
        <v>70</v>
      </c>
      <c r="M451" s="25" t="s">
        <v>5726</v>
      </c>
      <c r="N451" s="25" t="s">
        <v>3892</v>
      </c>
      <c r="O451" s="25" t="s">
        <v>6137</v>
      </c>
      <c r="Q451" s="25" t="s">
        <v>2124</v>
      </c>
      <c r="R451" s="25">
        <v>7905</v>
      </c>
      <c r="S451" s="25">
        <v>2</v>
      </c>
      <c r="T451" s="25">
        <v>300</v>
      </c>
      <c r="U451" s="25" t="s">
        <v>2158</v>
      </c>
      <c r="W451" s="25" t="s">
        <v>9348</v>
      </c>
      <c r="X451" s="25" t="s">
        <v>9715</v>
      </c>
      <c r="Y451" s="25" t="s">
        <v>9715</v>
      </c>
      <c r="Z451" s="25" t="s">
        <v>9715</v>
      </c>
      <c r="AA451" s="25" t="s">
        <v>9715</v>
      </c>
      <c r="AB451" s="25" t="s">
        <v>9715</v>
      </c>
      <c r="AC451" s="25" t="s">
        <v>9715</v>
      </c>
      <c r="AD451" s="25" t="s">
        <v>9715</v>
      </c>
      <c r="AE451" s="25" t="s">
        <v>9715</v>
      </c>
      <c r="AF451" s="25" t="s">
        <v>9715</v>
      </c>
      <c r="AG451" s="26" t="str">
        <f t="shared" ref="AG451:AG514" si="14">+W451&amp;","&amp;X451&amp;","&amp;Y451&amp;","&amp;Z451&amp;","&amp;AA451&amp;","&amp;AB451&amp;","&amp;AC451&amp;","&amp;AD451&amp;","&amp;AE451&amp;","&amp;AF451</f>
        <v>450,0,0,0,0,0,0,0,0,0</v>
      </c>
      <c r="AH451" s="25" t="s">
        <v>7322</v>
      </c>
      <c r="AI451" s="25" t="s">
        <v>7851</v>
      </c>
      <c r="AN451" s="25">
        <v>0</v>
      </c>
      <c r="AO451" s="25">
        <v>25</v>
      </c>
      <c r="AP451" s="25">
        <v>0</v>
      </c>
      <c r="AT451" s="26" t="str">
        <f t="shared" ref="AT451:AT514" si="15">"["&amp;A451&amp;"];"&amp;$B$1&amp;"="&amp;B451&amp;";"&amp;$C$1&amp;"="&amp;C451&amp;";"&amp;$D$1&amp;"="&amp;D451&amp;";"&amp;$E$1&amp;"="&amp;E451&amp;";"&amp;$F$1&amp;"="&amp;F451&amp;";"&amp;$G$1&amp;"="&amp;G451&amp;";"&amp;$H$1&amp;"="&amp;H451&amp;";"&amp;$I$1&amp;"="&amp;I451&amp;";"&amp;$J$1&amp;"="&amp;J451&amp;";"&amp;$K$1&amp;"="&amp;K451&amp;";"&amp;$L$1&amp;"="&amp;L451&amp;";"&amp;$M$1&amp;"="&amp;M451&amp;";"&amp;$N$1&amp;"="&amp;N451&amp;";"&amp;$O$1&amp;"="&amp;O451&amp;";"&amp;$P$1&amp;"="&amp;P451&amp;";"&amp;$Q$1&amp;"="&amp;Q451&amp;";"&amp;$R$1&amp;"="&amp;R451&amp;";"&amp;$S$1&amp;"="&amp;S451&amp;";"&amp;$T$1&amp;"="&amp;T451&amp;";"&amp;$U$1&amp;"="&amp;U451&amp;";"&amp;$V$1&amp;"="&amp;V451&amp;";"&amp;$AG$1&amp;"="&amp;AG451&amp;";"&amp;$AH$1&amp;"="&amp;AH451&amp;";"&amp;$AI$1&amp;"="&amp;AI451&amp;";"&amp;$AJ$1&amp;"="&amp;AJ451&amp;";"&amp;$AK$1&amp;"="&amp;AK451&amp;";"&amp;$AL$1&amp;"="&amp;AL451&amp;";"&amp;$AM$1&amp;"="&amp;AM451&amp;";"&amp;$AN$1&amp;"="&amp;AN451&amp;";"&amp;$AO$1&amp;"="&amp;AO451&amp;";"&amp;$AP$1&amp;"="&amp;AP451&amp;";"&amp;$AQ$1&amp;"="&amp;AQ451&amp;";"&amp;$AR$1&amp;"="&amp;AR451</f>
        <v>[450];Name=Hippowdon;InternalName=HIPPOWDON;Type1=GROUND;Type2=;BaseStats=108,112,118,47,68,72;GenderRate=Female50Percent;GrowthRate=Slow;BaseEXP=184;EffortPoints=0,0,2,0,0,0;Rareness=60;Happiness=70;Abilities=SANDSTREAM;HiddenAbility=SANDFORCE;Moves=1,ICEFANG,1,FIREFANG,1,THUNDERFANG,1,TACKLE,1,SANDATTACK,1,BITE,1,YAWN,7,BITE,13,YAWN,19,TAKEDOWN,19,DIG,25,SANDTOMB,31,CRUNCH,40,EARTHQUAKE,50,DOUBLEEDGE,60,FISSURE;EggMoves=;Compatibility=Field;StepsToHatch=7905;Height=2;Weight=300;Color=Brown;Habitat=;RegionalNumbers=450,0,0,0,0,0,0,0,0,0;Kind=Heavyweight;Pokedex=It blasts internally stored sand from ports on its body to create a towering twister for attack.;FormNames=;WildItemCommon=;WildItemUncommon=;WildItemRare=;BattlerPlayerY=0;BattlerEnemyY=25;BattlerAltitude=0;Evolutions=;Incense=</v>
      </c>
    </row>
    <row r="452" spans="1:46" x14ac:dyDescent="0.3">
      <c r="A452" s="25">
        <v>451</v>
      </c>
      <c r="B452" s="25" t="s">
        <v>906</v>
      </c>
      <c r="C452" s="25" t="s">
        <v>4365</v>
      </c>
      <c r="D452" s="25" t="s">
        <v>223</v>
      </c>
      <c r="E452" s="25" t="s">
        <v>209</v>
      </c>
      <c r="F452" s="25" t="s">
        <v>4946</v>
      </c>
      <c r="G452" s="25" t="s">
        <v>5522</v>
      </c>
      <c r="H452" s="25" t="s">
        <v>5533</v>
      </c>
      <c r="I452" s="25">
        <v>66</v>
      </c>
      <c r="J452" s="25" t="s">
        <v>2134</v>
      </c>
      <c r="K452" s="25">
        <v>120</v>
      </c>
      <c r="L452" s="25">
        <v>70</v>
      </c>
      <c r="M452" s="25" t="s">
        <v>5773</v>
      </c>
      <c r="N452" s="25" t="s">
        <v>3843</v>
      </c>
      <c r="O452" s="25" t="s">
        <v>6742</v>
      </c>
      <c r="P452" s="25" t="s">
        <v>6743</v>
      </c>
      <c r="Q452" s="25" t="s">
        <v>7323</v>
      </c>
      <c r="R452" s="25">
        <v>5355</v>
      </c>
      <c r="S452" s="25">
        <v>0.8</v>
      </c>
      <c r="T452" s="25">
        <v>12</v>
      </c>
      <c r="U452" s="25" t="s">
        <v>8863</v>
      </c>
      <c r="W452" s="25" t="s">
        <v>9349</v>
      </c>
      <c r="X452" s="25" t="s">
        <v>9715</v>
      </c>
      <c r="Y452" s="25" t="s">
        <v>9715</v>
      </c>
      <c r="Z452" s="25" t="s">
        <v>9715</v>
      </c>
      <c r="AA452" s="25" t="s">
        <v>9715</v>
      </c>
      <c r="AB452" s="25" t="s">
        <v>9715</v>
      </c>
      <c r="AC452" s="25" t="s">
        <v>9715</v>
      </c>
      <c r="AD452" s="25" t="s">
        <v>9715</v>
      </c>
      <c r="AE452" s="25" t="s">
        <v>9715</v>
      </c>
      <c r="AF452" s="25" t="s">
        <v>9715</v>
      </c>
      <c r="AG452" s="26" t="str">
        <f t="shared" si="14"/>
        <v>451,0,0,0,0,0,0,0,0,0</v>
      </c>
      <c r="AH452" s="25" t="s">
        <v>7324</v>
      </c>
      <c r="AI452" s="25" t="s">
        <v>8345</v>
      </c>
      <c r="AL452" s="25" t="s">
        <v>8158</v>
      </c>
      <c r="AN452" s="25">
        <v>0</v>
      </c>
      <c r="AO452" s="25">
        <v>25</v>
      </c>
      <c r="AP452" s="25">
        <v>0</v>
      </c>
      <c r="AQ452" s="25" t="s">
        <v>8717</v>
      </c>
      <c r="AT452" s="26" t="str">
        <f t="shared" si="15"/>
        <v>[451];Name=Skorupi;InternalName=SKORUPI;Type1=POISON;Type2=BUG;BaseStats=40,50,90,65,30,55;GenderRate=Female50Percent;GrowthRate=Slow;BaseEXP=66;EffortPoints=0,0,1,0,0,0;Rareness=120;Happiness=70;Abilities=BATTLEARMOR,SNIPER;HiddenAbility=KEENEYE;Moves=1,BITE,1,POISONSTING,1,LEER,5,KNOCKOFF,9,PINMISSILE,13,ACUPRESSURE,16,PURSUIT,20,BUGBITE,23,POISONFANG,27,VENOSHOCK,30,HONECLAWS,34,TOXICSPIKES,38,NIGHTSLASH,41,SCARYFACE,45,CRUNCH,47,FELLSTINGER,49,CROSSPOISON;EggMoves=AGILITY,CONFUSERAY,FEINTATTACK,IRONTAIL,NIGHTSLASH,POISONTAIL,PURSUIT,SANDATTACK,SCREECH,SLASH,TWINEEDLE,WHIRLWIND;Compatibility=Bug,Water3;StepsToHatch=5355;Height=0.8;Weight=12;Color=Purple;Habitat=;RegionalNumbers=451,0,0,0,0,0,0,0,0,0;Kind=Scorpion;Pokedex=It grips prey with its tail claws and injects poison. It tenaciously hangs on until the poison takes.;FormNames=;WildItemCommon=;WildItemUncommon=POISONBARB;WildItemRare=;BattlerPlayerY=0;BattlerEnemyY=25;BattlerAltitude=0;Evolutions=DRAPION,Level,40;Incense=</v>
      </c>
    </row>
    <row r="453" spans="1:46" x14ac:dyDescent="0.3">
      <c r="A453" s="25">
        <v>452</v>
      </c>
      <c r="B453" s="25" t="s">
        <v>907</v>
      </c>
      <c r="C453" s="25" t="s">
        <v>4366</v>
      </c>
      <c r="D453" s="25" t="s">
        <v>223</v>
      </c>
      <c r="E453" s="25" t="s">
        <v>230</v>
      </c>
      <c r="F453" s="25" t="s">
        <v>4947</v>
      </c>
      <c r="G453" s="25" t="s">
        <v>5522</v>
      </c>
      <c r="H453" s="25" t="s">
        <v>5533</v>
      </c>
      <c r="I453" s="25">
        <v>175</v>
      </c>
      <c r="J453" s="25" t="s">
        <v>2144</v>
      </c>
      <c r="K453" s="25">
        <v>45</v>
      </c>
      <c r="L453" s="25">
        <v>70</v>
      </c>
      <c r="M453" s="25" t="s">
        <v>5773</v>
      </c>
      <c r="N453" s="25" t="s">
        <v>3843</v>
      </c>
      <c r="O453" s="25" t="s">
        <v>6138</v>
      </c>
      <c r="Q453" s="25" t="s">
        <v>7323</v>
      </c>
      <c r="R453" s="25">
        <v>5355</v>
      </c>
      <c r="S453" s="25">
        <v>1.3</v>
      </c>
      <c r="T453" s="25">
        <v>61.5</v>
      </c>
      <c r="U453" s="25" t="s">
        <v>8863</v>
      </c>
      <c r="W453" s="25" t="s">
        <v>9350</v>
      </c>
      <c r="X453" s="25" t="s">
        <v>9715</v>
      </c>
      <c r="Y453" s="25" t="s">
        <v>9715</v>
      </c>
      <c r="Z453" s="25" t="s">
        <v>9715</v>
      </c>
      <c r="AA453" s="25" t="s">
        <v>9715</v>
      </c>
      <c r="AB453" s="25" t="s">
        <v>9715</v>
      </c>
      <c r="AC453" s="25" t="s">
        <v>9715</v>
      </c>
      <c r="AD453" s="25" t="s">
        <v>9715</v>
      </c>
      <c r="AE453" s="25" t="s">
        <v>9715</v>
      </c>
      <c r="AF453" s="25" t="s">
        <v>9715</v>
      </c>
      <c r="AG453" s="26" t="str">
        <f t="shared" si="14"/>
        <v>452,0,0,0,0,0,0,0,0,0</v>
      </c>
      <c r="AH453" s="25" t="s">
        <v>7325</v>
      </c>
      <c r="AI453" s="25" t="s">
        <v>8346</v>
      </c>
      <c r="AL453" s="25" t="s">
        <v>8158</v>
      </c>
      <c r="AN453" s="25">
        <v>0</v>
      </c>
      <c r="AO453" s="25">
        <v>25</v>
      </c>
      <c r="AP453" s="25">
        <v>0</v>
      </c>
      <c r="AT453" s="26" t="str">
        <f t="shared" si="15"/>
        <v>[452];Name=Drapion;InternalName=DRAPION;Type1=POISON;Type2=DARK;BaseStats=70,90,110,95,60,75;GenderRate=Female50Percent;GrowthRate=Slow;BaseEXP=175;EffortPoints=0,0,2,0,0,0;Rareness=45;Happiness=70;Abilities=BATTLEARMOR,SNIPER;HiddenAbility=KEENEYE;Moves=1,THUNDERFANG,1,ICEFANG,1,FIREFANG,1,BITE,1,POISONSTING,1,LEER,1,KNOCKOFF,5,KNOCKOFF,9,PINMISSILE,13,ACUPRESSURE,16,PURSUIT,20,BUGBITE,23,POISONFANG,27,VENOSHOCK,30,HONECLAWS,34,TOXICSPIKES,38,NIGHTSLASH,43,SCARYFACE,49,CRUNCH,53,FELLSTINGER,57,CROSSPOISON;EggMoves=;Compatibility=Bug,Water3;StepsToHatch=5355;Height=1.3;Weight=61.5;Color=Purple;Habitat=;RegionalNumbers=452,0,0,0,0,0,0,0,0,0;Kind=Ogre Scorp;Pokedex=It has the power in its clawed arms to make scrap of a car. The tips of its claws release poison.;FormNames=;WildItemCommon=;WildItemUncommon=POISONBARB;WildItemRare=;BattlerPlayerY=0;BattlerEnemyY=25;BattlerAltitude=0;Evolutions=;Incense=</v>
      </c>
    </row>
    <row r="454" spans="1:46" x14ac:dyDescent="0.3">
      <c r="A454" s="25">
        <v>453</v>
      </c>
      <c r="B454" s="25" t="s">
        <v>908</v>
      </c>
      <c r="C454" s="25" t="s">
        <v>4367</v>
      </c>
      <c r="D454" s="25" t="s">
        <v>223</v>
      </c>
      <c r="E454" s="25" t="s">
        <v>222</v>
      </c>
      <c r="F454" s="25" t="s">
        <v>4948</v>
      </c>
      <c r="G454" s="25" t="s">
        <v>5522</v>
      </c>
      <c r="H454" s="25" t="s">
        <v>5523</v>
      </c>
      <c r="I454" s="25">
        <v>60</v>
      </c>
      <c r="J454" s="25" t="s">
        <v>2128</v>
      </c>
      <c r="K454" s="25">
        <v>140</v>
      </c>
      <c r="L454" s="25">
        <v>100</v>
      </c>
      <c r="M454" s="25" t="s">
        <v>5774</v>
      </c>
      <c r="N454" s="25" t="s">
        <v>3895</v>
      </c>
      <c r="O454" s="25" t="s">
        <v>6744</v>
      </c>
      <c r="P454" s="25" t="s">
        <v>6745</v>
      </c>
      <c r="Q454" s="25" t="s">
        <v>3872</v>
      </c>
      <c r="R454" s="25">
        <v>2805</v>
      </c>
      <c r="S454" s="25">
        <v>0.7</v>
      </c>
      <c r="T454" s="25">
        <v>23</v>
      </c>
      <c r="U454" s="25" t="s">
        <v>2157</v>
      </c>
      <c r="W454" s="25" t="s">
        <v>9351</v>
      </c>
      <c r="X454" s="25" t="s">
        <v>9715</v>
      </c>
      <c r="Y454" s="25" t="s">
        <v>9715</v>
      </c>
      <c r="Z454" s="25" t="s">
        <v>9715</v>
      </c>
      <c r="AA454" s="25" t="s">
        <v>9715</v>
      </c>
      <c r="AB454" s="25" t="s">
        <v>9715</v>
      </c>
      <c r="AC454" s="25" t="s">
        <v>9715</v>
      </c>
      <c r="AD454" s="25" t="s">
        <v>9715</v>
      </c>
      <c r="AE454" s="25" t="s">
        <v>9715</v>
      </c>
      <c r="AF454" s="25" t="s">
        <v>9715</v>
      </c>
      <c r="AG454" s="26" t="str">
        <f t="shared" si="14"/>
        <v>453,0,0,0,0,0,0,0,0,0</v>
      </c>
      <c r="AH454" s="25" t="s">
        <v>7326</v>
      </c>
      <c r="AI454" s="25" t="s">
        <v>8347</v>
      </c>
      <c r="AL454" s="25" t="s">
        <v>8348</v>
      </c>
      <c r="AN454" s="25">
        <v>0</v>
      </c>
      <c r="AO454" s="25">
        <v>25</v>
      </c>
      <c r="AP454" s="25">
        <v>0</v>
      </c>
      <c r="AQ454" s="25" t="s">
        <v>8718</v>
      </c>
      <c r="AT454" s="26" t="str">
        <f t="shared" si="15"/>
        <v>[453];Name=Croagunk;InternalName=CROAGUNK;Type1=POISON;Type2=FIGHTING;BaseStats=48,61,40,50,61,40;GenderRate=Female50Percent;GrowthRate=Medium;BaseEXP=60;EffortPoints=0,1,0,0,0,0;Rareness=140;Happiness=100;Abilities=ANTICIPATION,DRYSKIN;HiddenAbility=POISONTOUCH;Moves=1,ASTONISH,3,MUDSLAP,8,POISONSTING,10,TAUNT,15,PURSUIT,17,FEINTATTACK,22,REVENGE,24,SWAGGER,29,MUDBOMB,31,SUCKERPUNCH,36,VENOSHOCK,38,NASTYPLOT,43,POISONJAB,45,SLUDGEBOMB,47,BELCH,50,FLATTER;EggMoves=ACUPRESSURE,BULLETPUNCH,COUNTER,CROSSCHOP,DRAINPUNCH,DYNAMICPUNCH,FAKEOUT,FEINT,HEADBUTT,MEDITATE,MEFIRST,QUICKGUARD,SMELLINGSALT,VACUUMWAVE,WAKEUPSLAP;Compatibility=Humanlike;StepsToHatch=2805;Height=0.7;Weight=23;Color=Blue;Habitat=;RegionalNumbers=453,0,0,0,0,0,0,0,0,0;Kind=Toxic Mouth;Pokedex=Its cheeks hold poison sacs. It tries to catch foes off guard to jab them with toxic fingers.;FormNames=;WildItemCommon=;WildItemUncommon=BLACKSLUDGE;WildItemRare=;BattlerPlayerY=0;BattlerEnemyY=25;BattlerAltitude=0;Evolutions=TOXICROAK,Level,37;Incense=</v>
      </c>
    </row>
    <row r="455" spans="1:46" x14ac:dyDescent="0.3">
      <c r="A455" s="25">
        <v>454</v>
      </c>
      <c r="B455" s="25" t="s">
        <v>909</v>
      </c>
      <c r="C455" s="25" t="s">
        <v>4368</v>
      </c>
      <c r="D455" s="25" t="s">
        <v>223</v>
      </c>
      <c r="E455" s="25" t="s">
        <v>222</v>
      </c>
      <c r="F455" s="25" t="s">
        <v>4949</v>
      </c>
      <c r="G455" s="25" t="s">
        <v>5522</v>
      </c>
      <c r="H455" s="25" t="s">
        <v>5523</v>
      </c>
      <c r="I455" s="25">
        <v>172</v>
      </c>
      <c r="J455" s="25" t="s">
        <v>2129</v>
      </c>
      <c r="K455" s="25">
        <v>75</v>
      </c>
      <c r="L455" s="25">
        <v>70</v>
      </c>
      <c r="M455" s="25" t="s">
        <v>5774</v>
      </c>
      <c r="N455" s="25" t="s">
        <v>3895</v>
      </c>
      <c r="O455" s="25" t="s">
        <v>6139</v>
      </c>
      <c r="Q455" s="25" t="s">
        <v>3872</v>
      </c>
      <c r="R455" s="25">
        <v>5355</v>
      </c>
      <c r="S455" s="25">
        <v>1.3</v>
      </c>
      <c r="T455" s="25">
        <v>44.4</v>
      </c>
      <c r="U455" s="25" t="s">
        <v>2157</v>
      </c>
      <c r="W455" s="25" t="s">
        <v>9352</v>
      </c>
      <c r="X455" s="25" t="s">
        <v>9715</v>
      </c>
      <c r="Y455" s="25" t="s">
        <v>9715</v>
      </c>
      <c r="Z455" s="25" t="s">
        <v>9715</v>
      </c>
      <c r="AA455" s="25" t="s">
        <v>9715</v>
      </c>
      <c r="AB455" s="25" t="s">
        <v>9715</v>
      </c>
      <c r="AC455" s="25" t="s">
        <v>9715</v>
      </c>
      <c r="AD455" s="25" t="s">
        <v>9715</v>
      </c>
      <c r="AE455" s="25" t="s">
        <v>9715</v>
      </c>
      <c r="AF455" s="25" t="s">
        <v>9715</v>
      </c>
      <c r="AG455" s="26" t="str">
        <f t="shared" si="14"/>
        <v>454,0,0,0,0,0,0,0,0,0</v>
      </c>
      <c r="AH455" s="25" t="s">
        <v>7326</v>
      </c>
      <c r="AI455" s="25" t="s">
        <v>8349</v>
      </c>
      <c r="AL455" s="25" t="s">
        <v>8348</v>
      </c>
      <c r="AN455" s="25">
        <v>0</v>
      </c>
      <c r="AO455" s="25">
        <v>25</v>
      </c>
      <c r="AP455" s="25">
        <v>0</v>
      </c>
      <c r="AT455" s="26" t="str">
        <f t="shared" si="15"/>
        <v>[454];Name=Toxicroak;InternalName=TOXICROAK;Type1=POISON;Type2=FIGHTING;BaseStats=83,106,65,85,86,65;GenderRate=Female50Percent;GrowthRate=Medium;BaseEXP=172;EffortPoints=0,2,0,0,0,0;Rareness=75;Happiness=70;Abilities=ANTICIPATION,DRYSKIN;HiddenAbility=POISONTOUCH;Moves=1,ASTONISH,1,MUDSLAP,1,POISONSTING,3,MUDSLAP,8,POISONSTING,10,TAUNT,15,PURSUIT,17,FEINTATTACK,22,REVENGE,24,SWAGGER,29,MUDBOMB,31,SUCKERPUNCH,36,VENOSHOCK,41,NASTYPLOT,49,POISONJAB,54,SLUDGEBOMB,62,FLATTER;EggMoves=;Compatibility=Humanlike;StepsToHatch=5355;Height=1.3;Weight=44.4;Color=Blue;Habitat=;RegionalNumbers=454,0,0,0,0,0,0,0,0,0;Kind=Toxic Mouth;Pokedex=Its knuckle claws secrete a toxin so vile that even a scratch could prove fatal.;FormNames=;WildItemCommon=;WildItemUncommon=BLACKSLUDGE;WildItemRare=;BattlerPlayerY=0;BattlerEnemyY=25;BattlerAltitude=0;Evolutions=;Incense=</v>
      </c>
    </row>
    <row r="456" spans="1:46" x14ac:dyDescent="0.3">
      <c r="A456" s="25">
        <v>455</v>
      </c>
      <c r="B456" s="25" t="s">
        <v>910</v>
      </c>
      <c r="C456" s="25" t="s">
        <v>4369</v>
      </c>
      <c r="D456" s="25" t="s">
        <v>221</v>
      </c>
      <c r="F456" s="25" t="s">
        <v>4950</v>
      </c>
      <c r="G456" s="25" t="s">
        <v>5522</v>
      </c>
      <c r="H456" s="25" t="s">
        <v>5533</v>
      </c>
      <c r="I456" s="25">
        <v>159</v>
      </c>
      <c r="J456" s="25" t="s">
        <v>2129</v>
      </c>
      <c r="K456" s="25">
        <v>200</v>
      </c>
      <c r="L456" s="25">
        <v>70</v>
      </c>
      <c r="M456" s="25" t="s">
        <v>2141</v>
      </c>
      <c r="O456" s="25" t="s">
        <v>6746</v>
      </c>
      <c r="P456" s="25" t="s">
        <v>6747</v>
      </c>
      <c r="Q456" s="25" t="s">
        <v>283</v>
      </c>
      <c r="R456" s="25">
        <v>6630</v>
      </c>
      <c r="S456" s="25">
        <v>1.4</v>
      </c>
      <c r="T456" s="25">
        <v>27</v>
      </c>
      <c r="U456" s="25" t="s">
        <v>2155</v>
      </c>
      <c r="W456" s="25" t="s">
        <v>9353</v>
      </c>
      <c r="X456" s="25" t="s">
        <v>9715</v>
      </c>
      <c r="Y456" s="25" t="s">
        <v>9715</v>
      </c>
      <c r="Z456" s="25" t="s">
        <v>9715</v>
      </c>
      <c r="AA456" s="25" t="s">
        <v>9715</v>
      </c>
      <c r="AB456" s="25" t="s">
        <v>9715</v>
      </c>
      <c r="AC456" s="25" t="s">
        <v>9715</v>
      </c>
      <c r="AD456" s="25" t="s">
        <v>9715</v>
      </c>
      <c r="AE456" s="25" t="s">
        <v>9715</v>
      </c>
      <c r="AF456" s="25" t="s">
        <v>9715</v>
      </c>
      <c r="AG456" s="26" t="str">
        <f t="shared" si="14"/>
        <v>455,0,0,0,0,0,0,0,0,0</v>
      </c>
      <c r="AH456" s="25" t="s">
        <v>74</v>
      </c>
      <c r="AI456" s="25" t="s">
        <v>7852</v>
      </c>
      <c r="AN456" s="25">
        <v>0</v>
      </c>
      <c r="AO456" s="25">
        <v>25</v>
      </c>
      <c r="AP456" s="25">
        <v>10</v>
      </c>
      <c r="AT456" s="26" t="str">
        <f t="shared" si="15"/>
        <v>[455];Name=Carnivine;InternalName=CARNIVINE;Type1=GRASS;Type2=;BaseStats=74,100,72,46,90,72;GenderRate=Female50Percent;GrowthRate=Slow;BaseEXP=159;EffortPoints=0,2,0,0,0,0;Rareness=200;Happiness=70;Abilities=LEVITATE;HiddenAbility=;Moves=1,BIND,1,GROWTH,7,BITE,11,VINEWHIP,17,SWEETSCENT,21,INGRAIN,27,FEINTATTACK,31,LEAFTORNADO,37,STOCKPILE,37,SPITUP,37,SWALLOW,41,CRUNCH,47,WRINGOUT,50,POWERWHIP;EggMoves=GIGADRAIN,GRASSWHISTLE,LEECHSEED,MAGICALLEAF,RAGEPOWDER,RAZORLEAF,SLAM,SLEEPPOWDER,STUNSPORE,SYNTHESIS,WORRYSEED;Compatibility=Grass;StepsToHatch=6630;Height=1.4;Weight=27;Color=Green;Habitat=;RegionalNumbers=455,0,0,0,0,0,0,0,0,0;Kind=Bug Catcher;Pokedex=It attracts prey with its sweet-smelling saliva, then chomps down. It takes a whole day to eat prey.;FormNames=;WildItemCommon=;WildItemUncommon=;WildItemRare=;BattlerPlayerY=0;BattlerEnemyY=25;BattlerAltitude=10;Evolutions=;Incense=</v>
      </c>
    </row>
    <row r="457" spans="1:46" x14ac:dyDescent="0.3">
      <c r="A457" s="25">
        <v>456</v>
      </c>
      <c r="B457" s="25" t="s">
        <v>911</v>
      </c>
      <c r="C457" s="25" t="s">
        <v>4370</v>
      </c>
      <c r="D457" s="25" t="s">
        <v>219</v>
      </c>
      <c r="F457" s="25" t="s">
        <v>4951</v>
      </c>
      <c r="G457" s="25" t="s">
        <v>5522</v>
      </c>
      <c r="H457" s="25" t="s">
        <v>5545</v>
      </c>
      <c r="I457" s="25">
        <v>66</v>
      </c>
      <c r="J457" s="25" t="s">
        <v>2146</v>
      </c>
      <c r="K457" s="25">
        <v>190</v>
      </c>
      <c r="L457" s="25">
        <v>70</v>
      </c>
      <c r="M457" s="25" t="s">
        <v>5775</v>
      </c>
      <c r="N457" s="25" t="s">
        <v>3825</v>
      </c>
      <c r="O457" s="25" t="s">
        <v>6748</v>
      </c>
      <c r="P457" s="25" t="s">
        <v>6749</v>
      </c>
      <c r="Q457" s="25" t="s">
        <v>3859</v>
      </c>
      <c r="R457" s="25">
        <v>5355</v>
      </c>
      <c r="S457" s="25">
        <v>0.4</v>
      </c>
      <c r="T457" s="25">
        <v>7</v>
      </c>
      <c r="U457" s="25" t="s">
        <v>2157</v>
      </c>
      <c r="W457" s="25" t="s">
        <v>9354</v>
      </c>
      <c r="X457" s="25" t="s">
        <v>9715</v>
      </c>
      <c r="Y457" s="25" t="s">
        <v>9715</v>
      </c>
      <c r="Z457" s="25" t="s">
        <v>9715</v>
      </c>
      <c r="AA457" s="25" t="s">
        <v>9715</v>
      </c>
      <c r="AB457" s="25" t="s">
        <v>9715</v>
      </c>
      <c r="AC457" s="25" t="s">
        <v>9715</v>
      </c>
      <c r="AD457" s="25" t="s">
        <v>9715</v>
      </c>
      <c r="AE457" s="25" t="s">
        <v>9715</v>
      </c>
      <c r="AF457" s="25" t="s">
        <v>9715</v>
      </c>
      <c r="AG457" s="26" t="str">
        <f t="shared" si="14"/>
        <v>456,0,0,0,0,0,0,0,0,0</v>
      </c>
      <c r="AH457" s="25" t="s">
        <v>7327</v>
      </c>
      <c r="AI457" s="25" t="s">
        <v>8350</v>
      </c>
      <c r="AL457" s="25" t="s">
        <v>8351</v>
      </c>
      <c r="AN457" s="25">
        <v>0</v>
      </c>
      <c r="AO457" s="25">
        <v>25</v>
      </c>
      <c r="AP457" s="25">
        <v>20</v>
      </c>
      <c r="AQ457" s="25" t="s">
        <v>8719</v>
      </c>
      <c r="AT457" s="26" t="str">
        <f t="shared" si="15"/>
        <v>[456];Name=Finneon;InternalName=FINNEON;Type1=WATER;Type2=;BaseStats=49,49,56,66,49,61;GenderRate=Female50Percent;GrowthRate=Erratic;BaseEXP=66;EffortPoints=0,0,0,1,0,0;Rareness=190;Happiness=70;Abilities=SWIFTSWIM,STORMDRAIN;HiddenAbility=WATERVEIL;Moves=1,POUND,6,WATERGUN,10,ATTRACT,13,RAINDANCE,17,GUST,22,WATERPULSE,26,CAPTIVATE,29,SAFEGUARD,33,AQUARING,38,WHIRLPOOL,42,UTURN,45,BOUNCE,49,SILVERWIND,54,SOAK;EggMoves=AGILITY,AQUATAIL,AURORABEAM,BRINE,CHARM,FLAIL,PSYBEAM,SIGNALBEAM,SPLASH,SWEETKISS,TICKLE;Compatibility=Water2;StepsToHatch=5355;Height=0.4;Weight=7;Color=Blue;Habitat=;RegionalNumbers=456,0,0,0,0,0,0,0,0,0;Kind=Wing Fish;Pokedex=After long exposure to sunlight, the patterns on its tail fins shine vividly when darkness arrives.;FormNames=;WildItemCommon=;WildItemUncommon=RINDOBERRY;WildItemRare=;BattlerPlayerY=0;BattlerEnemyY=25;BattlerAltitude=20;Evolutions=LUMINEON,Level,31;Incense=</v>
      </c>
    </row>
    <row r="458" spans="1:46" x14ac:dyDescent="0.3">
      <c r="A458" s="25">
        <v>457</v>
      </c>
      <c r="B458" s="25" t="s">
        <v>912</v>
      </c>
      <c r="C458" s="25" t="s">
        <v>4371</v>
      </c>
      <c r="D458" s="25" t="s">
        <v>219</v>
      </c>
      <c r="F458" s="25" t="s">
        <v>4952</v>
      </c>
      <c r="G458" s="25" t="s">
        <v>5522</v>
      </c>
      <c r="H458" s="25" t="s">
        <v>5545</v>
      </c>
      <c r="I458" s="25">
        <v>161</v>
      </c>
      <c r="J458" s="25" t="s">
        <v>2147</v>
      </c>
      <c r="K458" s="25">
        <v>75</v>
      </c>
      <c r="L458" s="25">
        <v>70</v>
      </c>
      <c r="M458" s="25" t="s">
        <v>5775</v>
      </c>
      <c r="N458" s="25" t="s">
        <v>3825</v>
      </c>
      <c r="O458" s="25" t="s">
        <v>6140</v>
      </c>
      <c r="Q458" s="25" t="s">
        <v>3859</v>
      </c>
      <c r="R458" s="25">
        <v>5355</v>
      </c>
      <c r="S458" s="25">
        <v>1.2</v>
      </c>
      <c r="T458" s="25">
        <v>24</v>
      </c>
      <c r="U458" s="25" t="s">
        <v>2157</v>
      </c>
      <c r="W458" s="25" t="s">
        <v>9355</v>
      </c>
      <c r="X458" s="25" t="s">
        <v>9715</v>
      </c>
      <c r="Y458" s="25" t="s">
        <v>9715</v>
      </c>
      <c r="Z458" s="25" t="s">
        <v>9715</v>
      </c>
      <c r="AA458" s="25" t="s">
        <v>9715</v>
      </c>
      <c r="AB458" s="25" t="s">
        <v>9715</v>
      </c>
      <c r="AC458" s="25" t="s">
        <v>9715</v>
      </c>
      <c r="AD458" s="25" t="s">
        <v>9715</v>
      </c>
      <c r="AE458" s="25" t="s">
        <v>9715</v>
      </c>
      <c r="AF458" s="25" t="s">
        <v>9715</v>
      </c>
      <c r="AG458" s="26" t="str">
        <f t="shared" si="14"/>
        <v>457,0,0,0,0,0,0,0,0,0</v>
      </c>
      <c r="AH458" s="25" t="s">
        <v>7328</v>
      </c>
      <c r="AI458" s="25" t="s">
        <v>8352</v>
      </c>
      <c r="AL458" s="25" t="s">
        <v>8351</v>
      </c>
      <c r="AN458" s="25">
        <v>0</v>
      </c>
      <c r="AO458" s="25">
        <v>25</v>
      </c>
      <c r="AP458" s="25">
        <v>12</v>
      </c>
      <c r="AT458" s="26" t="str">
        <f t="shared" si="15"/>
        <v>[457];Name=Lumineon;InternalName=LUMINEON;Type1=WATER;Type2=;BaseStats=69,69,76,91,69,86;GenderRate=Female50Percent;GrowthRate=Erratic;BaseEXP=161;EffortPoints=0,0,0,2,0,0;Rareness=75;Happiness=70;Abilities=SWIFTSWIM,STORMDRAIN;HiddenAbility=WATERVEIL;Moves=1,SOAK,1,GUST,1,POUND,1,WATERGUN,1,ATTRACT,6,WATERGUN,10,ATTRACT,13,RAINDANCE,17,GUST,22,WATERPULSE,26,CAPTIVATE,29,SAFEGUARD,35,AQUARING,42,WHIRLPOOL,48,UTURN,53,BOUNCE,59,SILVERWIND,66,SOAK;EggMoves=;Compatibility=Water2;StepsToHatch=5355;Height=1.2;Weight=24;Color=Blue;Habitat=;RegionalNumbers=457,0,0,0,0,0,0,0,0,0;Kind=Neon;Pokedex=It lives on the deep-sea floor. It attracts prey by flashing the patterns on its four tail fins.;FormNames=;WildItemCommon=;WildItemUncommon=RINDOBERRY;WildItemRare=;BattlerPlayerY=0;BattlerEnemyY=25;BattlerAltitude=12;Evolutions=;Incense=</v>
      </c>
    </row>
    <row r="459" spans="1:46" x14ac:dyDescent="0.3">
      <c r="A459" s="25">
        <v>458</v>
      </c>
      <c r="B459" s="25" t="s">
        <v>913</v>
      </c>
      <c r="C459" s="25" t="s">
        <v>4372</v>
      </c>
      <c r="D459" s="25" t="s">
        <v>219</v>
      </c>
      <c r="E459" s="25" t="s">
        <v>225</v>
      </c>
      <c r="F459" s="25" t="s">
        <v>4953</v>
      </c>
      <c r="G459" s="25" t="s">
        <v>5522</v>
      </c>
      <c r="H459" s="25" t="s">
        <v>5533</v>
      </c>
      <c r="I459" s="25">
        <v>69</v>
      </c>
      <c r="J459" s="25" t="s">
        <v>1414</v>
      </c>
      <c r="K459" s="25">
        <v>25</v>
      </c>
      <c r="L459" s="25">
        <v>70</v>
      </c>
      <c r="M459" s="25" t="s">
        <v>5718</v>
      </c>
      <c r="N459" s="25" t="s">
        <v>3825</v>
      </c>
      <c r="O459" s="25" t="s">
        <v>6750</v>
      </c>
      <c r="P459" s="25" t="s">
        <v>6751</v>
      </c>
      <c r="Q459" s="25" t="s">
        <v>7094</v>
      </c>
      <c r="R459" s="25">
        <v>6630</v>
      </c>
      <c r="S459" s="25">
        <v>1</v>
      </c>
      <c r="T459" s="25">
        <v>65</v>
      </c>
      <c r="U459" s="25" t="s">
        <v>2157</v>
      </c>
      <c r="W459" s="25" t="s">
        <v>9356</v>
      </c>
      <c r="X459" s="25" t="s">
        <v>9715</v>
      </c>
      <c r="Y459" s="25" t="s">
        <v>9715</v>
      </c>
      <c r="Z459" s="25" t="s">
        <v>9715</v>
      </c>
      <c r="AA459" s="25" t="s">
        <v>9715</v>
      </c>
      <c r="AB459" s="25" t="s">
        <v>9715</v>
      </c>
      <c r="AC459" s="25" t="s">
        <v>9715</v>
      </c>
      <c r="AD459" s="25" t="s">
        <v>9715</v>
      </c>
      <c r="AE459" s="25" t="s">
        <v>9715</v>
      </c>
      <c r="AF459" s="25" t="s">
        <v>9715</v>
      </c>
      <c r="AG459" s="26" t="str">
        <f t="shared" si="14"/>
        <v>458,0,0,0,0,0,0,0,0,0</v>
      </c>
      <c r="AH459" s="25" t="s">
        <v>7147</v>
      </c>
      <c r="AI459" s="25" t="s">
        <v>7853</v>
      </c>
      <c r="AN459" s="25">
        <v>0</v>
      </c>
      <c r="AO459" s="25">
        <v>25</v>
      </c>
      <c r="AP459" s="25">
        <v>18</v>
      </c>
      <c r="AQ459" s="25" t="s">
        <v>8891</v>
      </c>
      <c r="AR459" s="25" t="s">
        <v>8892</v>
      </c>
      <c r="AT459" s="26" t="str">
        <f t="shared" si="15"/>
        <v>[458];Name=Mantyke;InternalName=MANTYKE;Type1=WATER;Type2=FLYING;BaseStats=45,20,50,50,60,120;GenderRate=Female50Percent;GrowthRate=Slow;BaseEXP=69;EffortPoints=0,0,0,0,0,1;Rareness=25;Happiness=70;Abilities=SWIFTSWIM,WATERABSORB;HiddenAbility=WATERVEIL;Moves=1,TACKLE,1,BUBBLE,3,SUPERSONIC,7,BUBBLEBEAM,11,CONFUSERAY,14,WINGATTACK,16,HEADBUTT,19,WATERPULSE,23,WIDEGUARD,27,TAKEDOWN,32,AGILITY,36,AIRSLASH,39,AQUARING,46,BOUNCE,49,HYDROPUMP;EggMoves=AMNESIA,HAZE,HYDROPUMP,MIRRORCOAT,MUDSPORT,SIGNALBEAM,SLAM,SPLASH,TAILWIND,TWISTER,WATERSPORT,WIDEGUARD;Compatibility=Undiscovered;StepsToHatch=6630;Height=1;Weight=65;Color=Blue;Habitat=;RegionalNumbers=458,0,0,0,0,0,0,0,0,0;Kind=Kite;Pokedex=A friendly Pokémon that captures the subtle flows of seawater using its two antennae.;FormNames=;WildItemCommon=;WildItemUncommon=;WildItemRare=;BattlerPlayerY=0;BattlerEnemyY=25;BattlerAltitude=18;Evolutions=MANTINE,HasInParty,REMORAID;Incense=WAVEINCENSE</v>
      </c>
    </row>
    <row r="460" spans="1:46" x14ac:dyDescent="0.3">
      <c r="A460" s="25">
        <v>459</v>
      </c>
      <c r="B460" s="25" t="s">
        <v>914</v>
      </c>
      <c r="C460" s="25" t="s">
        <v>4373</v>
      </c>
      <c r="D460" s="25" t="s">
        <v>221</v>
      </c>
      <c r="E460" s="25" t="s">
        <v>203</v>
      </c>
      <c r="F460" s="25" t="s">
        <v>4954</v>
      </c>
      <c r="G460" s="25" t="s">
        <v>5522</v>
      </c>
      <c r="H460" s="25" t="s">
        <v>5533</v>
      </c>
      <c r="I460" s="25">
        <v>67</v>
      </c>
      <c r="J460" s="25" t="s">
        <v>2128</v>
      </c>
      <c r="K460" s="25">
        <v>120</v>
      </c>
      <c r="L460" s="25">
        <v>70</v>
      </c>
      <c r="M460" s="25" t="s">
        <v>3914</v>
      </c>
      <c r="N460" s="25" t="s">
        <v>3920</v>
      </c>
      <c r="O460" s="25" t="s">
        <v>6752</v>
      </c>
      <c r="P460" s="25" t="s">
        <v>6753</v>
      </c>
      <c r="Q460" s="25" t="s">
        <v>7001</v>
      </c>
      <c r="R460" s="25">
        <v>5355</v>
      </c>
      <c r="S460" s="25">
        <v>1</v>
      </c>
      <c r="T460" s="25">
        <v>50.5</v>
      </c>
      <c r="U460" s="25" t="s">
        <v>8861</v>
      </c>
      <c r="W460" s="25" t="s">
        <v>9357</v>
      </c>
      <c r="X460" s="25" t="s">
        <v>9715</v>
      </c>
      <c r="Y460" s="25" t="s">
        <v>9715</v>
      </c>
      <c r="Z460" s="25" t="s">
        <v>9715</v>
      </c>
      <c r="AA460" s="25" t="s">
        <v>9715</v>
      </c>
      <c r="AB460" s="25" t="s">
        <v>9715</v>
      </c>
      <c r="AC460" s="25" t="s">
        <v>9715</v>
      </c>
      <c r="AD460" s="25" t="s">
        <v>9715</v>
      </c>
      <c r="AE460" s="25" t="s">
        <v>9715</v>
      </c>
      <c r="AF460" s="25" t="s">
        <v>9715</v>
      </c>
      <c r="AG460" s="26" t="str">
        <f t="shared" si="14"/>
        <v>459,0,0,0,0,0,0,0,0,0</v>
      </c>
      <c r="AH460" s="25" t="s">
        <v>7329</v>
      </c>
      <c r="AI460" s="25" t="s">
        <v>8353</v>
      </c>
      <c r="AL460" s="25" t="s">
        <v>8354</v>
      </c>
      <c r="AN460" s="25">
        <v>0</v>
      </c>
      <c r="AO460" s="25">
        <v>25</v>
      </c>
      <c r="AP460" s="25">
        <v>0</v>
      </c>
      <c r="AQ460" s="25" t="s">
        <v>8720</v>
      </c>
      <c r="AT460" s="26" t="str">
        <f t="shared" si="15"/>
        <v>[459];Name=Snover;InternalName=SNOVER;Type1=GRASS;Type2=ICE;BaseStats=60,62,50,40,62,60;GenderRate=Female50Percent;GrowthRate=Slow;BaseEXP=67;EffortPoints=0,1,0,0,0,0;Rareness=120;Happiness=70;Abilities=SNOWWARNING;HiddenAbility=SOUNDPROOF;Moves=1,POWDERSNOW,1,LEER,5,RAZORLEAF,9,ICYWIND,13,GRASSWHISTLE,17,SWAGGER,21,MIST,26,ICESHARD,31,INGRAIN,36,WOODHAMMER,41,BLIZZARD,46,SHEERCOLD;EggMoves=AVALANCHE,BULLETSEED,DOUBLEEDGE,GROWTH,LEECHSEED,MAGICALLEAF,MIST,NATURALGIFT,SEEDBOMB,SKULLBASH,STOMP;Compatibility=Monster,Grass;StepsToHatch=5355;Height=1;Weight=50.5;Color=White;Habitat=;RegionalNumbers=459,0,0,0,0,0,0,0,0,0;Kind=Frost Tree;Pokedex=It lives on snowy mountains. Having had little contact with humans, it is boldly inquisitive.;FormNames=;WildItemCommon=;WildItemUncommon=NEVERMELTICE;WildItemRare=;BattlerPlayerY=0;BattlerEnemyY=25;BattlerAltitude=0;Evolutions=ABOMASNOW,Level,40;Incense=</v>
      </c>
    </row>
    <row r="461" spans="1:46" x14ac:dyDescent="0.3">
      <c r="A461" s="25">
        <v>460</v>
      </c>
      <c r="B461" s="25" t="s">
        <v>915</v>
      </c>
      <c r="C461" s="25" t="s">
        <v>4374</v>
      </c>
      <c r="D461" s="25" t="s">
        <v>221</v>
      </c>
      <c r="E461" s="25" t="s">
        <v>203</v>
      </c>
      <c r="F461" s="25" t="s">
        <v>4955</v>
      </c>
      <c r="G461" s="25" t="s">
        <v>5522</v>
      </c>
      <c r="H461" s="25" t="s">
        <v>5533</v>
      </c>
      <c r="I461" s="25">
        <v>173</v>
      </c>
      <c r="J461" s="25" t="s">
        <v>5540</v>
      </c>
      <c r="K461" s="25">
        <v>60</v>
      </c>
      <c r="L461" s="25">
        <v>70</v>
      </c>
      <c r="M461" s="25" t="s">
        <v>3914</v>
      </c>
      <c r="N461" s="25" t="s">
        <v>3920</v>
      </c>
      <c r="O461" s="25" t="s">
        <v>6141</v>
      </c>
      <c r="Q461" s="25" t="s">
        <v>7001</v>
      </c>
      <c r="R461" s="25">
        <v>5355</v>
      </c>
      <c r="S461" s="25">
        <v>2.2000000000000002</v>
      </c>
      <c r="T461" s="25">
        <v>135.5</v>
      </c>
      <c r="U461" s="25" t="s">
        <v>8861</v>
      </c>
      <c r="W461" s="25" t="s">
        <v>9358</v>
      </c>
      <c r="X461" s="25" t="s">
        <v>9715</v>
      </c>
      <c r="Y461" s="25" t="s">
        <v>9715</v>
      </c>
      <c r="Z461" s="25" t="s">
        <v>9715</v>
      </c>
      <c r="AA461" s="25" t="s">
        <v>9715</v>
      </c>
      <c r="AB461" s="25" t="s">
        <v>9715</v>
      </c>
      <c r="AC461" s="25" t="s">
        <v>9715</v>
      </c>
      <c r="AD461" s="25" t="s">
        <v>9715</v>
      </c>
      <c r="AE461" s="25" t="s">
        <v>9715</v>
      </c>
      <c r="AF461" s="25" t="s">
        <v>9715</v>
      </c>
      <c r="AG461" s="26" t="str">
        <f t="shared" si="14"/>
        <v>460,0,0,0,0,0,0,0,0,0</v>
      </c>
      <c r="AH461" s="25" t="s">
        <v>7329</v>
      </c>
      <c r="AI461" s="25" t="s">
        <v>8355</v>
      </c>
      <c r="AL461" s="25" t="s">
        <v>8354</v>
      </c>
      <c r="AN461" s="25">
        <v>0</v>
      </c>
      <c r="AO461" s="25">
        <v>25</v>
      </c>
      <c r="AP461" s="25">
        <v>0</v>
      </c>
      <c r="AT461" s="26" t="str">
        <f t="shared" si="15"/>
        <v>[460];Name=Abomasnow;InternalName=ABOMASNOW;Type1=GRASS;Type2=ICE;BaseStats=90,92,75,60,92,85;GenderRate=Female50Percent;GrowthRate=Slow;BaseEXP=173;EffortPoints=0,1,0,0,1,0;Rareness=60;Happiness=70;Abilities=SNOWWARNING;HiddenAbility=SOUNDPROOF;Moves=1,ICEPUNCH,1,POWDERSNOW,1,LEER,1,RAZORLEAF,1,ICYWIND,5,RAZORLEAF,9,ICYWIND,13,GRASSWHISTLE,17,SWAGGER,21,MIST,26,ICESHARD,31,INGRAIN,36,WOODHAMMER,47,BLIZZARD,58,SHEERCOLD;EggMoves=;Compatibility=Monster,Grass;StepsToHatch=5355;Height=2.2;Weight=135.5;Color=White;Habitat=;RegionalNumbers=460,0,0,0,0,0,0,0,0,0;Kind=Frost Tree;Pokedex=It whips up blizzards in mountains that are always buried in snow. It is the abominable snowman.;FormNames=;WildItemCommon=;WildItemUncommon=NEVERMELTICE;WildItemRare=;BattlerPlayerY=0;BattlerEnemyY=25;BattlerAltitude=0;Evolutions=;Incense=</v>
      </c>
    </row>
    <row r="462" spans="1:46" x14ac:dyDescent="0.3">
      <c r="A462" s="25">
        <v>461</v>
      </c>
      <c r="B462" s="25" t="s">
        <v>917</v>
      </c>
      <c r="C462" s="25" t="s">
        <v>4375</v>
      </c>
      <c r="D462" s="25" t="s">
        <v>230</v>
      </c>
      <c r="E462" s="25" t="s">
        <v>203</v>
      </c>
      <c r="F462" s="25" t="s">
        <v>4956</v>
      </c>
      <c r="G462" s="25" t="s">
        <v>5522</v>
      </c>
      <c r="H462" s="25" t="s">
        <v>1412</v>
      </c>
      <c r="I462" s="25">
        <v>179</v>
      </c>
      <c r="J462" s="25" t="s">
        <v>5537</v>
      </c>
      <c r="K462" s="25">
        <v>45</v>
      </c>
      <c r="L462" s="25">
        <v>35</v>
      </c>
      <c r="M462" s="25" t="s">
        <v>3841</v>
      </c>
      <c r="N462" s="25" t="s">
        <v>5707</v>
      </c>
      <c r="O462" s="25" t="s">
        <v>6142</v>
      </c>
      <c r="Q462" s="25" t="s">
        <v>2124</v>
      </c>
      <c r="R462" s="25">
        <v>5355</v>
      </c>
      <c r="S462" s="25">
        <v>1.1000000000000001</v>
      </c>
      <c r="T462" s="25">
        <v>34</v>
      </c>
      <c r="U462" s="25" t="s">
        <v>8864</v>
      </c>
      <c r="W462" s="25" t="s">
        <v>9359</v>
      </c>
      <c r="X462" s="25" t="s">
        <v>9715</v>
      </c>
      <c r="Y462" s="25" t="s">
        <v>9715</v>
      </c>
      <c r="Z462" s="25" t="s">
        <v>9715</v>
      </c>
      <c r="AA462" s="25" t="s">
        <v>9715</v>
      </c>
      <c r="AB462" s="25" t="s">
        <v>9715</v>
      </c>
      <c r="AC462" s="25" t="s">
        <v>9715</v>
      </c>
      <c r="AD462" s="25" t="s">
        <v>9715</v>
      </c>
      <c r="AE462" s="25" t="s">
        <v>9715</v>
      </c>
      <c r="AF462" s="25" t="s">
        <v>9715</v>
      </c>
      <c r="AG462" s="26" t="str">
        <f t="shared" si="14"/>
        <v>461,0,0,0,0,0,0,0,0,0</v>
      </c>
      <c r="AH462" s="25" t="s">
        <v>7138</v>
      </c>
      <c r="AI462" s="25" t="s">
        <v>8463</v>
      </c>
      <c r="AK462" s="25" t="s">
        <v>8447</v>
      </c>
      <c r="AL462" s="25" t="s">
        <v>8165</v>
      </c>
      <c r="AN462" s="25">
        <v>0</v>
      </c>
      <c r="AO462" s="25">
        <v>25</v>
      </c>
      <c r="AP462" s="25">
        <v>0</v>
      </c>
      <c r="AT462" s="26" t="str">
        <f t="shared" si="15"/>
        <v>[461];Name=Weavile;InternalName=WEAVILE;Type1=DARK;Type2=ICE;BaseStats=70,120,65,125,45,85;GenderRate=Female50Percent;GrowthRate=Parabolic;BaseEXP=179;EffortPoints=0,1,0,1,0,0;Rareness=45;Happiness=35;Abilities=PRESSURE;HiddenAbility=PICKPOCKET;Moves=1,EMBARGO,1,REVENGE,1,ASSURANCE,1,SCRATCH,1,LEER,1,TAUNT,1,QUICKATTACK,8,QUICKATTACK,10,FEINTATTACK,14,ICYWIND,16,FURYSWIPES,20,NASTYPLOT,22,METALCLAW,25,HONECLAWS,28,FLING,32,SCREECH,35,NIGHTSLASH,40,SNATCH,44,PUNISHMENT,47,DARKPULSE;EggMoves=;Compatibility=Field;StepsToHatch=5355;Height=1.1;Weight=34;Color=Black;Habitat=;RegionalNumbers=461,0,0,0,0,0,0,0,0,0;Kind=Sharp Claw;Pokedex=They live in cold regions, forming groups of four or five that hunt prey with impressive coordination.;FormNames=;WildItemCommon=GRIPCLAW;WildItemUncommon=QUICKCLAW;WildItemRare=;BattlerPlayerY=0;BattlerEnemyY=25;BattlerAltitude=0;Evolutions=;Incense=</v>
      </c>
    </row>
    <row r="463" spans="1:46" x14ac:dyDescent="0.3">
      <c r="A463" s="25">
        <v>462</v>
      </c>
      <c r="B463" s="25" t="s">
        <v>918</v>
      </c>
      <c r="C463" s="25" t="s">
        <v>3808</v>
      </c>
      <c r="D463" s="25" t="s">
        <v>220</v>
      </c>
      <c r="E463" s="25" t="s">
        <v>231</v>
      </c>
      <c r="F463" s="25" t="s">
        <v>4957</v>
      </c>
      <c r="G463" s="25" t="s">
        <v>5534</v>
      </c>
      <c r="H463" s="25" t="s">
        <v>5523</v>
      </c>
      <c r="I463" s="25">
        <v>241</v>
      </c>
      <c r="J463" s="25" t="s">
        <v>5520</v>
      </c>
      <c r="K463" s="25">
        <v>30</v>
      </c>
      <c r="L463" s="25">
        <v>70</v>
      </c>
      <c r="M463" s="25" t="s">
        <v>5640</v>
      </c>
      <c r="N463" s="25" t="s">
        <v>5641</v>
      </c>
      <c r="O463" s="25" t="s">
        <v>6143</v>
      </c>
      <c r="Q463" s="25" t="s">
        <v>2122</v>
      </c>
      <c r="R463" s="25">
        <v>5355</v>
      </c>
      <c r="S463" s="25">
        <v>1.2</v>
      </c>
      <c r="T463" s="25">
        <v>180</v>
      </c>
      <c r="U463" s="25" t="s">
        <v>8859</v>
      </c>
      <c r="W463" s="25" t="s">
        <v>9360</v>
      </c>
      <c r="X463" s="25" t="s">
        <v>9715</v>
      </c>
      <c r="Y463" s="25" t="s">
        <v>9715</v>
      </c>
      <c r="Z463" s="25" t="s">
        <v>9715</v>
      </c>
      <c r="AA463" s="25" t="s">
        <v>9715</v>
      </c>
      <c r="AB463" s="25" t="s">
        <v>9715</v>
      </c>
      <c r="AC463" s="25" t="s">
        <v>9715</v>
      </c>
      <c r="AD463" s="25" t="s">
        <v>9715</v>
      </c>
      <c r="AE463" s="25" t="s">
        <v>9715</v>
      </c>
      <c r="AF463" s="25" t="s">
        <v>9715</v>
      </c>
      <c r="AG463" s="26" t="str">
        <f t="shared" si="14"/>
        <v>462,0,0,0,0,0,0,0,0,0</v>
      </c>
      <c r="AH463" s="25" t="s">
        <v>7330</v>
      </c>
      <c r="AI463" s="25" t="s">
        <v>8356</v>
      </c>
      <c r="AL463" s="25" t="s">
        <v>3812</v>
      </c>
      <c r="AN463" s="25">
        <v>0</v>
      </c>
      <c r="AO463" s="25">
        <v>25</v>
      </c>
      <c r="AP463" s="25">
        <v>11</v>
      </c>
      <c r="AT463" s="26" t="str">
        <f t="shared" si="15"/>
        <v>[462];Name=Magnezone;InternalName=MAGNEZONE;Type1=ELECTRIC;Type2=STEEL;BaseStats=70,70,115,60,130,90;GenderRate=Genderless;GrowthRate=Medium;BaseEXP=241;EffortPoints=0,0,0,0,3,0;Rareness=30;Happiness=70;Abilities=MAGNETPULL,STURDY;HiddenAbility=ANALYTIC;Moves=1,ZAPCANNON,1,MAGNETICFLUX,1,MIRRORCOAT,1,BARRIER,1,ELECTRICTERRAIN,1,TACKLE,1,SUPERSONIC,1,THUNDERSHOCK,1,SONICBOOM,5,SUPERSONIC,7,THUNDERSHOCK,11,SONICBOOM,13,THUNDERWAVE,17,MAGNETBOMB,19,SPARK,23,MIRRORSHOT,25,METALSOUND,29,ELECTROBALL,33,FLASHCANNON,39,SCREECH,43,DISCHARGE,49,LOCKON,53,MAGNETRISE,59,GYROBALL,63,ZAPCANNON;EggMoves=;Compatibility=Mineral;StepsToHatch=5355;Height=1.2;Weight=180;Color=Gray;Habitat=;RegionalNumbers=462,0,0,0,0,0,0,0,0,0;Kind=Magnet Area;Pokedex=It evolved from exposure to a special magnetic field. Three units generate magnetism.;FormNames=;WildItemCommon=;WildItemUncommon=METALCOAT;WildItemRare=;BattlerPlayerY=0;BattlerEnemyY=25;BattlerAltitude=11;Evolutions=;Incense=</v>
      </c>
    </row>
    <row r="464" spans="1:46" x14ac:dyDescent="0.3">
      <c r="A464" s="25">
        <v>463</v>
      </c>
      <c r="B464" s="25" t="s">
        <v>919</v>
      </c>
      <c r="C464" s="25" t="s">
        <v>4376</v>
      </c>
      <c r="D464" s="25" t="s">
        <v>216</v>
      </c>
      <c r="F464" s="25" t="s">
        <v>4958</v>
      </c>
      <c r="G464" s="25" t="s">
        <v>5522</v>
      </c>
      <c r="H464" s="25" t="s">
        <v>5523</v>
      </c>
      <c r="I464" s="25">
        <v>180</v>
      </c>
      <c r="J464" s="25" t="s">
        <v>2133</v>
      </c>
      <c r="K464" s="25">
        <v>30</v>
      </c>
      <c r="L464" s="25">
        <v>70</v>
      </c>
      <c r="M464" s="25" t="s">
        <v>5654</v>
      </c>
      <c r="N464" s="25" t="s">
        <v>3797</v>
      </c>
      <c r="O464" s="25" t="s">
        <v>6144</v>
      </c>
      <c r="Q464" s="25" t="s">
        <v>2118</v>
      </c>
      <c r="R464" s="25">
        <v>5355</v>
      </c>
      <c r="S464" s="25">
        <v>1.7</v>
      </c>
      <c r="T464" s="25">
        <v>140</v>
      </c>
      <c r="U464" s="25" t="s">
        <v>8862</v>
      </c>
      <c r="W464" s="25" t="s">
        <v>9361</v>
      </c>
      <c r="X464" s="25" t="s">
        <v>9715</v>
      </c>
      <c r="Y464" s="25" t="s">
        <v>9715</v>
      </c>
      <c r="Z464" s="25" t="s">
        <v>9715</v>
      </c>
      <c r="AA464" s="25" t="s">
        <v>9715</v>
      </c>
      <c r="AB464" s="25" t="s">
        <v>9715</v>
      </c>
      <c r="AC464" s="25" t="s">
        <v>9715</v>
      </c>
      <c r="AD464" s="25" t="s">
        <v>9715</v>
      </c>
      <c r="AE464" s="25" t="s">
        <v>9715</v>
      </c>
      <c r="AF464" s="25" t="s">
        <v>9715</v>
      </c>
      <c r="AG464" s="26" t="str">
        <f t="shared" si="14"/>
        <v>463,0,0,0,0,0,0,0,0,0</v>
      </c>
      <c r="AH464" s="25" t="s">
        <v>7070</v>
      </c>
      <c r="AI464" s="25" t="s">
        <v>8357</v>
      </c>
      <c r="AL464" s="25" t="s">
        <v>8194</v>
      </c>
      <c r="AN464" s="25">
        <v>0</v>
      </c>
      <c r="AO464" s="25">
        <v>25</v>
      </c>
      <c r="AP464" s="25">
        <v>0</v>
      </c>
      <c r="AT464" s="26" t="str">
        <f t="shared" si="15"/>
        <v>[463];Name=Lickilicky;InternalName=LICKILICKY;Type1=NORMAL;Type2=;BaseStats=110,85,95,50,80,95;GenderRate=Female50Percent;GrowthRate=Medium;BaseEXP=180;EffortPoints=3,0,0,0,0,0;Rareness=30;Happiness=70;Abilities=OWNTEMPO,OBLIVIOUS;HiddenAbility=CLOUDNINE;Moves=1,WRINGOUT,1,POWERWHIP,1,LICK,5,SUPERSONIC,9,DEFENSECURL,13,KNOCKOFF,17,WRAP,21,STOMP,25,DISABLE,29,SLAM,33,ROLLOUT,37,CHIPAWAY,41,MEFIRST,45,REFRESH,49,SCREECH,53,POWERWHIP,57,WRINGOUT,61,GYROBALL;EggMoves=;Compatibility=Monster;StepsToHatch=5355;Height=1.7;Weight=140;Color=Pink;Habitat=;RegionalNumbers=463,0,0,0,0,0,0,0,0,0;Kind=Licking;Pokedex=It wraps things with its extensible tongue. Getting too close to it will leave you soaked with drool.;FormNames=;WildItemCommon=;WildItemUncommon=LAGGINGTAIL;WildItemRare=;BattlerPlayerY=0;BattlerEnemyY=25;BattlerAltitude=0;Evolutions=;Incense=</v>
      </c>
    </row>
    <row r="465" spans="1:46" x14ac:dyDescent="0.3">
      <c r="A465" s="25">
        <v>464</v>
      </c>
      <c r="B465" s="25" t="s">
        <v>920</v>
      </c>
      <c r="C465" s="25" t="s">
        <v>4377</v>
      </c>
      <c r="D465" s="25" t="s">
        <v>224</v>
      </c>
      <c r="E465" s="25" t="s">
        <v>227</v>
      </c>
      <c r="F465" s="25" t="s">
        <v>4959</v>
      </c>
      <c r="G465" s="25" t="s">
        <v>5522</v>
      </c>
      <c r="H465" s="25" t="s">
        <v>5533</v>
      </c>
      <c r="I465" s="25">
        <v>241</v>
      </c>
      <c r="J465" s="25" t="s">
        <v>2130</v>
      </c>
      <c r="K465" s="25">
        <v>30</v>
      </c>
      <c r="L465" s="25">
        <v>70</v>
      </c>
      <c r="M465" s="25" t="s">
        <v>5776</v>
      </c>
      <c r="N465" s="25" t="s">
        <v>3816</v>
      </c>
      <c r="O465" s="25" t="s">
        <v>6145</v>
      </c>
      <c r="Q465" s="25" t="s">
        <v>7023</v>
      </c>
      <c r="R465" s="25">
        <v>5355</v>
      </c>
      <c r="S465" s="25">
        <v>2.4</v>
      </c>
      <c r="T465" s="25">
        <v>282.8</v>
      </c>
      <c r="U465" s="25" t="s">
        <v>8859</v>
      </c>
      <c r="W465" s="25" t="s">
        <v>9362</v>
      </c>
      <c r="X465" s="25" t="s">
        <v>9715</v>
      </c>
      <c r="Y465" s="25" t="s">
        <v>9715</v>
      </c>
      <c r="Z465" s="25" t="s">
        <v>9715</v>
      </c>
      <c r="AA465" s="25" t="s">
        <v>9715</v>
      </c>
      <c r="AB465" s="25" t="s">
        <v>9715</v>
      </c>
      <c r="AC465" s="25" t="s">
        <v>9715</v>
      </c>
      <c r="AD465" s="25" t="s">
        <v>9715</v>
      </c>
      <c r="AE465" s="25" t="s">
        <v>9715</v>
      </c>
      <c r="AF465" s="25" t="s">
        <v>9715</v>
      </c>
      <c r="AG465" s="26" t="str">
        <f t="shared" si="14"/>
        <v>464,0,0,0,0,0,0,0,0,0</v>
      </c>
      <c r="AH465" s="25" t="s">
        <v>7025</v>
      </c>
      <c r="AI465" s="25" t="s">
        <v>7854</v>
      </c>
      <c r="AN465" s="25">
        <v>0</v>
      </c>
      <c r="AO465" s="25">
        <v>25</v>
      </c>
      <c r="AP465" s="25">
        <v>0</v>
      </c>
      <c r="AT465" s="26" t="str">
        <f t="shared" si="15"/>
        <v>[464];Name=Rhyperior;InternalName=RHYPERIOR;Type1=GROUND;Type2=ROCK;BaseStats=115,140,130,40,55,55;GenderRate=Female50Percent;GrowthRate=Slow;BaseEXP=241;EffortPoints=0,3,0,0,0,0;Rareness=30;Happiness=70;Abilities=LIGHTNINGROD,SOLIDROCK;HiddenAbility=RECKLESS;Moves=1,ROCKWRECKER,1,HORNDRILL,1,POISONJAB,1,HORNATTACK,1,TAILWHIP,1,FURYATTACK,1,SCARYFACE,5,FURYATTACK,9,SCARYFACE,13,SMACKDOWN,17,STOMP,21,BULLDOZE,25,CHIPAWAY,29,ROCKBLAST,33,DRILLRUN,37,TAKEDOWN,41,STONEEDGE,42,HAMMERARM,48,EARTHQUAKE,55,MEGAHORN,62,HORNDRILL,69,ROCKWRECKER;EggMoves=;Compatibility=Monster,Field;StepsToHatch=5355;Height=2.4;Weight=282.8;Color=Gray;Habitat=;RegionalNumbers=464,0,0,0,0,0,0,0,0,0;Kind=Drill;Pokedex=It puts rocks in holes in its palms and uses its muscles to shoot them. Geodude are shot at rare times.;FormNames=;WildItemCommon=;WildItemUncommon=;WildItemRare=;BattlerPlayerY=0;BattlerEnemyY=25;BattlerAltitude=0;Evolutions=;Incense=</v>
      </c>
    </row>
    <row r="466" spans="1:46" x14ac:dyDescent="0.3">
      <c r="A466" s="25">
        <v>465</v>
      </c>
      <c r="B466" s="25" t="s">
        <v>921</v>
      </c>
      <c r="C466" s="25" t="s">
        <v>4378</v>
      </c>
      <c r="D466" s="25" t="s">
        <v>221</v>
      </c>
      <c r="F466" s="25" t="s">
        <v>4960</v>
      </c>
      <c r="G466" s="25" t="s">
        <v>5522</v>
      </c>
      <c r="H466" s="25" t="s">
        <v>5523</v>
      </c>
      <c r="I466" s="25">
        <v>187</v>
      </c>
      <c r="J466" s="25" t="s">
        <v>2144</v>
      </c>
      <c r="K466" s="25">
        <v>30</v>
      </c>
      <c r="L466" s="25">
        <v>70</v>
      </c>
      <c r="M466" s="25" t="s">
        <v>5657</v>
      </c>
      <c r="N466" s="25" t="s">
        <v>3893</v>
      </c>
      <c r="O466" s="25" t="s">
        <v>6146</v>
      </c>
      <c r="Q466" s="25" t="s">
        <v>283</v>
      </c>
      <c r="R466" s="25">
        <v>5355</v>
      </c>
      <c r="S466" s="25">
        <v>2</v>
      </c>
      <c r="T466" s="25">
        <v>128.6</v>
      </c>
      <c r="U466" s="25" t="s">
        <v>2157</v>
      </c>
      <c r="W466" s="25" t="s">
        <v>9363</v>
      </c>
      <c r="X466" s="25" t="s">
        <v>9715</v>
      </c>
      <c r="Y466" s="25" t="s">
        <v>9715</v>
      </c>
      <c r="Z466" s="25" t="s">
        <v>9715</v>
      </c>
      <c r="AA466" s="25" t="s">
        <v>9715</v>
      </c>
      <c r="AB466" s="25" t="s">
        <v>9715</v>
      </c>
      <c r="AC466" s="25" t="s">
        <v>9715</v>
      </c>
      <c r="AD466" s="25" t="s">
        <v>9715</v>
      </c>
      <c r="AE466" s="25" t="s">
        <v>9715</v>
      </c>
      <c r="AF466" s="25" t="s">
        <v>9715</v>
      </c>
      <c r="AG466" s="26" t="str">
        <f t="shared" si="14"/>
        <v>465,0,0,0,0,0,0,0,0,0</v>
      </c>
      <c r="AH466" s="25" t="s">
        <v>7071</v>
      </c>
      <c r="AI466" s="25" t="s">
        <v>7855</v>
      </c>
      <c r="AN466" s="25">
        <v>0</v>
      </c>
      <c r="AO466" s="25">
        <v>25</v>
      </c>
      <c r="AP466" s="25">
        <v>0</v>
      </c>
      <c r="AT466" s="26" t="str">
        <f t="shared" si="15"/>
        <v>[465];Name=Tangrowth;InternalName=TANGROWTH;Type1=GRASS;Type2=;BaseStats=100,100,125,50,110,50;GenderRate=Female50Percent;GrowthRate=Medium;BaseEXP=187;EffortPoints=0,0,2,0,0,0;Rareness=30;Happiness=70;Abilities=CHLOROPHYLL,LEAFGUARD;HiddenAbility=REGENERATOR;Moves=1,BLOCK,1,INGRAIN,1,CONSTRICT,4,SLEEPPOWDER,7,VINEWHIP,10,ABSORB,14,POISONPOWDER,17,BIND,20,GROWTH,23,MEGADRAIN,27,KNOCKOFF,30,STUNSPORE,33,NATURALGIFT,36,GIGADRAIN,40,ANCIENTPOWER,43,SLAM,46,TICKLE,49,WRINGOUT,50,GRASSYTERRAIN,53,POWERWHIP,56,BLOCK;EggMoves=;Compatibility=Grass;StepsToHatch=5355;Height=2;Weight=128.6;Color=Blue;Habitat=;RegionalNumbers=465,0,0,0,0,0,0,0,0,0;Kind=Vine;Pokedex=It ensnares prey by extending arms made of vines. Losing arms to predators does not trouble it.;FormNames=;WildItemCommon=;WildItemUncommon=;WildItemRare=;BattlerPlayerY=0;BattlerEnemyY=25;BattlerAltitude=0;Evolutions=;Incense=</v>
      </c>
    </row>
    <row r="467" spans="1:46" x14ac:dyDescent="0.3">
      <c r="A467" s="25">
        <v>466</v>
      </c>
      <c r="B467" s="25" t="s">
        <v>922</v>
      </c>
      <c r="C467" s="25" t="s">
        <v>4379</v>
      </c>
      <c r="D467" s="25" t="s">
        <v>220</v>
      </c>
      <c r="F467" s="25" t="s">
        <v>4961</v>
      </c>
      <c r="G467" s="25" t="s">
        <v>5532</v>
      </c>
      <c r="H467" s="25" t="s">
        <v>5523</v>
      </c>
      <c r="I467" s="25">
        <v>243</v>
      </c>
      <c r="J467" s="25" t="s">
        <v>2130</v>
      </c>
      <c r="K467" s="25">
        <v>30</v>
      </c>
      <c r="L467" s="25">
        <v>70</v>
      </c>
      <c r="M467" s="25" t="s">
        <v>3891</v>
      </c>
      <c r="N467" s="25" t="s">
        <v>3917</v>
      </c>
      <c r="O467" s="25" t="s">
        <v>6147</v>
      </c>
      <c r="Q467" s="25" t="s">
        <v>3872</v>
      </c>
      <c r="R467" s="25">
        <v>6630</v>
      </c>
      <c r="S467" s="25">
        <v>1.8</v>
      </c>
      <c r="T467" s="25">
        <v>138.6</v>
      </c>
      <c r="U467" s="25" t="s">
        <v>8860</v>
      </c>
      <c r="W467" s="25" t="s">
        <v>9364</v>
      </c>
      <c r="X467" s="25" t="s">
        <v>9715</v>
      </c>
      <c r="Y467" s="25" t="s">
        <v>9715</v>
      </c>
      <c r="Z467" s="25" t="s">
        <v>9715</v>
      </c>
      <c r="AA467" s="25" t="s">
        <v>9715</v>
      </c>
      <c r="AB467" s="25" t="s">
        <v>9715</v>
      </c>
      <c r="AC467" s="25" t="s">
        <v>9715</v>
      </c>
      <c r="AD467" s="25" t="s">
        <v>9715</v>
      </c>
      <c r="AE467" s="25" t="s">
        <v>9715</v>
      </c>
      <c r="AF467" s="25" t="s">
        <v>9715</v>
      </c>
      <c r="AG467" s="26" t="str">
        <f t="shared" si="14"/>
        <v>466,0,0,0,0,0,0,0,0,0</v>
      </c>
      <c r="AH467" s="25" t="s">
        <v>1518</v>
      </c>
      <c r="AI467" s="25" t="s">
        <v>8358</v>
      </c>
      <c r="AL467" s="25" t="s">
        <v>3827</v>
      </c>
      <c r="AN467" s="25">
        <v>0</v>
      </c>
      <c r="AO467" s="25">
        <v>25</v>
      </c>
      <c r="AP467" s="25">
        <v>0</v>
      </c>
      <c r="AT467" s="26" t="str">
        <f t="shared" si="15"/>
        <v>[466];Name=Electivire;InternalName=ELECTIVIRE;Type1=ELECTRIC;Type2=;BaseStats=75,123,67,95,95,85;GenderRate=Female25Percent;GrowthRate=Medium;BaseEXP=243;EffortPoints=0,3,0,0,0,0;Rareness=30;Happiness=70;Abilities=MOTORDRIVE;HiddenAbility=VITALSPIRIT;Moves=1,ELECTRICTERRAIN,1,IONDELUGE,1,FIREPUNCH,1,QUICKATTACK,1,LEER,1,THUNDERSHOCK,1,LOWKICK,5,THUNDERSHOCK,8,LOWKICK,12,SWIFT,15,SHOCKWAVE,19,THUNDERWAVE,22,ELECTROBALL,26,LIGHTSCREEN,29,THUNDERPUNCH,36,DISCHARGE,42,SCREECH,49,THUNDERBOLT,55,THUNDER,62,GIGAIMPACT,65,ELECTRICTERRAIN;EggMoves=;Compatibility=Humanlike;StepsToHatch=6630;Height=1.8;Weight=138.6;Color=Yellow;Habitat=;RegionalNumbers=466,0,0,0,0,0,0,0,0,0;Kind=Thunderbolt;Pokedex=It pushes the tips of its two tails against the foe, then lets loose with over 20,000 volts of power.;FormNames=;WildItemCommon=;WildItemUncommon=ELECTIRIZER;WildItemRare=;BattlerPlayerY=0;BattlerEnemyY=25;BattlerAltitude=0;Evolutions=;Incense=</v>
      </c>
    </row>
    <row r="468" spans="1:46" x14ac:dyDescent="0.3">
      <c r="A468" s="25">
        <v>467</v>
      </c>
      <c r="B468" s="25" t="s">
        <v>923</v>
      </c>
      <c r="C468" s="25" t="s">
        <v>4380</v>
      </c>
      <c r="D468" s="25" t="s">
        <v>218</v>
      </c>
      <c r="F468" s="25" t="s">
        <v>4962</v>
      </c>
      <c r="G468" s="25" t="s">
        <v>5532</v>
      </c>
      <c r="H468" s="25" t="s">
        <v>5523</v>
      </c>
      <c r="I468" s="25">
        <v>243</v>
      </c>
      <c r="J468" s="25" t="s">
        <v>5520</v>
      </c>
      <c r="K468" s="25">
        <v>30</v>
      </c>
      <c r="L468" s="25">
        <v>70</v>
      </c>
      <c r="M468" s="25" t="s">
        <v>3857</v>
      </c>
      <c r="N468" s="25" t="s">
        <v>3917</v>
      </c>
      <c r="O468" s="25" t="s">
        <v>6148</v>
      </c>
      <c r="Q468" s="25" t="s">
        <v>3872</v>
      </c>
      <c r="R468" s="25">
        <v>6630</v>
      </c>
      <c r="S468" s="25">
        <v>1.6</v>
      </c>
      <c r="T468" s="25">
        <v>68</v>
      </c>
      <c r="U468" s="25" t="s">
        <v>2156</v>
      </c>
      <c r="W468" s="25" t="s">
        <v>9365</v>
      </c>
      <c r="X468" s="25" t="s">
        <v>9715</v>
      </c>
      <c r="Y468" s="25" t="s">
        <v>9715</v>
      </c>
      <c r="Z468" s="25" t="s">
        <v>9715</v>
      </c>
      <c r="AA468" s="25" t="s">
        <v>9715</v>
      </c>
      <c r="AB468" s="25" t="s">
        <v>9715</v>
      </c>
      <c r="AC468" s="25" t="s">
        <v>9715</v>
      </c>
      <c r="AD468" s="25" t="s">
        <v>9715</v>
      </c>
      <c r="AE468" s="25" t="s">
        <v>9715</v>
      </c>
      <c r="AF468" s="25" t="s">
        <v>9715</v>
      </c>
      <c r="AG468" s="26" t="str">
        <f t="shared" si="14"/>
        <v>467,0,0,0,0,0,0,0,0,0</v>
      </c>
      <c r="AH468" s="25" t="s">
        <v>7331</v>
      </c>
      <c r="AI468" s="25" t="s">
        <v>8359</v>
      </c>
      <c r="AL468" s="25" t="s">
        <v>3828</v>
      </c>
      <c r="AN468" s="25">
        <v>0</v>
      </c>
      <c r="AO468" s="25">
        <v>25</v>
      </c>
      <c r="AP468" s="25">
        <v>0</v>
      </c>
      <c r="AT468" s="26" t="str">
        <f t="shared" si="15"/>
        <v>[467];Name=Magmortar;InternalName=MAGMORTAR;Type1=FIRE;Type2=;BaseStats=75,95,67,83,125,95;GenderRate=Female25Percent;GrowthRate=Medium;BaseEXP=243;EffortPoints=0,0,0,0,3,0;Rareness=30;Happiness=70;Abilities=FLAMEBODY;HiddenAbility=VITALSPIRIT;Moves=1,THUNDERPUNCH,1,SMOG,1,LEER,1,EMBER,1,SMOKESCREEN,5,EMBER,8,SMOKESCREEN,12,FEINTATTACK,15,FIRESPIN,19,CLEARSMOG,22,FLAMEBURST,26,CONFUSERAY,29,FIREPUNCH,36,LAVAPLUME,42,SUNNYDAY,49,FLAMETHROWER,55,FIREBLAST,62,HYPERBEAM;EggMoves=;Compatibility=Humanlike;StepsToHatch=6630;Height=1.6;Weight=68;Color=Red;Habitat=;RegionalNumbers=467,0,0,0,0,0,0,0,0,0;Kind=Blast;Pokedex=It blasts fireballs of over 3,600 degrees F from the ends of its arms. It lives in volcanic craters.;FormNames=;WildItemCommon=;WildItemUncommon=MAGMARIZER;WildItemRare=;BattlerPlayerY=0;BattlerEnemyY=25;BattlerAltitude=0;Evolutions=;Incense=</v>
      </c>
    </row>
    <row r="469" spans="1:46" x14ac:dyDescent="0.3">
      <c r="A469" s="25">
        <v>468</v>
      </c>
      <c r="B469" s="25" t="s">
        <v>924</v>
      </c>
      <c r="C469" s="25" t="s">
        <v>4381</v>
      </c>
      <c r="D469" s="25" t="s">
        <v>232</v>
      </c>
      <c r="E469" s="25" t="s">
        <v>225</v>
      </c>
      <c r="F469" s="25" t="s">
        <v>4963</v>
      </c>
      <c r="G469" s="25" t="s">
        <v>1411</v>
      </c>
      <c r="H469" s="25" t="s">
        <v>5528</v>
      </c>
      <c r="I469" s="25">
        <v>245</v>
      </c>
      <c r="J469" s="25" t="s">
        <v>5518</v>
      </c>
      <c r="K469" s="25">
        <v>30</v>
      </c>
      <c r="L469" s="25">
        <v>70</v>
      </c>
      <c r="M469" s="25" t="s">
        <v>5684</v>
      </c>
      <c r="N469" s="25" t="s">
        <v>3849</v>
      </c>
      <c r="O469" s="25" t="s">
        <v>6149</v>
      </c>
      <c r="Q469" s="25" t="s">
        <v>7113</v>
      </c>
      <c r="R469" s="25">
        <v>2805</v>
      </c>
      <c r="S469" s="25">
        <v>1.5</v>
      </c>
      <c r="T469" s="25">
        <v>38</v>
      </c>
      <c r="U469" s="25" t="s">
        <v>8861</v>
      </c>
      <c r="W469" s="25" t="s">
        <v>9366</v>
      </c>
      <c r="X469" s="25" t="s">
        <v>9715</v>
      </c>
      <c r="Y469" s="25" t="s">
        <v>9715</v>
      </c>
      <c r="Z469" s="25" t="s">
        <v>9715</v>
      </c>
      <c r="AA469" s="25" t="s">
        <v>9715</v>
      </c>
      <c r="AB469" s="25" t="s">
        <v>9715</v>
      </c>
      <c r="AC469" s="25" t="s">
        <v>9715</v>
      </c>
      <c r="AD469" s="25" t="s">
        <v>9715</v>
      </c>
      <c r="AE469" s="25" t="s">
        <v>9715</v>
      </c>
      <c r="AF469" s="25" t="s">
        <v>9715</v>
      </c>
      <c r="AG469" s="26" t="str">
        <f t="shared" si="14"/>
        <v>468,0,0,0,0,0,0,0,0,0</v>
      </c>
      <c r="AH469" s="25" t="s">
        <v>7332</v>
      </c>
      <c r="AI469" s="25" t="s">
        <v>7856</v>
      </c>
      <c r="AN469" s="25">
        <v>0</v>
      </c>
      <c r="AO469" s="25">
        <v>25</v>
      </c>
      <c r="AP469" s="25">
        <v>24</v>
      </c>
      <c r="AT469" s="26" t="str">
        <f t="shared" si="15"/>
        <v>[468];Name=Togekiss;InternalName=TOGEKISS;Type1=FAIRY;Type2=FLYING;BaseStats=85,50,95,80,120,115;GenderRate=FemaleOneEighth;GrowthRate=Fast;BaseEXP=245;EffortPoints=0,0,0,0,2,1;Rareness=30;Happiness=70;Abilities=HUSTLE,SERENEGRACE;HiddenAbility=SUPERLUCK;Moves=1,AFTERYOU,1,SKYATTACK,1,EXTREMESPEED,1,AURASPHERE,1,AIRSLASH;EggMoves=;Compatibility=Flying,Fairy;StepsToHatch=2805;Height=1.5;Weight=38;Color=White;Habitat=;RegionalNumbers=468,0,0,0,0,0,0,0,0,0;Kind=Jubilee;Pokedex=It will never appear where there is strife. Its sightings have become rare recently.;FormNames=;WildItemCommon=;WildItemUncommon=;WildItemRare=;BattlerPlayerY=0;BattlerEnemyY=25;BattlerAltitude=24;Evolutions=;Incense=</v>
      </c>
    </row>
    <row r="470" spans="1:46" x14ac:dyDescent="0.3">
      <c r="A470" s="25">
        <v>469</v>
      </c>
      <c r="B470" s="25" t="s">
        <v>925</v>
      </c>
      <c r="C470" s="25" t="s">
        <v>4382</v>
      </c>
      <c r="D470" s="25" t="s">
        <v>209</v>
      </c>
      <c r="E470" s="25" t="s">
        <v>225</v>
      </c>
      <c r="F470" s="25" t="s">
        <v>4964</v>
      </c>
      <c r="G470" s="25" t="s">
        <v>5522</v>
      </c>
      <c r="H470" s="25" t="s">
        <v>5523</v>
      </c>
      <c r="I470" s="25">
        <v>180</v>
      </c>
      <c r="J470" s="25" t="s">
        <v>2129</v>
      </c>
      <c r="K470" s="25">
        <v>30</v>
      </c>
      <c r="L470" s="25">
        <v>70</v>
      </c>
      <c r="M470" s="25" t="s">
        <v>5777</v>
      </c>
      <c r="N470" s="25" t="s">
        <v>3860</v>
      </c>
      <c r="O470" s="25" t="s">
        <v>6150</v>
      </c>
      <c r="Q470" s="25" t="s">
        <v>1472</v>
      </c>
      <c r="R470" s="25">
        <v>5355</v>
      </c>
      <c r="S470" s="25">
        <v>1.9</v>
      </c>
      <c r="T470" s="25">
        <v>51.5</v>
      </c>
      <c r="U470" s="25" t="s">
        <v>2155</v>
      </c>
      <c r="W470" s="25" t="s">
        <v>9367</v>
      </c>
      <c r="X470" s="25" t="s">
        <v>9715</v>
      </c>
      <c r="Y470" s="25" t="s">
        <v>9715</v>
      </c>
      <c r="Z470" s="25" t="s">
        <v>9715</v>
      </c>
      <c r="AA470" s="25" t="s">
        <v>9715</v>
      </c>
      <c r="AB470" s="25" t="s">
        <v>9715</v>
      </c>
      <c r="AC470" s="25" t="s">
        <v>9715</v>
      </c>
      <c r="AD470" s="25" t="s">
        <v>9715</v>
      </c>
      <c r="AE470" s="25" t="s">
        <v>9715</v>
      </c>
      <c r="AF470" s="25" t="s">
        <v>9715</v>
      </c>
      <c r="AG470" s="26" t="str">
        <f t="shared" si="14"/>
        <v>469,0,0,0,0,0,0,0,0,0</v>
      </c>
      <c r="AH470" s="25" t="s">
        <v>7333</v>
      </c>
      <c r="AI470" s="25" t="s">
        <v>8360</v>
      </c>
      <c r="AL470" s="25" t="s">
        <v>8232</v>
      </c>
      <c r="AN470" s="25">
        <v>0</v>
      </c>
      <c r="AO470" s="25">
        <v>25</v>
      </c>
      <c r="AP470" s="25">
        <v>11</v>
      </c>
      <c r="AT470" s="26" t="str">
        <f t="shared" si="15"/>
        <v>[469];Name=Yanmega;InternalName=YANMEGA;Type1=BUG;Type2=FLYING;BaseStats=86,76,86,95,116,56;GenderRate=Female50Percent;GrowthRate=Medium;BaseEXP=180;EffortPoints=0,2,0,0,0,0;Rareness=30;Happiness=70;Abilities=SPEEDBOOST,TINTEDLENS;HiddenAbility=FRISK;Moves=1,BUGBUZZ,1,AIRSLASH,1,NIGHTSLASH,1,BUGBITE,1,TACKLE,1,FORESIGHT,1,QUICKATTACK,1,DOUBLETEAM,6,QUICKATTACK,11,DOUBLETEAM,14,SONICBOOM,17,DETECT,22,SUPERSONIC,27,UPROAR,30,PURSUIT,33,ANCIENTPOWER,38,FEINT,43,SLASH,46,SCREECH,49,UTURN,54,AIRSLASH,57,BUGBUZZ;EggMoves=;Compatibility=Bug;StepsToHatch=5355;Height=1.9;Weight=51.5;Color=Green;Habitat=;RegionalNumbers=469,0,0,0,0,0,0,0,0,0;Kind=Ogre Darner;Pokedex=By churning its wings, it creates shock waves that inflict critical internal injuries to foes.;FormNames=;WildItemCommon=;WildItemUncommon=WIDELENS;WildItemRare=;BattlerPlayerY=0;BattlerEnemyY=25;BattlerAltitude=11;Evolutions=;Incense=</v>
      </c>
    </row>
    <row r="471" spans="1:46" x14ac:dyDescent="0.3">
      <c r="A471" s="25">
        <v>470</v>
      </c>
      <c r="B471" s="25" t="s">
        <v>926</v>
      </c>
      <c r="C471" s="25" t="s">
        <v>3833</v>
      </c>
      <c r="D471" s="25" t="s">
        <v>221</v>
      </c>
      <c r="F471" s="25" t="s">
        <v>4965</v>
      </c>
      <c r="G471" s="25" t="s">
        <v>1411</v>
      </c>
      <c r="H471" s="25" t="s">
        <v>5523</v>
      </c>
      <c r="I471" s="25">
        <v>184</v>
      </c>
      <c r="J471" s="25" t="s">
        <v>2144</v>
      </c>
      <c r="K471" s="25">
        <v>45</v>
      </c>
      <c r="L471" s="25">
        <v>35</v>
      </c>
      <c r="M471" s="25" t="s">
        <v>3821</v>
      </c>
      <c r="N471" s="25" t="s">
        <v>3896</v>
      </c>
      <c r="O471" s="25" t="s">
        <v>6151</v>
      </c>
      <c r="Q471" s="25" t="s">
        <v>2124</v>
      </c>
      <c r="R471" s="25">
        <v>9180</v>
      </c>
      <c r="S471" s="25">
        <v>1</v>
      </c>
      <c r="T471" s="25">
        <v>25.5</v>
      </c>
      <c r="U471" s="25" t="s">
        <v>2155</v>
      </c>
      <c r="W471" s="25" t="s">
        <v>9368</v>
      </c>
      <c r="X471" s="25" t="s">
        <v>9715</v>
      </c>
      <c r="Y471" s="25" t="s">
        <v>9715</v>
      </c>
      <c r="Z471" s="25" t="s">
        <v>9715</v>
      </c>
      <c r="AA471" s="25" t="s">
        <v>9715</v>
      </c>
      <c r="AB471" s="25" t="s">
        <v>9715</v>
      </c>
      <c r="AC471" s="25" t="s">
        <v>9715</v>
      </c>
      <c r="AD471" s="25" t="s">
        <v>9715</v>
      </c>
      <c r="AE471" s="25" t="s">
        <v>9715</v>
      </c>
      <c r="AF471" s="25" t="s">
        <v>9715</v>
      </c>
      <c r="AG471" s="26" t="str">
        <f t="shared" si="14"/>
        <v>470,0,0,0,0,0,0,0,0,0</v>
      </c>
      <c r="AH471" s="25" t="s">
        <v>7334</v>
      </c>
      <c r="AI471" s="25" t="s">
        <v>7857</v>
      </c>
      <c r="AN471" s="25">
        <v>0</v>
      </c>
      <c r="AO471" s="25">
        <v>25</v>
      </c>
      <c r="AP471" s="25">
        <v>0</v>
      </c>
      <c r="AT471" s="26" t="str">
        <f t="shared" si="15"/>
        <v>[470];Name=Leafeon;InternalName=LEAFEON;Type1=GRASS;Type2=;BaseStats=65,110,130,95,60,65;GenderRate=FemaleOneEighth;GrowthRate=Medium;BaseEXP=184;EffortPoints=0,0,2,0,0,0;Rareness=45;Happiness=35;Abilities=LEAFGUARD;HiddenAbility=CHLOROPHYLL;Moves=1,TAILWHIP,1,TACKLE,1,HELPINGHAND,5,SANDATTACK,9,RAZORLEAF,13,QUICKATTACK,17,GRASSWHISTLE,20,MAGICALLEAF,25,GIGADRAIN,29,SWORDSDANCE,33,SYNTHESIS,37,SUNNYDAY,41,LASTRESORT,45,LEAFBLADE;EggMoves=;Compatibility=Field;StepsToHatch=9180;Height=1;Weight=25.5;Color=Green;Habitat=;RegionalNumbers=470,0,0,0,0,0,0,0,0,0;Kind=Verdant;Pokedex=Just like a plant, it uses photosynthesis. As a result, it is always enveloped in clear air.;FormNames=;WildItemCommon=;WildItemUncommon=;WildItemRare=;BattlerPlayerY=0;BattlerEnemyY=25;BattlerAltitude=0;Evolutions=;Incense=</v>
      </c>
    </row>
    <row r="472" spans="1:46" x14ac:dyDescent="0.3">
      <c r="A472" s="25">
        <v>471</v>
      </c>
      <c r="B472" s="25" t="s">
        <v>927</v>
      </c>
      <c r="C472" s="25" t="s">
        <v>3834</v>
      </c>
      <c r="D472" s="25" t="s">
        <v>203</v>
      </c>
      <c r="F472" s="25" t="s">
        <v>4966</v>
      </c>
      <c r="G472" s="25" t="s">
        <v>1411</v>
      </c>
      <c r="H472" s="25" t="s">
        <v>5523</v>
      </c>
      <c r="I472" s="25">
        <v>184</v>
      </c>
      <c r="J472" s="25" t="s">
        <v>5530</v>
      </c>
      <c r="K472" s="25">
        <v>45</v>
      </c>
      <c r="L472" s="25">
        <v>35</v>
      </c>
      <c r="M472" s="25" t="s">
        <v>3858</v>
      </c>
      <c r="N472" s="25" t="s">
        <v>3876</v>
      </c>
      <c r="O472" s="25" t="s">
        <v>6152</v>
      </c>
      <c r="Q472" s="25" t="s">
        <v>2124</v>
      </c>
      <c r="R472" s="25">
        <v>9180</v>
      </c>
      <c r="S472" s="25">
        <v>0.8</v>
      </c>
      <c r="T472" s="25">
        <v>25.9</v>
      </c>
      <c r="U472" s="25" t="s">
        <v>2157</v>
      </c>
      <c r="W472" s="25" t="s">
        <v>9369</v>
      </c>
      <c r="X472" s="25" t="s">
        <v>9715</v>
      </c>
      <c r="Y472" s="25" t="s">
        <v>9715</v>
      </c>
      <c r="Z472" s="25" t="s">
        <v>9715</v>
      </c>
      <c r="AA472" s="25" t="s">
        <v>9715</v>
      </c>
      <c r="AB472" s="25" t="s">
        <v>9715</v>
      </c>
      <c r="AC472" s="25" t="s">
        <v>9715</v>
      </c>
      <c r="AD472" s="25" t="s">
        <v>9715</v>
      </c>
      <c r="AE472" s="25" t="s">
        <v>9715</v>
      </c>
      <c r="AF472" s="25" t="s">
        <v>9715</v>
      </c>
      <c r="AG472" s="26" t="str">
        <f t="shared" si="14"/>
        <v>471,0,0,0,0,0,0,0,0,0</v>
      </c>
      <c r="AH472" s="25" t="s">
        <v>7335</v>
      </c>
      <c r="AI472" s="25" t="s">
        <v>7858</v>
      </c>
      <c r="AN472" s="25">
        <v>0</v>
      </c>
      <c r="AO472" s="25">
        <v>25</v>
      </c>
      <c r="AP472" s="25">
        <v>0</v>
      </c>
      <c r="AT472" s="26" t="str">
        <f t="shared" si="15"/>
        <v>[471];Name=Glaceon;InternalName=GLACEON;Type1=ICE;Type2=;BaseStats=65,60,110,65,130,95;GenderRate=FemaleOneEighth;GrowthRate=Medium;BaseEXP=184;EffortPoints=0,0,0,0,2,0;Rareness=45;Happiness=35;Abilities=SNOWCLOAK;HiddenAbility=ICEBODY;Moves=1,HELPINGHAND,1,TACKLE,1,TAILWHIP,5,SANDATTACK,9,ICYWIND,13,QUICKATTACK,17,BITE,20,ICEFANG,25,ICESHARD,29,BARRIER,33,MIRRORCOAT,37,HAIL,41,LASTRESORT,45,BLIZZARD;EggMoves=;Compatibility=Field;StepsToHatch=9180;Height=0.8;Weight=25.9;Color=Blue;Habitat=;RegionalNumbers=471,0,0,0,0,0,0,0,0,0;Kind=Fresh Snow;Pokedex=As a protective technique, it can completely freeze its fur to make its hairs stand like needles.;FormNames=;WildItemCommon=;WildItemUncommon=;WildItemRare=;BattlerPlayerY=0;BattlerEnemyY=25;BattlerAltitude=0;Evolutions=;Incense=</v>
      </c>
    </row>
    <row r="473" spans="1:46" x14ac:dyDescent="0.3">
      <c r="A473" s="25">
        <v>472</v>
      </c>
      <c r="B473" s="25" t="s">
        <v>928</v>
      </c>
      <c r="C473" s="25" t="s">
        <v>4383</v>
      </c>
      <c r="D473" s="25" t="s">
        <v>224</v>
      </c>
      <c r="E473" s="25" t="s">
        <v>225</v>
      </c>
      <c r="F473" s="25" t="s">
        <v>4967</v>
      </c>
      <c r="G473" s="25" t="s">
        <v>5522</v>
      </c>
      <c r="H473" s="25" t="s">
        <v>1412</v>
      </c>
      <c r="I473" s="25">
        <v>179</v>
      </c>
      <c r="J473" s="25" t="s">
        <v>2144</v>
      </c>
      <c r="K473" s="25">
        <v>30</v>
      </c>
      <c r="L473" s="25">
        <v>70</v>
      </c>
      <c r="M473" s="25" t="s">
        <v>5697</v>
      </c>
      <c r="N473" s="25" t="s">
        <v>3867</v>
      </c>
      <c r="O473" s="25" t="s">
        <v>6153</v>
      </c>
      <c r="Q473" s="25" t="s">
        <v>1472</v>
      </c>
      <c r="R473" s="25">
        <v>5355</v>
      </c>
      <c r="S473" s="25">
        <v>2</v>
      </c>
      <c r="T473" s="25">
        <v>42.5</v>
      </c>
      <c r="U473" s="25" t="s">
        <v>8863</v>
      </c>
      <c r="W473" s="25" t="s">
        <v>9370</v>
      </c>
      <c r="X473" s="25" t="s">
        <v>9715</v>
      </c>
      <c r="Y473" s="25" t="s">
        <v>9715</v>
      </c>
      <c r="Z473" s="25" t="s">
        <v>9715</v>
      </c>
      <c r="AA473" s="25" t="s">
        <v>9715</v>
      </c>
      <c r="AB473" s="25" t="s">
        <v>9715</v>
      </c>
      <c r="AC473" s="25" t="s">
        <v>9715</v>
      </c>
      <c r="AD473" s="25" t="s">
        <v>9715</v>
      </c>
      <c r="AE473" s="25" t="s">
        <v>9715</v>
      </c>
      <c r="AF473" s="25" t="s">
        <v>9715</v>
      </c>
      <c r="AG473" s="26" t="str">
        <f t="shared" si="14"/>
        <v>472,0,0,0,0,0,0,0,0,0</v>
      </c>
      <c r="AH473" s="25" t="s">
        <v>7336</v>
      </c>
      <c r="AI473" s="25" t="s">
        <v>7859</v>
      </c>
      <c r="AN473" s="25">
        <v>0</v>
      </c>
      <c r="AO473" s="25">
        <v>25</v>
      </c>
      <c r="AP473" s="25">
        <v>10</v>
      </c>
      <c r="AT473" s="26" t="str">
        <f t="shared" si="15"/>
        <v>[472];Name=Gliscor;InternalName=GLISCOR;Type1=GROUND;Type2=FLYING;BaseStats=75,95,125,95,45,75;GenderRate=Female50Percent;GrowthRate=Parabolic;BaseEXP=179;EffortPoints=0,0,2,0,0,0;Rareness=30;Happiness=70;Abilities=HYPERCUTTER,SANDVEIL;HiddenAbility=POISONHEAL;Moves=1,GUILLOTINE,1,THUNDERFANG,1,ICEFANG,1,FIREFANG,1,POISONJAB,1,SANDATTACK,1,HARDEN,1,KNOCKOFF,4,SANDATTACK,7,HARDEN,10,KNOCKOFF,13,QUICKATTACK,16,FURYCUTTER,19,FEINTATTACK,22,ACROBATICS,27,NIGHTSLASH,30,UTURN,35,SCREECH,40,XSCISSOR,45,SKYUPPERCUT,50,SWORDSDANCE,55,GUILLOTINE;EggMoves=;Compatibility=Bug;StepsToHatch=5355;Height=2;Weight=42.5;Color=Purple;Habitat=;RegionalNumbers=472,0,0,0,0,0,0,0,0,0;Kind=Fang Scorp;Pokedex=It observes prey while hanging inverted from branches. When the chance presents itself, it swoops!;FormNames=;WildItemCommon=;WildItemUncommon=;WildItemRare=;BattlerPlayerY=0;BattlerEnemyY=25;BattlerAltitude=10;Evolutions=;Incense=</v>
      </c>
    </row>
    <row r="474" spans="1:46" x14ac:dyDescent="0.3">
      <c r="A474" s="25">
        <v>473</v>
      </c>
      <c r="B474" s="25" t="s">
        <v>929</v>
      </c>
      <c r="C474" s="25" t="s">
        <v>4384</v>
      </c>
      <c r="D474" s="25" t="s">
        <v>203</v>
      </c>
      <c r="E474" s="25" t="s">
        <v>224</v>
      </c>
      <c r="F474" s="25" t="s">
        <v>4968</v>
      </c>
      <c r="G474" s="25" t="s">
        <v>5522</v>
      </c>
      <c r="H474" s="25" t="s">
        <v>5533</v>
      </c>
      <c r="I474" s="25">
        <v>239</v>
      </c>
      <c r="J474" s="25" t="s">
        <v>2130</v>
      </c>
      <c r="K474" s="25">
        <v>50</v>
      </c>
      <c r="L474" s="25">
        <v>70</v>
      </c>
      <c r="M474" s="25" t="s">
        <v>5712</v>
      </c>
      <c r="N474" s="25" t="s">
        <v>3842</v>
      </c>
      <c r="O474" s="25" t="s">
        <v>6154</v>
      </c>
      <c r="Q474" s="25" t="s">
        <v>2124</v>
      </c>
      <c r="R474" s="25">
        <v>5355</v>
      </c>
      <c r="S474" s="25">
        <v>2.5</v>
      </c>
      <c r="T474" s="25">
        <v>291</v>
      </c>
      <c r="U474" s="25" t="s">
        <v>2158</v>
      </c>
      <c r="W474" s="25" t="s">
        <v>9371</v>
      </c>
      <c r="X474" s="25" t="s">
        <v>9715</v>
      </c>
      <c r="Y474" s="25" t="s">
        <v>9715</v>
      </c>
      <c r="Z474" s="25" t="s">
        <v>9715</v>
      </c>
      <c r="AA474" s="25" t="s">
        <v>9715</v>
      </c>
      <c r="AB474" s="25" t="s">
        <v>9715</v>
      </c>
      <c r="AC474" s="25" t="s">
        <v>9715</v>
      </c>
      <c r="AD474" s="25" t="s">
        <v>9715</v>
      </c>
      <c r="AE474" s="25" t="s">
        <v>9715</v>
      </c>
      <c r="AF474" s="25" t="s">
        <v>9715</v>
      </c>
      <c r="AG474" s="26" t="str">
        <f t="shared" si="14"/>
        <v>473,0,0,0,0,0,0,0,0,0</v>
      </c>
      <c r="AH474" s="25" t="s">
        <v>7337</v>
      </c>
      <c r="AI474" s="25" t="s">
        <v>7860</v>
      </c>
      <c r="AN474" s="25">
        <v>0</v>
      </c>
      <c r="AO474" s="25">
        <v>25</v>
      </c>
      <c r="AP474" s="25">
        <v>0</v>
      </c>
      <c r="AT474" s="26" t="str">
        <f t="shared" si="15"/>
        <v>[473];Name=Mamoswine;InternalName=MAMOSWINE;Type1=ICE;Type2=GROUND;BaseStats=110,130,80,80,70,60;GenderRate=Female50Percent;GrowthRate=Slow;BaseEXP=239;EffortPoints=0,3,0,0,0,0;Rareness=50;Happiness=70;Abilities=OBLIVIOUS,SNOWCLOAK;HiddenAbility=THICKFAT;Moves=1,SCARYFACE,1,ANCIENTPOWER,1,PECK,1,ODORSLEUTH,1,MUDSPORT,1,POWDERSNOW,5,MUDSPORT,8,POWDERSNOW,11,MUDSLAP,14,ENDURE,18,MUDBOMB,21,HAIL,24,ICEFANG,28,TAKEDOWN,33,DOUBLEHIT,37,MIST,41,THRASH,46,EARTHQUAKE,52,BLIZZARD,58,SCARYFACE;EggMoves=;Compatibility=Field;StepsToHatch=5355;Height=2.5;Weight=291;Color=Brown;Habitat=;RegionalNumbers=473,0,0,0,0,0,0,0,0,0;Kind=Twin Tusk;Pokedex=Its impressive tusks are made of ice. The population thinned when it turned warm after the ice age.;FormNames=;WildItemCommon=;WildItemUncommon=;WildItemRare=;BattlerPlayerY=0;BattlerEnemyY=25;BattlerAltitude=0;Evolutions=;Incense=</v>
      </c>
    </row>
    <row r="475" spans="1:46" x14ac:dyDescent="0.3">
      <c r="A475" s="25">
        <v>474</v>
      </c>
      <c r="B475" s="25" t="s">
        <v>930</v>
      </c>
      <c r="C475" s="25" t="s">
        <v>4385</v>
      </c>
      <c r="D475" s="25" t="s">
        <v>216</v>
      </c>
      <c r="F475" s="25" t="s">
        <v>4969</v>
      </c>
      <c r="G475" s="25" t="s">
        <v>5534</v>
      </c>
      <c r="H475" s="25" t="s">
        <v>5523</v>
      </c>
      <c r="I475" s="25">
        <v>241</v>
      </c>
      <c r="J475" s="25" t="s">
        <v>5520</v>
      </c>
      <c r="K475" s="25">
        <v>30</v>
      </c>
      <c r="L475" s="25">
        <v>70</v>
      </c>
      <c r="M475" s="25" t="s">
        <v>5778</v>
      </c>
      <c r="N475" s="25" t="s">
        <v>5641</v>
      </c>
      <c r="O475" s="25" t="s">
        <v>6155</v>
      </c>
      <c r="Q475" s="25" t="s">
        <v>2122</v>
      </c>
      <c r="R475" s="25">
        <v>5355</v>
      </c>
      <c r="S475" s="25">
        <v>0.9</v>
      </c>
      <c r="T475" s="25">
        <v>34</v>
      </c>
      <c r="U475" s="25" t="s">
        <v>2156</v>
      </c>
      <c r="W475" s="25" t="s">
        <v>9372</v>
      </c>
      <c r="X475" s="25" t="s">
        <v>9715</v>
      </c>
      <c r="Y475" s="25" t="s">
        <v>9715</v>
      </c>
      <c r="Z475" s="25" t="s">
        <v>9715</v>
      </c>
      <c r="AA475" s="25" t="s">
        <v>9715</v>
      </c>
      <c r="AB475" s="25" t="s">
        <v>9715</v>
      </c>
      <c r="AC475" s="25" t="s">
        <v>9715</v>
      </c>
      <c r="AD475" s="25" t="s">
        <v>9715</v>
      </c>
      <c r="AE475" s="25" t="s">
        <v>9715</v>
      </c>
      <c r="AF475" s="25" t="s">
        <v>9715</v>
      </c>
      <c r="AG475" s="26" t="str">
        <f t="shared" si="14"/>
        <v>474,0,0,0,0,0,0,0,0,0</v>
      </c>
      <c r="AH475" s="25" t="s">
        <v>7089</v>
      </c>
      <c r="AI475" s="25" t="s">
        <v>7861</v>
      </c>
      <c r="AN475" s="25">
        <v>0</v>
      </c>
      <c r="AO475" s="25">
        <v>25</v>
      </c>
      <c r="AP475" s="25">
        <v>8</v>
      </c>
      <c r="AT475" s="26" t="str">
        <f t="shared" si="15"/>
        <v>[474];Name=Porygon-Z;InternalName=PORYGONZ;Type1=NORMAL;Type2=;BaseStats=85,80,70,90,135,75;GenderRate=Genderless;GrowthRate=Medium;BaseEXP=241;EffortPoints=0,0,0,0,3,0;Rareness=30;Happiness=70;Abilities=ADAPTABILITY,DOWNLOAD;HiddenAbility=ANALYTIC;Moves=1,TRICKROOM,1,ZAPCANNON,1,MAGICCOAT,1,CONVERSION2,1,TACKLE,1,CONVERSION,1,NASTYPLOT,7,PSYBEAM,12,AGILITY,18,RECOVER,23,MAGNETRISE,29,SIGNALBEAM,34,EMBARGO,40,DISCHARGE,45,LOCKON,50,TRIATTACK,56,MAGICCOAT,62,ZAPCANNON,67,HYPERBEAM;EggMoves=;Compatibility=Mineral;StepsToHatch=5355;Height=0.9;Weight=34;Color=Red;Habitat=;RegionalNumbers=474,0,0,0,0,0,0,0,0,0;Kind=Virtual;Pokedex=Additional software was installed to make it a better Pokémon. It began acting oddly, however.;FormNames=;WildItemCommon=;WildItemUncommon=;WildItemRare=;BattlerPlayerY=0;BattlerEnemyY=25;BattlerAltitude=8;Evolutions=;Incense=</v>
      </c>
    </row>
    <row r="476" spans="1:46" x14ac:dyDescent="0.3">
      <c r="A476" s="25">
        <v>475</v>
      </c>
      <c r="B476" s="25" t="s">
        <v>931</v>
      </c>
      <c r="C476" s="25" t="s">
        <v>3866</v>
      </c>
      <c r="D476" s="25" t="s">
        <v>226</v>
      </c>
      <c r="E476" s="25" t="s">
        <v>222</v>
      </c>
      <c r="F476" s="25" t="s">
        <v>4970</v>
      </c>
      <c r="G476" s="25" t="s">
        <v>5526</v>
      </c>
      <c r="H476" s="25" t="s">
        <v>5533</v>
      </c>
      <c r="I476" s="25">
        <v>233</v>
      </c>
      <c r="J476" s="25" t="s">
        <v>2130</v>
      </c>
      <c r="K476" s="25">
        <v>45</v>
      </c>
      <c r="L476" s="25">
        <v>35</v>
      </c>
      <c r="M476" s="25" t="s">
        <v>3861</v>
      </c>
      <c r="N476" s="25" t="s">
        <v>5576</v>
      </c>
      <c r="O476" s="25" t="s">
        <v>6156</v>
      </c>
      <c r="Q476" s="25" t="s">
        <v>2123</v>
      </c>
      <c r="R476" s="25">
        <v>5355</v>
      </c>
      <c r="S476" s="25">
        <v>1.6</v>
      </c>
      <c r="T476" s="25">
        <v>52</v>
      </c>
      <c r="U476" s="25" t="s">
        <v>8861</v>
      </c>
      <c r="W476" s="25" t="s">
        <v>9373</v>
      </c>
      <c r="X476" s="25" t="s">
        <v>9715</v>
      </c>
      <c r="Y476" s="25" t="s">
        <v>9715</v>
      </c>
      <c r="Z476" s="25" t="s">
        <v>9715</v>
      </c>
      <c r="AA476" s="25" t="s">
        <v>9715</v>
      </c>
      <c r="AB476" s="25" t="s">
        <v>9715</v>
      </c>
      <c r="AC476" s="25" t="s">
        <v>9715</v>
      </c>
      <c r="AD476" s="25" t="s">
        <v>9715</v>
      </c>
      <c r="AE476" s="25" t="s">
        <v>9715</v>
      </c>
      <c r="AF476" s="25" t="s">
        <v>9715</v>
      </c>
      <c r="AG476" s="26" t="str">
        <f t="shared" si="14"/>
        <v>475,0,0,0,0,0,0,0,0,0</v>
      </c>
      <c r="AH476" s="25" t="s">
        <v>7338</v>
      </c>
      <c r="AI476" s="25" t="s">
        <v>7862</v>
      </c>
      <c r="AN476" s="25">
        <v>0</v>
      </c>
      <c r="AO476" s="25">
        <v>25</v>
      </c>
      <c r="AP476" s="25">
        <v>0</v>
      </c>
      <c r="AT476" s="26" t="str">
        <f t="shared" si="15"/>
        <v>[475];Name=Gallade;InternalName=GALLADE;Type1=PSYCHIC;Type2=FIGHTING;BaseStats=68,125,65,80,65,115;GenderRate=AlwaysMale;GrowthRate=Slow;BaseEXP=233;EffortPoints=0,3,0,0,0,0;Rareness=45;Happiness=35;Abilities=STEADFAST;HiddenAbility=JUSTIFIED;Moves=1,STOREDPOWER,1,CLOSECOMBAT,1,LEAFBLADE,1,NIGHTSLASH,1,LEER,1,CONFUSION,1,DOUBLETEAM,1,TELEPORT,4,CONFUSION,6,DOUBLETEAM,9,TELEPORT,11,QUICKGUARD,14,FURYCUTTER,17,SLASH,19,HEALPULSE,23,WIDEGUARD,26,SWORDSDANCE,31,PSYCHOCUT,35,HELPINGHAND,40,FEINT,44,FALSESWIPE,49,PROTECT,53,CLOSECOMBAT,58,STOREDPOWER;EggMoves=;Compatibility=Amorphous;StepsToHatch=5355;Height=1.6;Weight=52;Color=White;Habitat=;RegionalNumbers=475,0,0,0,0,0,0,0,0,0;Kind=Blade;Pokedex=A master of courtesy and swordsmanship, it fights using extending swords on its elbows.;FormNames=;WildItemCommon=;WildItemUncommon=;WildItemRare=;BattlerPlayerY=0;BattlerEnemyY=25;BattlerAltitude=0;Evolutions=;Incense=</v>
      </c>
    </row>
    <row r="477" spans="1:46" x14ac:dyDescent="0.3">
      <c r="A477" s="25">
        <v>476</v>
      </c>
      <c r="B477" s="25" t="s">
        <v>933</v>
      </c>
      <c r="C477" s="25" t="s">
        <v>3869</v>
      </c>
      <c r="D477" s="25" t="s">
        <v>227</v>
      </c>
      <c r="E477" s="25" t="s">
        <v>231</v>
      </c>
      <c r="F477" s="25" t="s">
        <v>4971</v>
      </c>
      <c r="G477" s="25" t="s">
        <v>5522</v>
      </c>
      <c r="H477" s="25" t="s">
        <v>5523</v>
      </c>
      <c r="I477" s="25">
        <v>184</v>
      </c>
      <c r="J477" s="25" t="s">
        <v>5538</v>
      </c>
      <c r="K477" s="25">
        <v>60</v>
      </c>
      <c r="L477" s="25">
        <v>70</v>
      </c>
      <c r="M477" s="25" t="s">
        <v>5734</v>
      </c>
      <c r="N477" s="25" t="s">
        <v>3892</v>
      </c>
      <c r="O477" s="25" t="s">
        <v>6157</v>
      </c>
      <c r="Q477" s="25" t="s">
        <v>2122</v>
      </c>
      <c r="R477" s="25">
        <v>5355</v>
      </c>
      <c r="S477" s="25">
        <v>1.4</v>
      </c>
      <c r="T477" s="25">
        <v>340</v>
      </c>
      <c r="U477" s="25" t="s">
        <v>8859</v>
      </c>
      <c r="W477" s="25" t="s">
        <v>9374</v>
      </c>
      <c r="X477" s="25" t="s">
        <v>9715</v>
      </c>
      <c r="Y477" s="25" t="s">
        <v>9715</v>
      </c>
      <c r="Z477" s="25" t="s">
        <v>9715</v>
      </c>
      <c r="AA477" s="25" t="s">
        <v>9715</v>
      </c>
      <c r="AB477" s="25" t="s">
        <v>9715</v>
      </c>
      <c r="AC477" s="25" t="s">
        <v>9715</v>
      </c>
      <c r="AD477" s="25" t="s">
        <v>9715</v>
      </c>
      <c r="AE477" s="25" t="s">
        <v>9715</v>
      </c>
      <c r="AF477" s="25" t="s">
        <v>9715</v>
      </c>
      <c r="AG477" s="26" t="str">
        <f t="shared" si="14"/>
        <v>476,0,0,0,0,0,0,0,0,0</v>
      </c>
      <c r="AH477" s="25" t="s">
        <v>7201</v>
      </c>
      <c r="AI477" s="25" t="s">
        <v>8361</v>
      </c>
      <c r="AL477" s="25" t="s">
        <v>8239</v>
      </c>
      <c r="AN477" s="25">
        <v>0</v>
      </c>
      <c r="AO477" s="25">
        <v>25</v>
      </c>
      <c r="AP477" s="25">
        <v>10</v>
      </c>
      <c r="AT477" s="26" t="str">
        <f t="shared" si="15"/>
        <v>[476];Name=Probopass;InternalName=PROBOPASS;Type1=ROCK;Type2=STEEL;BaseStats=60,55,145,40,75,150;GenderRate=Female50Percent;GrowthRate=Medium;BaseEXP=184;EffortPoints=0,0,1,0,0,2;Rareness=60;Happiness=70;Abilities=STURDY,MAGNETPULL;HiddenAbility=SANDFORCE;Moves=1,MAGNETRISE,1,GRAVITY,1,WIDEGUARD,1,TACKLE,1,IRONDEFENSE,1,BLOCK,1,MAGNETBOMB,4,IRONDEFENSE,7,BLOCK,10,MAGNETBOMB,13,THUNDERWAVE,16,REST,19,SPARK,22,ROCKSLIDE,25,POWERGEM,28,ROCKBLAST,31,DISCHARGE,34,SANDSTORM,37,EARTHPOWER,40,STONEEDGE,43,LOCKON,43,ZAPCANNON;EggMoves=;Compatibility=Mineral;StepsToHatch=5355;Height=1.4;Weight=340;Color=Gray;Habitat=;RegionalNumbers=476,0,0,0,0,0,0,0,0,0;Kind=Compass;Pokedex=It exudes strong magnetism from all over. It controls three small units called Mini-Noses.;FormNames=;WildItemCommon=;WildItemUncommon=HARDSTONE;WildItemRare=;BattlerPlayerY=0;BattlerEnemyY=25;BattlerAltitude=10;Evolutions=;Incense=</v>
      </c>
    </row>
    <row r="478" spans="1:46" x14ac:dyDescent="0.3">
      <c r="A478" s="25">
        <v>477</v>
      </c>
      <c r="B478" s="25" t="s">
        <v>934</v>
      </c>
      <c r="C478" s="25" t="s">
        <v>4386</v>
      </c>
      <c r="D478" s="25" t="s">
        <v>228</v>
      </c>
      <c r="F478" s="25" t="s">
        <v>4972</v>
      </c>
      <c r="G478" s="25" t="s">
        <v>5522</v>
      </c>
      <c r="H478" s="25" t="s">
        <v>5528</v>
      </c>
      <c r="I478" s="25">
        <v>236</v>
      </c>
      <c r="J478" s="25" t="s">
        <v>5538</v>
      </c>
      <c r="K478" s="25">
        <v>45</v>
      </c>
      <c r="L478" s="25">
        <v>35</v>
      </c>
      <c r="M478" s="25" t="s">
        <v>3841</v>
      </c>
      <c r="O478" s="25" t="s">
        <v>6079</v>
      </c>
      <c r="Q478" s="25" t="s">
        <v>2123</v>
      </c>
      <c r="R478" s="25">
        <v>6630</v>
      </c>
      <c r="S478" s="25">
        <v>2.2000000000000002</v>
      </c>
      <c r="T478" s="25">
        <v>106.6</v>
      </c>
      <c r="U478" s="25" t="s">
        <v>8864</v>
      </c>
      <c r="W478" s="25" t="s">
        <v>9375</v>
      </c>
      <c r="X478" s="25" t="s">
        <v>9715</v>
      </c>
      <c r="Y478" s="25" t="s">
        <v>9715</v>
      </c>
      <c r="Z478" s="25" t="s">
        <v>9715</v>
      </c>
      <c r="AA478" s="25" t="s">
        <v>9715</v>
      </c>
      <c r="AB478" s="25" t="s">
        <v>9715</v>
      </c>
      <c r="AC478" s="25" t="s">
        <v>9715</v>
      </c>
      <c r="AD478" s="25" t="s">
        <v>9715</v>
      </c>
      <c r="AE478" s="25" t="s">
        <v>9715</v>
      </c>
      <c r="AF478" s="25" t="s">
        <v>9715</v>
      </c>
      <c r="AG478" s="26" t="str">
        <f t="shared" si="14"/>
        <v>477,0,0,0,0,0,0,0,0,0</v>
      </c>
      <c r="AH478" s="25" t="s">
        <v>7339</v>
      </c>
      <c r="AI478" s="25" t="s">
        <v>8362</v>
      </c>
      <c r="AL478" s="25" t="s">
        <v>8296</v>
      </c>
      <c r="AN478" s="25">
        <v>0</v>
      </c>
      <c r="AO478" s="25">
        <v>25</v>
      </c>
      <c r="AP478" s="25">
        <v>7</v>
      </c>
      <c r="AT478" s="26" t="str">
        <f t="shared" si="15"/>
        <v>[477];Name=Dusknoir;InternalName=DUSKNOIR;Type1=GHOST;Type2=;BaseStats=45,100,135,45,65,135;GenderRate=Female50Percent;GrowthRate=Fast;BaseEXP=236;EffortPoints=0,0,1,0,0,2;Rareness=45;Happiness=35;Abilities=PRESSURE;HiddenAbility=;Moves=1,FUTURESIGHT,1,FIREPUNCH,1,ICEPUNCH,1,THUNDERPUNCH,1,GRAVITY,1,BIND,1,LEER,1,NIGHTSHADE,1,DISABLE,1,ASTONISH,6,DISABLE,9,ASTONISH,14,FORESIGHT,17,SHADOWSNEAK,22,PURSUIT,25,WILLOWISP,30,CONFUSERAY,33,CURSE,37,SHADOWPUNCH,40,HEX,45,SHADOWBALL,52,MEANLOOK,57,PAYBACK,64,FUTURESIGHT;EggMoves=;Compatibility=Amorphous;StepsToHatch=6630;Height=2.2;Weight=106.6;Color=Black;Habitat=;RegionalNumbers=477,0,0,0,0,0,0,0,0,0;Kind=Gripper;Pokedex=The antenna on its head captures radio waves from the world of spirits that command it to take people there.;FormNames=;WildItemCommon=;WildItemUncommon=KASIBBERRY;WildItemRare=;BattlerPlayerY=0;BattlerEnemyY=25;BattlerAltitude=7;Evolutions=;Incense=</v>
      </c>
    </row>
    <row r="479" spans="1:46" x14ac:dyDescent="0.3">
      <c r="A479" s="25">
        <v>478</v>
      </c>
      <c r="B479" s="25" t="s">
        <v>935</v>
      </c>
      <c r="C479" s="25" t="s">
        <v>3877</v>
      </c>
      <c r="D479" s="25" t="s">
        <v>203</v>
      </c>
      <c r="E479" s="25" t="s">
        <v>228</v>
      </c>
      <c r="F479" s="25" t="s">
        <v>4973</v>
      </c>
      <c r="G479" s="25" t="s">
        <v>5525</v>
      </c>
      <c r="H479" s="25" t="s">
        <v>5523</v>
      </c>
      <c r="I479" s="25">
        <v>168</v>
      </c>
      <c r="J479" s="25" t="s">
        <v>2147</v>
      </c>
      <c r="K479" s="25">
        <v>75</v>
      </c>
      <c r="L479" s="25">
        <v>70</v>
      </c>
      <c r="M479" s="25" t="s">
        <v>3858</v>
      </c>
      <c r="N479" s="25" t="s">
        <v>3903</v>
      </c>
      <c r="O479" s="25" t="s">
        <v>6158</v>
      </c>
      <c r="Q479" s="25" t="s">
        <v>7252</v>
      </c>
      <c r="R479" s="25">
        <v>5355</v>
      </c>
      <c r="S479" s="25">
        <v>1.3</v>
      </c>
      <c r="T479" s="25">
        <v>26.6</v>
      </c>
      <c r="U479" s="25" t="s">
        <v>8861</v>
      </c>
      <c r="W479" s="25" t="s">
        <v>9376</v>
      </c>
      <c r="X479" s="25" t="s">
        <v>9715</v>
      </c>
      <c r="Y479" s="25" t="s">
        <v>9715</v>
      </c>
      <c r="Z479" s="25" t="s">
        <v>9715</v>
      </c>
      <c r="AA479" s="25" t="s">
        <v>9715</v>
      </c>
      <c r="AB479" s="25" t="s">
        <v>9715</v>
      </c>
      <c r="AC479" s="25" t="s">
        <v>9715</v>
      </c>
      <c r="AD479" s="25" t="s">
        <v>9715</v>
      </c>
      <c r="AE479" s="25" t="s">
        <v>9715</v>
      </c>
      <c r="AF479" s="25" t="s">
        <v>9715</v>
      </c>
      <c r="AG479" s="26" t="str">
        <f t="shared" si="14"/>
        <v>478,0,0,0,0,0,0,0,0,0</v>
      </c>
      <c r="AH479" s="25" t="s">
        <v>7340</v>
      </c>
      <c r="AI479" s="25" t="s">
        <v>8363</v>
      </c>
      <c r="AL479" s="25" t="s">
        <v>8301</v>
      </c>
      <c r="AN479" s="25">
        <v>0</v>
      </c>
      <c r="AO479" s="25">
        <v>25</v>
      </c>
      <c r="AP479" s="25">
        <v>7</v>
      </c>
      <c r="AT479" s="26" t="str">
        <f t="shared" si="15"/>
        <v>[478];Name=Froslass;InternalName=FROSLASS;Type1=ICE;Type2=GHOST;BaseStats=70,80,70,110,80,70;GenderRate=AlwaysFemale;GrowthRate=Medium;BaseEXP=168;EffortPoints=0,0,0,2,0,0;Rareness=75;Happiness=70;Abilities=SNOWCLOAK;HiddenAbility=CURSEDBODY;Moves=1,DESTINYBOND,1,POWDERSNOW,1,LEER,1,DOUBLETEAM,1,ICESHARD,5,DOUBLETEAM,10,ICESHARD,14,ICYWIND,19,ASTONISH,23,DRAININGKISS,28,OMINOUSWIND,32,CONFUSERAY,37,WAKEUPSLAP,41,CAPTIVATE,42,SHADOWBALL,48,BLIZZARD,54,HAIL,61,DESTINYBOND;EggMoves=;Compatibility=Fairy,Mineral;StepsToHatch=5355;Height=1.3;Weight=26.6;Color=White;Habitat=;RegionalNumbers=478,0,0,0,0,0,0,0,0,0;Kind=Snow Land;Pokedex=It freezes foes with an icy breath nearly -60 degrees F. What seems to be its body is actually hollow.;FormNames=;WildItemCommon=;WildItemUncommon=BABIRIBERRY;WildItemRare=;BattlerPlayerY=0;BattlerEnemyY=25;BattlerAltitude=7;Evolutions=;Incense=</v>
      </c>
    </row>
    <row r="480" spans="1:46" x14ac:dyDescent="0.3">
      <c r="A480" s="25">
        <v>479</v>
      </c>
      <c r="B480" s="25" t="s">
        <v>936</v>
      </c>
      <c r="C480" s="25" t="s">
        <v>4387</v>
      </c>
      <c r="D480" s="25" t="s">
        <v>220</v>
      </c>
      <c r="E480" s="25" t="s">
        <v>228</v>
      </c>
      <c r="F480" s="25" t="s">
        <v>4974</v>
      </c>
      <c r="G480" s="25" t="s">
        <v>5534</v>
      </c>
      <c r="H480" s="25" t="s">
        <v>5523</v>
      </c>
      <c r="I480" s="25">
        <v>154</v>
      </c>
      <c r="J480" s="25" t="s">
        <v>5519</v>
      </c>
      <c r="K480" s="25">
        <v>45</v>
      </c>
      <c r="L480" s="25">
        <v>70</v>
      </c>
      <c r="M480" s="25" t="s">
        <v>2141</v>
      </c>
      <c r="O480" s="25" t="s">
        <v>6159</v>
      </c>
      <c r="Q480" s="25" t="s">
        <v>2123</v>
      </c>
      <c r="R480" s="25">
        <v>5355</v>
      </c>
      <c r="S480" s="25">
        <v>0.3</v>
      </c>
      <c r="T480" s="25">
        <v>0.3</v>
      </c>
      <c r="U480" s="25" t="s">
        <v>2156</v>
      </c>
      <c r="W480" s="25" t="s">
        <v>9377</v>
      </c>
      <c r="X480" s="25" t="s">
        <v>9715</v>
      </c>
      <c r="Y480" s="25" t="s">
        <v>9715</v>
      </c>
      <c r="Z480" s="25" t="s">
        <v>9715</v>
      </c>
      <c r="AA480" s="25" t="s">
        <v>9715</v>
      </c>
      <c r="AB480" s="25" t="s">
        <v>9715</v>
      </c>
      <c r="AC480" s="25" t="s">
        <v>9715</v>
      </c>
      <c r="AD480" s="25" t="s">
        <v>9715</v>
      </c>
      <c r="AE480" s="25" t="s">
        <v>9715</v>
      </c>
      <c r="AF480" s="25" t="s">
        <v>9715</v>
      </c>
      <c r="AG480" s="26" t="str">
        <f t="shared" si="14"/>
        <v>479,0,0,0,0,0,0,0,0,0</v>
      </c>
      <c r="AH480" s="25" t="s">
        <v>7341</v>
      </c>
      <c r="AI480" s="25" t="s">
        <v>8107</v>
      </c>
      <c r="AJ480" s="25" t="s">
        <v>8128</v>
      </c>
      <c r="AN480" s="25">
        <v>0</v>
      </c>
      <c r="AO480" s="25">
        <v>25</v>
      </c>
      <c r="AP480" s="25">
        <v>13</v>
      </c>
      <c r="AT480" s="26" t="str">
        <f t="shared" si="15"/>
        <v>[479];Name=Rotom;InternalName=ROTOM;Type1=ELECTRIC;Type2=GHOST;BaseStats=50,50,77,91,95,77;GenderRate=Genderless;GrowthRate=Medium;BaseEXP=154;EffortPoints=0,0,0,1,1,0;Rareness=45;Happiness=70;Abilities=LEVITATE;HiddenAbility=;Moves=1,DISCHARGE,1,CHARGE,1,TRICK,1,ASTONISH,1,THUNDERWAVE,1,THUNDERSHOCK,1,CONFUSERAY,8,UPROAR,15,DOUBLETEAM,22,SHOCKWAVE,29,OMINOUSWIND,36,SUBSTITUTE,43,ELECTROBALL,50,HEX,57,CHARGE,64,DISCHARGE;EggMoves=;Compatibility=Amorphous;StepsToHatch=5355;Height=0.3;Weight=0.3;Color=Red;Habitat=;RegionalNumbers=479,0,0,0,0,0,0,0,0,0;Kind=Plasma;Pokedex=Its body is composed of plasma. It is known to infiltrate electronic devices and wreak havoc.;FormNames=Normal Rotom,Heat Rotom,Wash Rotom,Frost Rotom,Fan Rotom,Mow Rotom;WildItemCommon=;WildItemUncommon=;WildItemRare=;BattlerPlayerY=0;BattlerEnemyY=25;BattlerAltitude=13;Evolutions=;Incense=</v>
      </c>
    </row>
    <row r="481" spans="1:46" x14ac:dyDescent="0.3">
      <c r="A481" s="25">
        <v>480</v>
      </c>
      <c r="B481" s="25" t="s">
        <v>942</v>
      </c>
      <c r="C481" s="25" t="s">
        <v>4388</v>
      </c>
      <c r="D481" s="25" t="s">
        <v>226</v>
      </c>
      <c r="F481" s="25" t="s">
        <v>4975</v>
      </c>
      <c r="G481" s="25" t="s">
        <v>5534</v>
      </c>
      <c r="H481" s="25" t="s">
        <v>5533</v>
      </c>
      <c r="I481" s="25">
        <v>261</v>
      </c>
      <c r="J481" s="25" t="s">
        <v>5549</v>
      </c>
      <c r="K481" s="25">
        <v>3</v>
      </c>
      <c r="L481" s="25">
        <v>140</v>
      </c>
      <c r="M481" s="25" t="s">
        <v>2141</v>
      </c>
      <c r="O481" s="25" t="s">
        <v>6160</v>
      </c>
      <c r="Q481" s="25" t="s">
        <v>7094</v>
      </c>
      <c r="R481" s="25">
        <v>20655</v>
      </c>
      <c r="S481" s="25">
        <v>0.3</v>
      </c>
      <c r="T481" s="25">
        <v>0.3</v>
      </c>
      <c r="U481" s="25" t="s">
        <v>8860</v>
      </c>
      <c r="W481" s="25" t="s">
        <v>9378</v>
      </c>
      <c r="X481" s="25" t="s">
        <v>9715</v>
      </c>
      <c r="Y481" s="25" t="s">
        <v>9715</v>
      </c>
      <c r="Z481" s="25" t="s">
        <v>9715</v>
      </c>
      <c r="AA481" s="25" t="s">
        <v>9715</v>
      </c>
      <c r="AB481" s="25" t="s">
        <v>9715</v>
      </c>
      <c r="AC481" s="25" t="s">
        <v>9715</v>
      </c>
      <c r="AD481" s="25" t="s">
        <v>9715</v>
      </c>
      <c r="AE481" s="25" t="s">
        <v>9715</v>
      </c>
      <c r="AF481" s="25" t="s">
        <v>9715</v>
      </c>
      <c r="AG481" s="26" t="str">
        <f t="shared" si="14"/>
        <v>480,0,0,0,0,0,0,0,0,0</v>
      </c>
      <c r="AH481" s="25" t="s">
        <v>7342</v>
      </c>
      <c r="AI481" s="25" t="s">
        <v>7863</v>
      </c>
      <c r="AN481" s="25">
        <v>0</v>
      </c>
      <c r="AO481" s="25">
        <v>25</v>
      </c>
      <c r="AP481" s="25">
        <v>20</v>
      </c>
      <c r="AT481" s="26" t="str">
        <f t="shared" si="15"/>
        <v>[480];Name=Uxie;InternalName=UXIE;Type1=PSYCHIC;Type2=;BaseStats=75,75,130,95,75,130;GenderRate=Genderless;GrowthRate=Slow;BaseEXP=261;EffortPoints=0,0,2,0,0,1;Rareness=3;Happiness=140;Abilities=LEVITATE;HiddenAbility=;Moves=1,MEMENTO,1,NATURALGIFT,1,FLAIL,1,REST,1,CONFUSION,6,IMPRISON,16,ENDURE,21,SWIFT,31,YAWN,36,FUTURESIGHT,46,AMNESIA,50,EXTRASENSORY,61,FLAIL,66,NATURALGIFT,76,MEMENTO;EggMoves=;Compatibility=Undiscovered;StepsToHatch=20655;Height=0.3;Weight=0.3;Color=Yellow;Habitat=;RegionalNumbers=480,0,0,0,0,0,0,0,0,0;Kind=Knowledge;Pokedex=Known as “The Being of Knowledge.” It is said that it can wipe out the memory of those who see its eyes.;FormNames=;WildItemCommon=;WildItemUncommon=;WildItemRare=;BattlerPlayerY=0;BattlerEnemyY=25;BattlerAltitude=20;Evolutions=;Incense=</v>
      </c>
    </row>
    <row r="482" spans="1:46" x14ac:dyDescent="0.3">
      <c r="A482" s="25">
        <v>481</v>
      </c>
      <c r="B482" s="25" t="s">
        <v>943</v>
      </c>
      <c r="C482" s="25" t="s">
        <v>4389</v>
      </c>
      <c r="D482" s="25" t="s">
        <v>226</v>
      </c>
      <c r="F482" s="25" t="s">
        <v>4976</v>
      </c>
      <c r="G482" s="25" t="s">
        <v>5534</v>
      </c>
      <c r="H482" s="25" t="s">
        <v>5533</v>
      </c>
      <c r="I482" s="25">
        <v>261</v>
      </c>
      <c r="J482" s="25" t="s">
        <v>5541</v>
      </c>
      <c r="K482" s="25">
        <v>3</v>
      </c>
      <c r="L482" s="25">
        <v>140</v>
      </c>
      <c r="M482" s="25" t="s">
        <v>2141</v>
      </c>
      <c r="O482" s="25" t="s">
        <v>6161</v>
      </c>
      <c r="Q482" s="25" t="s">
        <v>7094</v>
      </c>
      <c r="R482" s="25">
        <v>20655</v>
      </c>
      <c r="S482" s="25">
        <v>0.3</v>
      </c>
      <c r="T482" s="25">
        <v>0.3</v>
      </c>
      <c r="U482" s="25" t="s">
        <v>8862</v>
      </c>
      <c r="W482" s="25" t="s">
        <v>9379</v>
      </c>
      <c r="X482" s="25" t="s">
        <v>9715</v>
      </c>
      <c r="Y482" s="25" t="s">
        <v>9715</v>
      </c>
      <c r="Z482" s="25" t="s">
        <v>9715</v>
      </c>
      <c r="AA482" s="25" t="s">
        <v>9715</v>
      </c>
      <c r="AB482" s="25" t="s">
        <v>9715</v>
      </c>
      <c r="AC482" s="25" t="s">
        <v>9715</v>
      </c>
      <c r="AD482" s="25" t="s">
        <v>9715</v>
      </c>
      <c r="AE482" s="25" t="s">
        <v>9715</v>
      </c>
      <c r="AF482" s="25" t="s">
        <v>9715</v>
      </c>
      <c r="AG482" s="26" t="str">
        <f t="shared" si="14"/>
        <v>481,0,0,0,0,0,0,0,0,0</v>
      </c>
      <c r="AH482" s="25" t="s">
        <v>7185</v>
      </c>
      <c r="AI482" s="25" t="s">
        <v>7864</v>
      </c>
      <c r="AN482" s="25">
        <v>0</v>
      </c>
      <c r="AO482" s="25">
        <v>25</v>
      </c>
      <c r="AP482" s="25">
        <v>18</v>
      </c>
      <c r="AT482" s="26" t="str">
        <f t="shared" si="15"/>
        <v>[481];Name=Mesprit;InternalName=MESPRIT;Type1=PSYCHIC;Type2=;BaseStats=80,105,105,80,105,105;GenderRate=Genderless;GrowthRate=Slow;BaseEXP=261;EffortPoints=0,1,0,0,1,1;Rareness=3;Happiness=140;Abilities=LEVITATE;HiddenAbility=;Moves=1,HEALINGWISH,1,NATURALGIFT,1,COPYCAT,1,REST,1,CONFUSION,6,IMPRISON,16,PROTECT,21,SWIFT,31,LUCKYCHANT,36,FUTURESIGHT,46,CHARM,50,EXTRASENSORY,61,COPYCAT,66,NATURALGIFT,76,HEALINGWISH;EggMoves=;Compatibility=Undiscovered;StepsToHatch=20655;Height=0.3;Weight=0.3;Color=Pink;Habitat=;RegionalNumbers=481,0,0,0,0,0,0,0,0,0;Kind=Emotion;Pokedex=Known as “The Being of Emotion.” It taught humans the nobility of sorrow, pain, and joy.;FormNames=;WildItemCommon=;WildItemUncommon=;WildItemRare=;BattlerPlayerY=0;BattlerEnemyY=25;BattlerAltitude=18;Evolutions=;Incense=</v>
      </c>
    </row>
    <row r="483" spans="1:46" x14ac:dyDescent="0.3">
      <c r="A483" s="25">
        <v>482</v>
      </c>
      <c r="B483" s="25" t="s">
        <v>944</v>
      </c>
      <c r="C483" s="25" t="s">
        <v>4390</v>
      </c>
      <c r="D483" s="25" t="s">
        <v>226</v>
      </c>
      <c r="F483" s="25" t="s">
        <v>4977</v>
      </c>
      <c r="G483" s="25" t="s">
        <v>5534</v>
      </c>
      <c r="H483" s="25" t="s">
        <v>5533</v>
      </c>
      <c r="I483" s="25">
        <v>261</v>
      </c>
      <c r="J483" s="25" t="s">
        <v>5550</v>
      </c>
      <c r="K483" s="25">
        <v>3</v>
      </c>
      <c r="L483" s="25">
        <v>140</v>
      </c>
      <c r="M483" s="25" t="s">
        <v>2141</v>
      </c>
      <c r="O483" s="25" t="s">
        <v>6162</v>
      </c>
      <c r="Q483" s="25" t="s">
        <v>7094</v>
      </c>
      <c r="R483" s="25">
        <v>20655</v>
      </c>
      <c r="S483" s="25">
        <v>0.3</v>
      </c>
      <c r="T483" s="25">
        <v>0.3</v>
      </c>
      <c r="U483" s="25" t="s">
        <v>2157</v>
      </c>
      <c r="W483" s="25" t="s">
        <v>9380</v>
      </c>
      <c r="X483" s="25" t="s">
        <v>9715</v>
      </c>
      <c r="Y483" s="25" t="s">
        <v>9715</v>
      </c>
      <c r="Z483" s="25" t="s">
        <v>9715</v>
      </c>
      <c r="AA483" s="25" t="s">
        <v>9715</v>
      </c>
      <c r="AB483" s="25" t="s">
        <v>9715</v>
      </c>
      <c r="AC483" s="25" t="s">
        <v>9715</v>
      </c>
      <c r="AD483" s="25" t="s">
        <v>9715</v>
      </c>
      <c r="AE483" s="25" t="s">
        <v>9715</v>
      </c>
      <c r="AF483" s="25" t="s">
        <v>9715</v>
      </c>
      <c r="AG483" s="26" t="str">
        <f t="shared" si="14"/>
        <v>482,0,0,0,0,0,0,0,0,0</v>
      </c>
      <c r="AH483" s="25" t="s">
        <v>7343</v>
      </c>
      <c r="AI483" s="25" t="s">
        <v>7865</v>
      </c>
      <c r="AN483" s="25">
        <v>0</v>
      </c>
      <c r="AO483" s="25">
        <v>25</v>
      </c>
      <c r="AP483" s="25">
        <v>20</v>
      </c>
      <c r="AT483" s="26" t="str">
        <f t="shared" si="15"/>
        <v>[482];Name=Azelf;InternalName=AZELF;Type1=PSYCHIC;Type2=;BaseStats=75,125,70,115,125,70;GenderRate=Genderless;GrowthRate=Slow;BaseEXP=261;EffortPoints=0,2,0,0,1,0;Rareness=3;Happiness=140;Abilities=LEVITATE;HiddenAbility=;Moves=1,NATURALGIFT,1,LASTRESORT,1,REST,1,CONFUSION,6,IMPRISON,16,DETECT,21,SWIFT,31,UPROAR,36,FUTURESIGHT,46,NASTYPLOT,50,EXTRASENSORY,61,LASTRESORT,66,NATURALGIFT,76,EXPLOSION;EggMoves=;Compatibility=Undiscovered;StepsToHatch=20655;Height=0.3;Weight=0.3;Color=Blue;Habitat=;RegionalNumbers=482,0,0,0,0,0,0,0,0,0;Kind=Willpower;Pokedex=Known as “The Being of Willpower.” It sleeps at the bottom of a lake to keep the world in balance.;FormNames=;WildItemCommon=;WildItemUncommon=;WildItemRare=;BattlerPlayerY=0;BattlerEnemyY=25;BattlerAltitude=20;Evolutions=;Incense=</v>
      </c>
    </row>
    <row r="484" spans="1:46" x14ac:dyDescent="0.3">
      <c r="A484" s="25">
        <v>483</v>
      </c>
      <c r="B484" s="25" t="s">
        <v>945</v>
      </c>
      <c r="C484" s="25" t="s">
        <v>4391</v>
      </c>
      <c r="D484" s="25" t="s">
        <v>231</v>
      </c>
      <c r="E484" s="25" t="s">
        <v>229</v>
      </c>
      <c r="F484" s="25" t="s">
        <v>4978</v>
      </c>
      <c r="G484" s="25" t="s">
        <v>5534</v>
      </c>
      <c r="H484" s="25" t="s">
        <v>5533</v>
      </c>
      <c r="I484" s="25">
        <v>306</v>
      </c>
      <c r="J484" s="25" t="s">
        <v>5520</v>
      </c>
      <c r="K484" s="25">
        <v>30</v>
      </c>
      <c r="L484" s="25">
        <v>0</v>
      </c>
      <c r="M484" s="25" t="s">
        <v>3841</v>
      </c>
      <c r="N484" s="25" t="s">
        <v>3919</v>
      </c>
      <c r="O484" s="25" t="s">
        <v>6163</v>
      </c>
      <c r="Q484" s="25" t="s">
        <v>7094</v>
      </c>
      <c r="R484" s="25">
        <v>30855</v>
      </c>
      <c r="S484" s="25">
        <v>5.4</v>
      </c>
      <c r="T484" s="25">
        <v>683</v>
      </c>
      <c r="U484" s="25" t="s">
        <v>8861</v>
      </c>
      <c r="W484" s="25" t="s">
        <v>9381</v>
      </c>
      <c r="X484" s="25" t="s">
        <v>9715</v>
      </c>
      <c r="Y484" s="25" t="s">
        <v>9715</v>
      </c>
      <c r="Z484" s="25" t="s">
        <v>9715</v>
      </c>
      <c r="AA484" s="25" t="s">
        <v>9715</v>
      </c>
      <c r="AB484" s="25" t="s">
        <v>9715</v>
      </c>
      <c r="AC484" s="25" t="s">
        <v>9715</v>
      </c>
      <c r="AD484" s="25" t="s">
        <v>9715</v>
      </c>
      <c r="AE484" s="25" t="s">
        <v>9715</v>
      </c>
      <c r="AF484" s="25" t="s">
        <v>9715</v>
      </c>
      <c r="AG484" s="26" t="str">
        <f t="shared" si="14"/>
        <v>483,0,0,0,0,0,0,0,0,0</v>
      </c>
      <c r="AH484" s="25" t="s">
        <v>7344</v>
      </c>
      <c r="AI484" s="25" t="s">
        <v>7866</v>
      </c>
      <c r="AN484" s="25">
        <v>0</v>
      </c>
      <c r="AO484" s="25">
        <v>25</v>
      </c>
      <c r="AP484" s="25">
        <v>0</v>
      </c>
      <c r="AT484" s="26" t="str">
        <f t="shared" si="15"/>
        <v>[483];Name=Dialga;InternalName=DIALGA;Type1=STEEL;Type2=DRAGON;BaseStats=100,120,120,90,150,100;GenderRate=Genderless;GrowthRate=Slow;BaseEXP=306;EffortPoints=0,0,0,0,3,0;Rareness=30;Happiness=0;Abilities=PRESSURE;HiddenAbility=TELEPATHY;Moves=1,DRAGONBREATH,1,SCARYFACE,6,METALCLAW,10,ANCIENTPOWER,15,SLASH,19,POWERGEM,24,METALBURST,28,DRAGONCLAW,33,EARTHPOWER,37,AURASPHERE,42,IRONTAIL,46,ROAROFTIME,50,FLASHCANNON;EggMoves=;Compatibility=Undiscovered;StepsToHatch=30855;Height=5.4;Weight=683;Color=White;Habitat=;RegionalNumbers=483,0,0,0,0,0,0,0,0,0;Kind=Temporal;Pokedex=It has the power to control time. It appears in Sinnoh-region myths as an ancient deity.;FormNames=;WildItemCommon=;WildItemUncommon=;WildItemRare=;BattlerPlayerY=0;BattlerEnemyY=25;BattlerAltitude=0;Evolutions=;Incense=</v>
      </c>
    </row>
    <row r="485" spans="1:46" x14ac:dyDescent="0.3">
      <c r="A485" s="25">
        <v>484</v>
      </c>
      <c r="B485" s="25" t="s">
        <v>946</v>
      </c>
      <c r="C485" s="25" t="s">
        <v>4392</v>
      </c>
      <c r="D485" s="25" t="s">
        <v>219</v>
      </c>
      <c r="E485" s="25" t="s">
        <v>229</v>
      </c>
      <c r="F485" s="25" t="s">
        <v>9709</v>
      </c>
      <c r="G485" s="25" t="s">
        <v>5534</v>
      </c>
      <c r="H485" s="25" t="s">
        <v>5533</v>
      </c>
      <c r="I485" s="25">
        <v>306</v>
      </c>
      <c r="J485" s="25" t="s">
        <v>5520</v>
      </c>
      <c r="K485" s="25">
        <v>30</v>
      </c>
      <c r="L485" s="25">
        <v>0</v>
      </c>
      <c r="M485" s="25" t="s">
        <v>3841</v>
      </c>
      <c r="N485" s="25" t="s">
        <v>3919</v>
      </c>
      <c r="O485" s="25" t="s">
        <v>6164</v>
      </c>
      <c r="Q485" s="25" t="s">
        <v>7094</v>
      </c>
      <c r="R485" s="25">
        <v>30855</v>
      </c>
      <c r="S485" s="25">
        <v>4.2</v>
      </c>
      <c r="T485" s="25">
        <v>336</v>
      </c>
      <c r="U485" s="25" t="s">
        <v>8863</v>
      </c>
      <c r="W485" s="25" t="s">
        <v>9382</v>
      </c>
      <c r="X485" s="25" t="s">
        <v>9715</v>
      </c>
      <c r="Y485" s="25" t="s">
        <v>9715</v>
      </c>
      <c r="Z485" s="25" t="s">
        <v>9715</v>
      </c>
      <c r="AA485" s="25" t="s">
        <v>9715</v>
      </c>
      <c r="AB485" s="25" t="s">
        <v>9715</v>
      </c>
      <c r="AC485" s="25" t="s">
        <v>9715</v>
      </c>
      <c r="AD485" s="25" t="s">
        <v>9715</v>
      </c>
      <c r="AE485" s="25" t="s">
        <v>9715</v>
      </c>
      <c r="AF485" s="25" t="s">
        <v>9715</v>
      </c>
      <c r="AG485" s="26" t="str">
        <f t="shared" si="14"/>
        <v>484,0,0,0,0,0,0,0,0,0</v>
      </c>
      <c r="AH485" s="25" t="s">
        <v>7345</v>
      </c>
      <c r="AI485" s="25" t="s">
        <v>7867</v>
      </c>
      <c r="AN485" s="25">
        <v>0</v>
      </c>
      <c r="AO485" s="25">
        <v>25</v>
      </c>
      <c r="AP485" s="25">
        <v>0</v>
      </c>
      <c r="AT485" s="26" t="str">
        <f t="shared" si="15"/>
        <v>[484];Name=Palkia;InternalName=PALKIA;Type1=WATER;Type2=DRAGON;BaseStats=90,120,100,100,150,100;GenderRate=Genderless;GrowthRate=Slow;BaseEXP=306;EffortPoints=0,0,0,0,3,0;Rareness=30;Happiness=0;Abilities=PRESSURE;HiddenAbility=TELEPATHY;Moves=1,DRAGONBREATH,1,SCARYFACE,6,WATERPULSE,10,ANCIENTPOWER,15,SLASH,19,POWERGEM,24,AQUATAIL,28,DRAGONCLAW,33,EARTHPOWER,37,AURASPHERE,42,AQUATAIL,46,SPACIALREND,50,HYDROPUMP;EggMoves=;Compatibility=Undiscovered;StepsToHatch=30855;Height=4.2;Weight=336;Color=Purple;Habitat=;RegionalNumbers=484,0,0,0,0,0,0,0,0,0;Kind=Spatial;Pokedex=It has the ability to distort space. It is described as a deity in Sinnoh-region mythology.;FormNames=;WildItemCommon=;WildItemUncommon=;WildItemRare=;BattlerPlayerY=0;BattlerEnemyY=25;BattlerAltitude=0;Evolutions=;Incense=</v>
      </c>
    </row>
    <row r="486" spans="1:46" x14ac:dyDescent="0.3">
      <c r="A486" s="25">
        <v>485</v>
      </c>
      <c r="B486" s="25" t="s">
        <v>947</v>
      </c>
      <c r="C486" s="25" t="s">
        <v>4393</v>
      </c>
      <c r="D486" s="25" t="s">
        <v>218</v>
      </c>
      <c r="E486" s="25" t="s">
        <v>231</v>
      </c>
      <c r="F486" s="25" t="s">
        <v>4979</v>
      </c>
      <c r="G486" s="25" t="s">
        <v>5522</v>
      </c>
      <c r="H486" s="25" t="s">
        <v>5533</v>
      </c>
      <c r="I486" s="25">
        <v>270</v>
      </c>
      <c r="J486" s="25" t="s">
        <v>5520</v>
      </c>
      <c r="K486" s="25">
        <v>3</v>
      </c>
      <c r="L486" s="25">
        <v>100</v>
      </c>
      <c r="M486" s="25" t="s">
        <v>3799</v>
      </c>
      <c r="N486" s="25" t="s">
        <v>3857</v>
      </c>
      <c r="O486" s="25" t="s">
        <v>6165</v>
      </c>
      <c r="Q486" s="25" t="s">
        <v>7094</v>
      </c>
      <c r="R486" s="25">
        <v>2805</v>
      </c>
      <c r="S486" s="25">
        <v>1.7</v>
      </c>
      <c r="T486" s="25">
        <v>430</v>
      </c>
      <c r="U486" s="25" t="s">
        <v>2158</v>
      </c>
      <c r="W486" s="25" t="s">
        <v>9383</v>
      </c>
      <c r="X486" s="25" t="s">
        <v>9715</v>
      </c>
      <c r="Y486" s="25" t="s">
        <v>9715</v>
      </c>
      <c r="Z486" s="25" t="s">
        <v>9715</v>
      </c>
      <c r="AA486" s="25" t="s">
        <v>9715</v>
      </c>
      <c r="AB486" s="25" t="s">
        <v>9715</v>
      </c>
      <c r="AC486" s="25" t="s">
        <v>9715</v>
      </c>
      <c r="AD486" s="25" t="s">
        <v>9715</v>
      </c>
      <c r="AE486" s="25" t="s">
        <v>9715</v>
      </c>
      <c r="AF486" s="25" t="s">
        <v>9715</v>
      </c>
      <c r="AG486" s="26" t="str">
        <f t="shared" si="14"/>
        <v>485,0,0,0,0,0,0,0,0,0</v>
      </c>
      <c r="AH486" s="25" t="s">
        <v>7346</v>
      </c>
      <c r="AI486" s="25" t="s">
        <v>7868</v>
      </c>
      <c r="AN486" s="25">
        <v>0</v>
      </c>
      <c r="AO486" s="25">
        <v>25</v>
      </c>
      <c r="AP486" s="25">
        <v>0</v>
      </c>
      <c r="AT486" s="26" t="str">
        <f t="shared" si="15"/>
        <v>[485];Name=Heatran;InternalName=HEATRAN;Type1=FIRE;Type2=STEEL;BaseStats=91,90,106,77,130,106;GenderRate=Female50Percent;GrowthRate=Slow;BaseEXP=270;EffortPoints=0,0,0,0,3,0;Rareness=3;Happiness=100;Abilities=FLASHFIRE;HiddenAbility=FLAMEBODY;Moves=1,MAGMASTORM,1,HEATWAVE,1,EARTHPOWER,1,IRONHEAD,1,FIRESPIN,1,ANCIENTPOWER,9,LEER,17,FIREFANG,25,METALSOUND,33,CRUNCH,41,SCARYFACE,49,LAVAPLUME,57,FIRESPIN,65,IRONHEAD,73,EARTHPOWER,81,HEATWAVE,88,STONEEDGE,96,MAGMASTORM;EggMoves=;Compatibility=Undiscovered;StepsToHatch=2805;Height=1.7;Weight=430;Color=Brown;Habitat=;RegionalNumbers=485,0,0,0,0,0,0,0,0,0;Kind=Lava Dome;Pokedex=It dwells in volcanic caves. It digs in with its cross-shaped feet to crawl on ceilings and walls.;FormNames=;WildItemCommon=;WildItemUncommon=;WildItemRare=;BattlerPlayerY=0;BattlerEnemyY=25;BattlerAltitude=0;Evolutions=;Incense=</v>
      </c>
    </row>
    <row r="487" spans="1:46" x14ac:dyDescent="0.3">
      <c r="A487" s="25">
        <v>486</v>
      </c>
      <c r="B487" s="25" t="s">
        <v>948</v>
      </c>
      <c r="C487" s="25" t="s">
        <v>4394</v>
      </c>
      <c r="D487" s="25" t="s">
        <v>233</v>
      </c>
      <c r="F487" s="25" t="s">
        <v>4980</v>
      </c>
      <c r="G487" s="25" t="s">
        <v>5534</v>
      </c>
      <c r="H487" s="25" t="s">
        <v>5533</v>
      </c>
      <c r="I487" s="25">
        <v>302</v>
      </c>
      <c r="J487" s="25" t="s">
        <v>2130</v>
      </c>
      <c r="K487" s="25">
        <v>3</v>
      </c>
      <c r="L487" s="25">
        <v>0</v>
      </c>
      <c r="M487" s="25" t="s">
        <v>5568</v>
      </c>
      <c r="O487" s="25" t="s">
        <v>6166</v>
      </c>
      <c r="Q487" s="25" t="s">
        <v>7094</v>
      </c>
      <c r="R487" s="25">
        <v>30855</v>
      </c>
      <c r="S487" s="25">
        <v>3.7</v>
      </c>
      <c r="T487" s="25">
        <v>420</v>
      </c>
      <c r="U487" s="25" t="s">
        <v>8861</v>
      </c>
      <c r="W487" s="25" t="s">
        <v>9384</v>
      </c>
      <c r="X487" s="25" t="s">
        <v>9715</v>
      </c>
      <c r="Y487" s="25" t="s">
        <v>9715</v>
      </c>
      <c r="Z487" s="25" t="s">
        <v>9715</v>
      </c>
      <c r="AA487" s="25" t="s">
        <v>9715</v>
      </c>
      <c r="AB487" s="25" t="s">
        <v>9715</v>
      </c>
      <c r="AC487" s="25" t="s">
        <v>9715</v>
      </c>
      <c r="AD487" s="25" t="s">
        <v>9715</v>
      </c>
      <c r="AE487" s="25" t="s">
        <v>9715</v>
      </c>
      <c r="AF487" s="25" t="s">
        <v>9715</v>
      </c>
      <c r="AG487" s="26" t="str">
        <f t="shared" si="14"/>
        <v>486,0,0,0,0,0,0,0,0,0</v>
      </c>
      <c r="AH487" s="25" t="s">
        <v>7347</v>
      </c>
      <c r="AI487" s="25" t="s">
        <v>7869</v>
      </c>
      <c r="AN487" s="25">
        <v>0</v>
      </c>
      <c r="AO487" s="25">
        <v>25</v>
      </c>
      <c r="AP487" s="25">
        <v>0</v>
      </c>
      <c r="AT487" s="26" t="str">
        <f t="shared" si="15"/>
        <v>[486];Name=Regigigas;InternalName=REGIGIGAS;Type1=FERAL;Type2=;BaseStats=110,160,110,100,80,110;GenderRate=Genderless;GrowthRate=Slow;BaseEXP=302;EffortPoints=0,3,0,0,0,0;Rareness=3;Happiness=0;Abilities=SLOWSTART;HiddenAbility=;Moves=1,HEAVYSLAM,1,CRUSHGRIP,1,FIREPUNCH,1,ICEPUNCH,1,THUNDERPUNCH,1,DIZZYPUNCH,1,KNOCKOFF,1,CONFUSERAY,1,FORESIGHT,25,REVENGE,40,WIDEGUARD,50,ZENHEADBUTT,65,PAYBACK,75,CRUSHGRIP,90,HEAVYSLAM,100,GIGAIMPACT;EggMoves=;Compatibility=Undiscovered;StepsToHatch=30855;Height=3.7;Weight=420;Color=White;Habitat=;RegionalNumbers=486,0,0,0,0,0,0,0,0,0;Kind=Colossal;Pokedex=There is an enduring legend that states this Pokémon towed continents with ropes.;FormNames=;WildItemCommon=;WildItemUncommon=;WildItemRare=;BattlerPlayerY=0;BattlerEnemyY=25;BattlerAltitude=0;Evolutions=;Incense=</v>
      </c>
    </row>
    <row r="488" spans="1:46" x14ac:dyDescent="0.3">
      <c r="A488" s="25">
        <v>487</v>
      </c>
      <c r="B488" s="25" t="s">
        <v>3927</v>
      </c>
      <c r="C488" s="25" t="s">
        <v>4395</v>
      </c>
      <c r="D488" s="25" t="s">
        <v>228</v>
      </c>
      <c r="E488" s="25" t="s">
        <v>229</v>
      </c>
      <c r="F488" s="25" t="s">
        <v>4981</v>
      </c>
      <c r="G488" s="25" t="s">
        <v>5534</v>
      </c>
      <c r="H488" s="25" t="s">
        <v>5533</v>
      </c>
      <c r="I488" s="25">
        <v>306</v>
      </c>
      <c r="J488" s="25" t="s">
        <v>2133</v>
      </c>
      <c r="K488" s="25">
        <v>3</v>
      </c>
      <c r="L488" s="25">
        <v>0</v>
      </c>
      <c r="M488" s="25" t="s">
        <v>3841</v>
      </c>
      <c r="N488" s="25" t="s">
        <v>3919</v>
      </c>
      <c r="O488" s="25" t="s">
        <v>6167</v>
      </c>
      <c r="Q488" s="25" t="s">
        <v>7094</v>
      </c>
      <c r="R488" s="25">
        <v>30855</v>
      </c>
      <c r="S488" s="25">
        <v>4.5</v>
      </c>
      <c r="T488" s="25">
        <v>750</v>
      </c>
      <c r="U488" s="25" t="s">
        <v>8864</v>
      </c>
      <c r="W488" s="25" t="s">
        <v>9385</v>
      </c>
      <c r="X488" s="25" t="s">
        <v>9715</v>
      </c>
      <c r="Y488" s="25" t="s">
        <v>9715</v>
      </c>
      <c r="Z488" s="25" t="s">
        <v>9715</v>
      </c>
      <c r="AA488" s="25" t="s">
        <v>9715</v>
      </c>
      <c r="AB488" s="25" t="s">
        <v>9715</v>
      </c>
      <c r="AC488" s="25" t="s">
        <v>9715</v>
      </c>
      <c r="AD488" s="25" t="s">
        <v>9715</v>
      </c>
      <c r="AE488" s="25" t="s">
        <v>9715</v>
      </c>
      <c r="AF488" s="25" t="s">
        <v>9715</v>
      </c>
      <c r="AG488" s="26" t="str">
        <f t="shared" si="14"/>
        <v>487,0,0,0,0,0,0,0,0,0</v>
      </c>
      <c r="AH488" s="25" t="s">
        <v>7348</v>
      </c>
      <c r="AI488" s="25" t="s">
        <v>8108</v>
      </c>
      <c r="AJ488" s="25" t="s">
        <v>8129</v>
      </c>
      <c r="AN488" s="25">
        <v>0</v>
      </c>
      <c r="AO488" s="25">
        <v>25</v>
      </c>
      <c r="AP488" s="25">
        <v>0</v>
      </c>
      <c r="AT488" s="26" t="str">
        <f t="shared" si="15"/>
        <v>[487];Name=Giratina;InternalName=GIRATINA;Type1=GHOST;Type2=DRAGON;BaseStats=150,100,120,90,100,120;GenderRate=Genderless;GrowthRate=Slow;BaseEXP=306;EffortPoints=3,0,0,0,0,0;Rareness=3;Happiness=0;Abilities=PRESSURE;HiddenAbility=TELEPATHY;Moves=1,DRAGONBREATH,1,SCARYFACE,6,OMINOUSWIND,10,ANCIENTPOWER,15,SLASH,19,SHADOWSNEAK,24,DESTINYBOND,28,DRAGONCLAW,33,EARTHPOWER,37,AURASPHERE,42,SHADOWCLAW,46,SHADOWFORCE,50,HEX;EggMoves=;Compatibility=Undiscovered;StepsToHatch=30855;Height=4.5;Weight=750;Color=Black;Habitat=;RegionalNumbers=487,0,0,0,0,0,0,0,0,0;Kind=Renegade;Pokedex=A Pokémon that is said to live in a world on the reverse side of ours. It appears in an ancient cemetery.;FormNames=Altered Forme,Origin Forme;WildItemCommon=;WildItemUncommon=;WildItemRare=;BattlerPlayerY=0;BattlerEnemyY=25;BattlerAltitude=0;Evolutions=;Incense=</v>
      </c>
    </row>
    <row r="489" spans="1:46" x14ac:dyDescent="0.3">
      <c r="A489" s="25">
        <v>488</v>
      </c>
      <c r="B489" s="25" t="s">
        <v>951</v>
      </c>
      <c r="C489" s="25" t="s">
        <v>4396</v>
      </c>
      <c r="D489" s="25" t="s">
        <v>226</v>
      </c>
      <c r="F489" s="25" t="s">
        <v>4982</v>
      </c>
      <c r="G489" s="25" t="s">
        <v>5525</v>
      </c>
      <c r="H489" s="25" t="s">
        <v>5533</v>
      </c>
      <c r="I489" s="25">
        <v>270</v>
      </c>
      <c r="J489" s="25" t="s">
        <v>2113</v>
      </c>
      <c r="K489" s="25">
        <v>3</v>
      </c>
      <c r="L489" s="25">
        <v>100</v>
      </c>
      <c r="M489" s="25" t="s">
        <v>2141</v>
      </c>
      <c r="O489" s="25" t="s">
        <v>6168</v>
      </c>
      <c r="Q489" s="25" t="s">
        <v>7094</v>
      </c>
      <c r="R489" s="25">
        <v>30855</v>
      </c>
      <c r="S489" s="25">
        <v>1.5</v>
      </c>
      <c r="T489" s="25">
        <v>85.6</v>
      </c>
      <c r="U489" s="25" t="s">
        <v>8860</v>
      </c>
      <c r="W489" s="25" t="s">
        <v>9386</v>
      </c>
      <c r="X489" s="25" t="s">
        <v>9715</v>
      </c>
      <c r="Y489" s="25" t="s">
        <v>9715</v>
      </c>
      <c r="Z489" s="25" t="s">
        <v>9715</v>
      </c>
      <c r="AA489" s="25" t="s">
        <v>9715</v>
      </c>
      <c r="AB489" s="25" t="s">
        <v>9715</v>
      </c>
      <c r="AC489" s="25" t="s">
        <v>9715</v>
      </c>
      <c r="AD489" s="25" t="s">
        <v>9715</v>
      </c>
      <c r="AE489" s="25" t="s">
        <v>9715</v>
      </c>
      <c r="AF489" s="25" t="s">
        <v>9715</v>
      </c>
      <c r="AG489" s="26" t="str">
        <f t="shared" si="14"/>
        <v>488,0,0,0,0,0,0,0,0,0</v>
      </c>
      <c r="AH489" s="25" t="s">
        <v>7349</v>
      </c>
      <c r="AI489" s="25" t="s">
        <v>7870</v>
      </c>
      <c r="AN489" s="25">
        <v>0</v>
      </c>
      <c r="AO489" s="25">
        <v>25</v>
      </c>
      <c r="AP489" s="25">
        <v>11</v>
      </c>
      <c r="AT489" s="26" t="str">
        <f t="shared" si="15"/>
        <v>[488];Name=Cresselia;InternalName=CRESSELIA;Type1=PSYCHIC;Type2=;BaseStats=120,70,120,85,75,130;GenderRate=AlwaysFemale;GrowthRate=Slow;BaseEXP=270;EffortPoints=0,0,0,0,0,3;Rareness=3;Happiness=100;Abilities=LEVITATE;HiddenAbility=;Moves=1,LUNARDANCE,1,PSYCHOSHIFT,1,PSYCHOCUT,1,MOONLIGHT,1,CONFUSION,1,DOUBLETEAM,11,SAFEGUARD,20,MIST,29,AURORABEAM,38,FUTURESIGHT,47,SLASH,57,MOONLIGHT,66,PSYCHOCUT,75,PSYCHOSHIFT,84,LUNARDANCE,93,PSYCHIC,99,MOONBLAST;EggMoves=;Compatibility=Undiscovered;StepsToHatch=30855;Height=1.5;Weight=85.6;Color=Yellow;Habitat=;RegionalNumbers=488,0,0,0,0,0,0,0,0,0;Kind=Lunar;Pokedex=Shiny particles are released from its wings like a veil. It is said to represent the crescent moon.;FormNames=;WildItemCommon=;WildItemUncommon=;WildItemRare=;BattlerPlayerY=0;BattlerEnemyY=25;BattlerAltitude=11;Evolutions=;Incense=</v>
      </c>
    </row>
    <row r="490" spans="1:46" x14ac:dyDescent="0.3">
      <c r="A490" s="25">
        <v>489</v>
      </c>
      <c r="B490" s="25" t="s">
        <v>952</v>
      </c>
      <c r="C490" s="25" t="s">
        <v>4397</v>
      </c>
      <c r="D490" s="25" t="s">
        <v>219</v>
      </c>
      <c r="F490" s="25" t="s">
        <v>4858</v>
      </c>
      <c r="G490" s="25" t="s">
        <v>5534</v>
      </c>
      <c r="H490" s="25" t="s">
        <v>5533</v>
      </c>
      <c r="I490" s="25">
        <v>216</v>
      </c>
      <c r="J490" s="25" t="s">
        <v>2131</v>
      </c>
      <c r="K490" s="25">
        <v>30</v>
      </c>
      <c r="L490" s="25">
        <v>70</v>
      </c>
      <c r="M490" s="25" t="s">
        <v>3810</v>
      </c>
      <c r="O490" s="25" t="s">
        <v>6169</v>
      </c>
      <c r="Q490" s="25" t="s">
        <v>7116</v>
      </c>
      <c r="R490" s="25">
        <v>10455</v>
      </c>
      <c r="S490" s="25">
        <v>0.4</v>
      </c>
      <c r="T490" s="25">
        <v>3.1</v>
      </c>
      <c r="U490" s="25" t="s">
        <v>2157</v>
      </c>
      <c r="W490" s="25" t="s">
        <v>9387</v>
      </c>
      <c r="X490" s="25" t="s">
        <v>9715</v>
      </c>
      <c r="Y490" s="25" t="s">
        <v>9715</v>
      </c>
      <c r="Z490" s="25" t="s">
        <v>9715</v>
      </c>
      <c r="AA490" s="25" t="s">
        <v>9715</v>
      </c>
      <c r="AB490" s="25" t="s">
        <v>9715</v>
      </c>
      <c r="AC490" s="25" t="s">
        <v>9715</v>
      </c>
      <c r="AD490" s="25" t="s">
        <v>9715</v>
      </c>
      <c r="AE490" s="25" t="s">
        <v>9715</v>
      </c>
      <c r="AF490" s="25" t="s">
        <v>9715</v>
      </c>
      <c r="AG490" s="26" t="str">
        <f t="shared" si="14"/>
        <v>489,0,0,0,0,0,0,0,0,0</v>
      </c>
      <c r="AH490" s="25" t="s">
        <v>7350</v>
      </c>
      <c r="AI490" s="25" t="s">
        <v>7871</v>
      </c>
      <c r="AN490" s="25">
        <v>0</v>
      </c>
      <c r="AO490" s="25">
        <v>25</v>
      </c>
      <c r="AP490" s="25">
        <v>17</v>
      </c>
      <c r="AT490" s="26" t="str">
        <f t="shared" si="15"/>
        <v>[489];Name=Phione;InternalName=PHIONE;Type1=WATER;Type2=;BaseStats=80,80,80,80,80,80;GenderRate=Genderless;GrowthRate=Slow;BaseEXP=216;EffortPoints=1,0,0,0,0,0;Rareness=30;Happiness=70;Abilities=HYDRATION;HiddenAbility=;Moves=1,BUBBLE,1,WATERSPORT,9,CHARM,16,SUPERSONIC,24,BUBBLEBEAM,31,ACIDARMOR,39,WHIRLPOOL,46,WATERPULSE,54,AQUARING,61,DIVE,69,RAINDANCE;EggMoves=;Compatibility=Water1,Fairy;StepsToHatch=10455;Height=0.4;Weight=3.1;Color=Blue;Habitat=;RegionalNumbers=489,0,0,0,0,0,0,0,0,0;Kind=Sea Drifter;Pokedex=A Pokémon that lives in warm seas. It inflates the flotation sac on its head to drift and search for food.;FormNames=;WildItemCommon=;WildItemUncommon=;WildItemRare=;BattlerPlayerY=0;BattlerEnemyY=25;BattlerAltitude=17;Evolutions=;Incense=</v>
      </c>
    </row>
    <row r="491" spans="1:46" x14ac:dyDescent="0.3">
      <c r="A491" s="25">
        <v>490</v>
      </c>
      <c r="B491" s="25" t="s">
        <v>953</v>
      </c>
      <c r="C491" s="25" t="s">
        <v>4398</v>
      </c>
      <c r="D491" s="25" t="s">
        <v>219</v>
      </c>
      <c r="F491" s="25" t="s">
        <v>9708</v>
      </c>
      <c r="G491" s="25" t="s">
        <v>5534</v>
      </c>
      <c r="H491" s="25" t="s">
        <v>5533</v>
      </c>
      <c r="I491" s="25">
        <v>270</v>
      </c>
      <c r="J491" s="25" t="s">
        <v>2133</v>
      </c>
      <c r="K491" s="25">
        <v>3</v>
      </c>
      <c r="L491" s="25">
        <v>70</v>
      </c>
      <c r="M491" s="25" t="s">
        <v>3810</v>
      </c>
      <c r="O491" s="25" t="s">
        <v>6170</v>
      </c>
      <c r="Q491" s="25" t="s">
        <v>7116</v>
      </c>
      <c r="R491" s="25">
        <v>2805</v>
      </c>
      <c r="S491" s="25">
        <v>0.3</v>
      </c>
      <c r="T491" s="25">
        <v>1.4</v>
      </c>
      <c r="U491" s="25" t="s">
        <v>2157</v>
      </c>
      <c r="W491" s="25" t="s">
        <v>9388</v>
      </c>
      <c r="X491" s="25" t="s">
        <v>9715</v>
      </c>
      <c r="Y491" s="25" t="s">
        <v>9715</v>
      </c>
      <c r="Z491" s="25" t="s">
        <v>9715</v>
      </c>
      <c r="AA491" s="25" t="s">
        <v>9715</v>
      </c>
      <c r="AB491" s="25" t="s">
        <v>9715</v>
      </c>
      <c r="AC491" s="25" t="s">
        <v>9715</v>
      </c>
      <c r="AD491" s="25" t="s">
        <v>9715</v>
      </c>
      <c r="AE491" s="25" t="s">
        <v>9715</v>
      </c>
      <c r="AF491" s="25" t="s">
        <v>9715</v>
      </c>
      <c r="AG491" s="26" t="str">
        <f t="shared" si="14"/>
        <v>490,0,0,0,0,0,0,0,0,0</v>
      </c>
      <c r="AH491" s="25" t="s">
        <v>7351</v>
      </c>
      <c r="AI491" s="25" t="s">
        <v>7872</v>
      </c>
      <c r="AN491" s="25">
        <v>0</v>
      </c>
      <c r="AO491" s="25">
        <v>25</v>
      </c>
      <c r="AP491" s="25">
        <v>0</v>
      </c>
      <c r="AT491" s="26" t="str">
        <f t="shared" si="15"/>
        <v>[490];Name=Manaphy;InternalName=MANAPHY;Type1=WATER;Type2=;BaseStats=100,100,100,100,100,100;GenderRate=Genderless;GrowthRate=Slow;BaseEXP=270;EffortPoints=3,0,0,0,0,0;Rareness=3;Happiness=70;Abilities=HYDRATION;HiddenAbility=;Moves=1,TAILGLOW,1,BUBBLE,1,WATERSPORT,9,CHARM,16,SUPERSONIC,24,BUBBLEBEAM,31,ACIDARMOR,39,WHIRLPOOL,46,WATERPULSE,54,AQUARING,61,DIVE,69,RAINDANCE,76,HEARTSWAP;EggMoves=;Compatibility=Water1,Fairy;StepsToHatch=2805;Height=0.3;Weight=1.4;Color=Blue;Habitat=;RegionalNumbers=490,0,0,0,0,0,0,0,0,0;Kind=Seafaring;Pokedex=Born on a cold seafloor, it will swim great distances to return to its birthplace.;FormNames=;WildItemCommon=;WildItemUncommon=;WildItemRare=;BattlerPlayerY=0;BattlerEnemyY=25;BattlerAltitude=0;Evolutions=;Incense=</v>
      </c>
    </row>
    <row r="492" spans="1:46" x14ac:dyDescent="0.3">
      <c r="A492" s="25">
        <v>491</v>
      </c>
      <c r="B492" s="25" t="s">
        <v>954</v>
      </c>
      <c r="C492" s="25" t="s">
        <v>4399</v>
      </c>
      <c r="D492" s="25" t="s">
        <v>230</v>
      </c>
      <c r="E492" s="25" t="s">
        <v>233</v>
      </c>
      <c r="F492" s="25" t="s">
        <v>4983</v>
      </c>
      <c r="G492" s="25" t="s">
        <v>5534</v>
      </c>
      <c r="H492" s="25" t="s">
        <v>5533</v>
      </c>
      <c r="I492" s="25">
        <v>270</v>
      </c>
      <c r="J492" s="25" t="s">
        <v>5552</v>
      </c>
      <c r="K492" s="25">
        <v>3</v>
      </c>
      <c r="L492" s="25">
        <v>0</v>
      </c>
      <c r="M492" s="25" t="s">
        <v>5569</v>
      </c>
      <c r="O492" s="25" t="s">
        <v>6171</v>
      </c>
      <c r="Q492" s="25" t="s">
        <v>7094</v>
      </c>
      <c r="R492" s="25">
        <v>30855</v>
      </c>
      <c r="S492" s="25">
        <v>1.5</v>
      </c>
      <c r="T492" s="25">
        <v>50.5</v>
      </c>
      <c r="U492" s="25" t="s">
        <v>8864</v>
      </c>
      <c r="W492" s="25" t="s">
        <v>9389</v>
      </c>
      <c r="X492" s="25" t="s">
        <v>9715</v>
      </c>
      <c r="Y492" s="25" t="s">
        <v>9715</v>
      </c>
      <c r="Z492" s="25" t="s">
        <v>9715</v>
      </c>
      <c r="AA492" s="25" t="s">
        <v>9715</v>
      </c>
      <c r="AB492" s="25" t="s">
        <v>9715</v>
      </c>
      <c r="AC492" s="25" t="s">
        <v>9715</v>
      </c>
      <c r="AD492" s="25" t="s">
        <v>9715</v>
      </c>
      <c r="AE492" s="25" t="s">
        <v>9715</v>
      </c>
      <c r="AF492" s="25" t="s">
        <v>9715</v>
      </c>
      <c r="AG492" s="26" t="str">
        <f t="shared" si="14"/>
        <v>491,0,0,0,0,0,0,0,0,0</v>
      </c>
      <c r="AH492" s="25" t="s">
        <v>7352</v>
      </c>
      <c r="AI492" s="25" t="s">
        <v>7873</v>
      </c>
      <c r="AN492" s="25">
        <v>0</v>
      </c>
      <c r="AO492" s="25">
        <v>25</v>
      </c>
      <c r="AP492" s="25">
        <v>9</v>
      </c>
      <c r="AT492" s="26" t="str">
        <f t="shared" si="15"/>
        <v>[491];Name=Darkrai;InternalName=DARKRAI;Type1=DARK;Type2=FERAL;BaseStats=70,90,90,125,135,90;GenderRate=Genderless;GrowthRate=Slow;BaseEXP=270;EffortPoints=0,0,0,1,2,0;Rareness=3;Happiness=0;Abilities=BADDREAMS;HiddenAbility=;Moves=1,OMINOUSWIND,1,DISABLE,11,QUICKATTACK,20,HYPNOSIS,29,FEINTATTACK,38,NIGHTMARE,47,DOUBLETEAM,57,HAZE,66,DARKVOID,75,NASTYPLOT,84,DREAMEATER,93,DARKPULSE;EggMoves=;Compatibility=Undiscovered;StepsToHatch=30855;Height=1.5;Weight=50.5;Color=Black;Habitat=;RegionalNumbers=491,0,0,0,0,0,0,0,0,0;Kind=Pitch-Black;Pokedex=It can lull people to sleep and make them dream. It is active during nights of the new moon.;FormNames=;WildItemCommon=;WildItemUncommon=;WildItemRare=;BattlerPlayerY=0;BattlerEnemyY=25;BattlerAltitude=9;Evolutions=;Incense=</v>
      </c>
    </row>
    <row r="493" spans="1:46" x14ac:dyDescent="0.3">
      <c r="A493" s="25">
        <v>492</v>
      </c>
      <c r="B493" s="25" t="s">
        <v>3928</v>
      </c>
      <c r="C493" s="25" t="s">
        <v>4400</v>
      </c>
      <c r="D493" s="25" t="s">
        <v>221</v>
      </c>
      <c r="F493" s="25" t="s">
        <v>9708</v>
      </c>
      <c r="G493" s="25" t="s">
        <v>5534</v>
      </c>
      <c r="H493" s="25" t="s">
        <v>1412</v>
      </c>
      <c r="I493" s="25">
        <v>270</v>
      </c>
      <c r="J493" s="25" t="s">
        <v>2133</v>
      </c>
      <c r="K493" s="25">
        <v>45</v>
      </c>
      <c r="L493" s="25">
        <v>100</v>
      </c>
      <c r="M493" s="25" t="s">
        <v>3826</v>
      </c>
      <c r="O493" s="25" t="s">
        <v>6172</v>
      </c>
      <c r="Q493" s="25" t="s">
        <v>7094</v>
      </c>
      <c r="R493" s="25">
        <v>30855</v>
      </c>
      <c r="S493" s="25">
        <v>0.2</v>
      </c>
      <c r="T493" s="25">
        <v>2.1</v>
      </c>
      <c r="U493" s="25" t="s">
        <v>2155</v>
      </c>
      <c r="W493" s="25" t="s">
        <v>9390</v>
      </c>
      <c r="X493" s="25" t="s">
        <v>9715</v>
      </c>
      <c r="Y493" s="25" t="s">
        <v>9715</v>
      </c>
      <c r="Z493" s="25" t="s">
        <v>9715</v>
      </c>
      <c r="AA493" s="25" t="s">
        <v>9715</v>
      </c>
      <c r="AB493" s="25" t="s">
        <v>9715</v>
      </c>
      <c r="AC493" s="25" t="s">
        <v>9715</v>
      </c>
      <c r="AD493" s="25" t="s">
        <v>9715</v>
      </c>
      <c r="AE493" s="25" t="s">
        <v>9715</v>
      </c>
      <c r="AF493" s="25" t="s">
        <v>9715</v>
      </c>
      <c r="AG493" s="26" t="str">
        <f t="shared" si="14"/>
        <v>492,0,0,0,0,0,0,0,0,0</v>
      </c>
      <c r="AH493" s="25" t="s">
        <v>7353</v>
      </c>
      <c r="AI493" s="25" t="s">
        <v>8109</v>
      </c>
      <c r="AJ493" s="25" t="s">
        <v>8496</v>
      </c>
      <c r="AK493" s="25" t="s">
        <v>8143</v>
      </c>
      <c r="AL493" s="25" t="s">
        <v>8143</v>
      </c>
      <c r="AM493" s="25" t="s">
        <v>8143</v>
      </c>
      <c r="AN493" s="25">
        <v>0</v>
      </c>
      <c r="AO493" s="25">
        <v>25</v>
      </c>
      <c r="AP493" s="25">
        <v>0</v>
      </c>
      <c r="AT493" s="26" t="str">
        <f t="shared" si="15"/>
        <v>[492];Name=Shaymin;InternalName=SHAYMIN;Type1=GRASS;Type2=;BaseStats=100,100,100,100,100,100;GenderRate=Genderless;GrowthRate=Parabolic;BaseEXP=270;EffortPoints=3,0,0,0,0,0;Rareness=45;Happiness=100;Abilities=NATURALCURE;HiddenAbility=;Moves=1,GROWTH,10,MAGICALLEAF,19,LEECHSEED,28,SYNTHESIS,37,SWEETSCENT,46,NATURALGIFT,55,WORRYSEED,64,AROMATHERAPY,73,ENERGYBALL,82,SWEETKISS,91,HEALINGWISH,100,SEEDFLARE;EggMoves=;Compatibility=Undiscovered;StepsToHatch=30855;Height=0.2;Weight=2.1;Color=Green;Habitat=;RegionalNumbers=492,0,0,0,0,0,0,0,0,0;Kind=Gratitude;Pokedex=It lives in flower patches and avoids detection by curling up to look like a flowering plant.;FormNames=Land Forme,Sky Forme;WildItemCommon=LUMBERRY;WildItemUncommon=LUMBERRY;WildItemRare=LUMBERRY;BattlerPlayerY=0;BattlerEnemyY=25;BattlerAltitude=0;Evolutions=;Incense=</v>
      </c>
    </row>
    <row r="494" spans="1:46" x14ac:dyDescent="0.3">
      <c r="A494" s="25">
        <v>493</v>
      </c>
      <c r="B494" s="25" t="s">
        <v>957</v>
      </c>
      <c r="C494" s="25" t="s">
        <v>4401</v>
      </c>
      <c r="D494" s="25" t="s">
        <v>216</v>
      </c>
      <c r="F494" s="25" t="s">
        <v>9710</v>
      </c>
      <c r="G494" s="25" t="s">
        <v>5534</v>
      </c>
      <c r="H494" s="25" t="s">
        <v>5533</v>
      </c>
      <c r="I494" s="25">
        <v>324</v>
      </c>
      <c r="J494" s="25" t="s">
        <v>2133</v>
      </c>
      <c r="K494" s="25">
        <v>3</v>
      </c>
      <c r="L494" s="25">
        <v>0</v>
      </c>
      <c r="M494" s="25" t="s">
        <v>5570</v>
      </c>
      <c r="O494" s="25" t="s">
        <v>6173</v>
      </c>
      <c r="Q494" s="25" t="s">
        <v>7094</v>
      </c>
      <c r="R494" s="25">
        <v>30855</v>
      </c>
      <c r="S494" s="25">
        <v>3.2</v>
      </c>
      <c r="T494" s="25">
        <v>320</v>
      </c>
      <c r="U494" s="25" t="s">
        <v>8859</v>
      </c>
      <c r="W494" s="25" t="s">
        <v>9391</v>
      </c>
      <c r="X494" s="25" t="s">
        <v>9715</v>
      </c>
      <c r="Y494" s="25" t="s">
        <v>9715</v>
      </c>
      <c r="Z494" s="25" t="s">
        <v>9715</v>
      </c>
      <c r="AA494" s="25" t="s">
        <v>9715</v>
      </c>
      <c r="AB494" s="25" t="s">
        <v>9715</v>
      </c>
      <c r="AC494" s="25" t="s">
        <v>9715</v>
      </c>
      <c r="AD494" s="25" t="s">
        <v>9715</v>
      </c>
      <c r="AE494" s="25" t="s">
        <v>9715</v>
      </c>
      <c r="AF494" s="25" t="s">
        <v>9715</v>
      </c>
      <c r="AG494" s="26" t="str">
        <f t="shared" si="14"/>
        <v>493,0,0,0,0,0,0,0,0,0</v>
      </c>
      <c r="AH494" s="25" t="s">
        <v>7354</v>
      </c>
      <c r="AI494" s="25" t="s">
        <v>8110</v>
      </c>
      <c r="AJ494" s="25" t="s">
        <v>8130</v>
      </c>
      <c r="AN494" s="25">
        <v>0</v>
      </c>
      <c r="AO494" s="25">
        <v>25</v>
      </c>
      <c r="AP494" s="25">
        <v>0</v>
      </c>
      <c r="AT494" s="26" t="str">
        <f t="shared" si="15"/>
        <v>[493];Name=Arceus;InternalName=ARCEUS;Type1=NORMAL;Type2=;BaseStats=120,120,120,120,120,120;GenderRate=Genderless;GrowthRate=Slow;BaseEXP=324;EffortPoints=3,0,0,0,0,0;Rareness=3;Happiness=0;Abilities=MULTITYPE;HiddenAbility=;Moves=1,SEISMICTOSS,1,COSMICPOWER,1,NATURALGIFT,1,PUNISHMENT,10,GRAVITY,20,EARTHPOWER,30,HYPERVOICE,40,EXTREMESPEED,50,REFRESH,60,FUTURESIGHT,70,RECOVER,80,HYPERBEAM,90,PERISHSONG,100,JUDGMENT;EggMoves=;Compatibility=Undiscovered;StepsToHatch=30855;Height=3.2;Weight=320;Color=Gray;Habitat=;RegionalNumbers=493,0,0,0,0,0,0,0,0,0;Kind=Alpha;Pokedex=It is described in mythology as the Pokémon that shaped the universe with its 1,000 arms.;FormNames=Normal Type,Fighting Type,Flying Type,Poison Type,Ground Type,Rock Type,Bug Type,Ghost Type,Steel Type,Unknown Type,Fire Type,Water Type,Grass Type,Electric Type,Psychic Type,Ice Type,Dragon Type,Dark Type, Fairy Type;WildItemCommon=;WildItemUncommon=;WildItemRare=;BattlerPlayerY=0;BattlerEnemyY=25;BattlerAltitude=0;Evolutions=;Incense=</v>
      </c>
    </row>
    <row r="495" spans="1:46" x14ac:dyDescent="0.3">
      <c r="A495" s="25">
        <v>494</v>
      </c>
      <c r="B495" s="25" t="s">
        <v>958</v>
      </c>
      <c r="C495" s="25" t="s">
        <v>4402</v>
      </c>
      <c r="D495" s="25" t="s">
        <v>226</v>
      </c>
      <c r="E495" s="25" t="s">
        <v>218</v>
      </c>
      <c r="F495" s="25" t="s">
        <v>9708</v>
      </c>
      <c r="G495" s="25" t="s">
        <v>5534</v>
      </c>
      <c r="H495" s="25" t="s">
        <v>5533</v>
      </c>
      <c r="I495" s="25">
        <v>14</v>
      </c>
      <c r="J495" s="25" t="s">
        <v>2133</v>
      </c>
      <c r="K495" s="25">
        <v>3</v>
      </c>
      <c r="L495" s="25">
        <v>100</v>
      </c>
      <c r="M495" s="25" t="s">
        <v>5571</v>
      </c>
      <c r="O495" s="25" t="s">
        <v>6174</v>
      </c>
      <c r="Q495" s="25" t="s">
        <v>7094</v>
      </c>
      <c r="R495" s="25">
        <v>30855</v>
      </c>
      <c r="S495" s="25">
        <v>0.4</v>
      </c>
      <c r="T495" s="25">
        <v>4</v>
      </c>
      <c r="U495" s="25" t="s">
        <v>8860</v>
      </c>
      <c r="W495" s="25" t="s">
        <v>9392</v>
      </c>
      <c r="X495" s="25" t="s">
        <v>9715</v>
      </c>
      <c r="Y495" s="25" t="s">
        <v>9715</v>
      </c>
      <c r="Z495" s="25" t="s">
        <v>9715</v>
      </c>
      <c r="AA495" s="25" t="s">
        <v>9715</v>
      </c>
      <c r="AB495" s="25" t="s">
        <v>9715</v>
      </c>
      <c r="AC495" s="25" t="s">
        <v>9715</v>
      </c>
      <c r="AD495" s="25" t="s">
        <v>9715</v>
      </c>
      <c r="AE495" s="25" t="s">
        <v>9715</v>
      </c>
      <c r="AF495" s="25" t="s">
        <v>9715</v>
      </c>
      <c r="AG495" s="26" t="str">
        <f t="shared" si="14"/>
        <v>494,0,0,0,0,0,0,0,0,0</v>
      </c>
      <c r="AH495" s="25" t="s">
        <v>7355</v>
      </c>
      <c r="AI495" s="25" t="s">
        <v>7874</v>
      </c>
      <c r="AN495" s="25">
        <v>0</v>
      </c>
      <c r="AO495" s="25">
        <v>25</v>
      </c>
      <c r="AP495" s="25">
        <v>0</v>
      </c>
      <c r="AT495" s="26" t="str">
        <f t="shared" si="15"/>
        <v>[494];Name=Victini;InternalName=VICTINI;Type1=PSYCHIC;Type2=FIRE;BaseStats=100,100,100,100,100,100;GenderRate=Genderless;GrowthRate=Slow;BaseEXP=14;EffortPoints=3,0,0,0,0,0;Rareness=3;Happiness=100;Abilities=VICTORYSTAR;HiddenAbility=;Moves=1,SEARINGSHOT,1,FOCUSENERGY,1,CONFUSION,1,INCINERATE,1,QUICKATTACK,9,ENDURE,17,HEADBUTT,25,FLAMECHARGE,33,REVERSAL,41,FLAMEBURST,49,ZENHEADBUTT,57,INFERNO,65,DOUBLEEDGE,73,FLAREBLITZ,81,FINALGAMBIT,89,STOREDPOWER,97,OVERHEAT;EggMoves=;Compatibility=Undiscovered;StepsToHatch=30855;Height=0.4;Weight=4;Color=Yellow;Habitat=;RegionalNumbers=494,0,0,0,0,0,0,0,0,0;Kind=Victory;Pokedex=This Pokémon brings victory. It is said that Trainers with Victini always win, regardless of the type of encounter.;FormNames=;WildItemCommon=;WildItemUncommon=;WildItemRare=;BattlerPlayerY=0;BattlerEnemyY=25;BattlerAltitude=0;Evolutions=;Incense=</v>
      </c>
    </row>
    <row r="496" spans="1:46" x14ac:dyDescent="0.3">
      <c r="A496" s="25">
        <v>495</v>
      </c>
      <c r="B496" s="25" t="s">
        <v>959</v>
      </c>
      <c r="C496" s="25" t="s">
        <v>4403</v>
      </c>
      <c r="D496" s="25" t="s">
        <v>221</v>
      </c>
      <c r="F496" s="25" t="s">
        <v>4984</v>
      </c>
      <c r="G496" s="25" t="s">
        <v>1411</v>
      </c>
      <c r="H496" s="25" t="s">
        <v>1412</v>
      </c>
      <c r="I496" s="25">
        <v>28</v>
      </c>
      <c r="J496" s="25" t="s">
        <v>2146</v>
      </c>
      <c r="K496" s="25">
        <v>45</v>
      </c>
      <c r="L496" s="25">
        <v>70</v>
      </c>
      <c r="M496" s="25" t="s">
        <v>1413</v>
      </c>
      <c r="N496" s="25" t="s">
        <v>5704</v>
      </c>
      <c r="O496" s="25" t="s">
        <v>6754</v>
      </c>
      <c r="P496" s="25" t="s">
        <v>6755</v>
      </c>
      <c r="Q496" s="25" t="s">
        <v>7176</v>
      </c>
      <c r="R496" s="25">
        <v>5355</v>
      </c>
      <c r="S496" s="25">
        <v>0.6</v>
      </c>
      <c r="T496" s="25">
        <v>8.1</v>
      </c>
      <c r="U496" s="25" t="s">
        <v>2155</v>
      </c>
      <c r="W496" s="25" t="s">
        <v>9393</v>
      </c>
      <c r="X496" s="25" t="s">
        <v>9715</v>
      </c>
      <c r="Y496" s="25" t="s">
        <v>9715</v>
      </c>
      <c r="Z496" s="25" t="s">
        <v>9715</v>
      </c>
      <c r="AA496" s="25" t="s">
        <v>9715</v>
      </c>
      <c r="AB496" s="25" t="s">
        <v>9715</v>
      </c>
      <c r="AC496" s="25" t="s">
        <v>9715</v>
      </c>
      <c r="AD496" s="25" t="s">
        <v>9715</v>
      </c>
      <c r="AE496" s="25" t="s">
        <v>9715</v>
      </c>
      <c r="AF496" s="25" t="s">
        <v>9715</v>
      </c>
      <c r="AG496" s="26" t="str">
        <f t="shared" si="14"/>
        <v>495,0,0,0,0,0,0,0,0,0</v>
      </c>
      <c r="AH496" s="25" t="s">
        <v>7356</v>
      </c>
      <c r="AI496" s="25" t="s">
        <v>7875</v>
      </c>
      <c r="AN496" s="25">
        <v>0</v>
      </c>
      <c r="AO496" s="25">
        <v>25</v>
      </c>
      <c r="AP496" s="25">
        <v>0</v>
      </c>
      <c r="AQ496" s="25" t="s">
        <v>8721</v>
      </c>
      <c r="AT496" s="26" t="str">
        <f t="shared" si="15"/>
        <v>[495];Name=Snivy;InternalName=SNIVY;Type1=GRASS;Type2=;BaseStats=45,45,55,63,45,55;GenderRate=FemaleOneEighth;GrowthRate=Parabolic;BaseEXP=28;EffortPoints=0,0,0,1,0,0;Rareness=45;Happiness=70;Abilities=OVERGROW;HiddenAbility=CONTRARY;Moves=1,TACKLE,4,LEER,7,VINEWHIP,10,WRAP,13,GROWTH,16,LEAFTORNADO,19,LEECHSEED,22,MEGADRAIN,25,SLAM,28,LEAFBLADE,31,COIL,34,GIGADRAIN,37,WRINGOUT,40,GASTROACID,43,LEAFSTORM;EggMoves=CAPTIVATE,GLARE,GRASSYTERRAIN,IRONTAIL,MAGICALLEAF,MEANLOOK,MIRRORCOAT,NATURALGIFT,PURSUIT,SWEETSCENT,TWISTER;Compatibility=Field,Grass;StepsToHatch=5355;Height=0.6;Weight=8.1;Color=Green;Habitat=;RegionalNumbers=495,0,0,0,0,0,0,0,0,0;Kind=Grass Snake;Pokedex=They photosynthesize by bathing their tails in sunlight. When they are not feeling well, their tails droop.;FormNames=;WildItemCommon=;WildItemUncommon=;WildItemRare=;BattlerPlayerY=0;BattlerEnemyY=25;BattlerAltitude=0;Evolutions=SERVINE,Level,17;Incense=</v>
      </c>
    </row>
    <row r="497" spans="1:46" x14ac:dyDescent="0.3">
      <c r="A497" s="25">
        <v>496</v>
      </c>
      <c r="B497" s="25" t="s">
        <v>960</v>
      </c>
      <c r="C497" s="25" t="s">
        <v>4404</v>
      </c>
      <c r="D497" s="25" t="s">
        <v>221</v>
      </c>
      <c r="F497" s="25" t="s">
        <v>4985</v>
      </c>
      <c r="G497" s="25" t="s">
        <v>1411</v>
      </c>
      <c r="H497" s="25" t="s">
        <v>1412</v>
      </c>
      <c r="I497" s="25">
        <v>145</v>
      </c>
      <c r="J497" s="25" t="s">
        <v>2147</v>
      </c>
      <c r="K497" s="25">
        <v>45</v>
      </c>
      <c r="L497" s="25">
        <v>70</v>
      </c>
      <c r="M497" s="25" t="s">
        <v>1413</v>
      </c>
      <c r="N497" s="25" t="s">
        <v>5704</v>
      </c>
      <c r="O497" s="25" t="s">
        <v>6175</v>
      </c>
      <c r="Q497" s="25" t="s">
        <v>7176</v>
      </c>
      <c r="R497" s="25">
        <v>5355</v>
      </c>
      <c r="S497" s="25">
        <v>0.8</v>
      </c>
      <c r="T497" s="25">
        <v>16</v>
      </c>
      <c r="U497" s="25" t="s">
        <v>2155</v>
      </c>
      <c r="W497" s="25" t="s">
        <v>9394</v>
      </c>
      <c r="X497" s="25" t="s">
        <v>9715</v>
      </c>
      <c r="Y497" s="25" t="s">
        <v>9715</v>
      </c>
      <c r="Z497" s="25" t="s">
        <v>9715</v>
      </c>
      <c r="AA497" s="25" t="s">
        <v>9715</v>
      </c>
      <c r="AB497" s="25" t="s">
        <v>9715</v>
      </c>
      <c r="AC497" s="25" t="s">
        <v>9715</v>
      </c>
      <c r="AD497" s="25" t="s">
        <v>9715</v>
      </c>
      <c r="AE497" s="25" t="s">
        <v>9715</v>
      </c>
      <c r="AF497" s="25" t="s">
        <v>9715</v>
      </c>
      <c r="AG497" s="26" t="str">
        <f t="shared" si="14"/>
        <v>496,0,0,0,0,0,0,0,0,0</v>
      </c>
      <c r="AH497" s="25" t="s">
        <v>7356</v>
      </c>
      <c r="AI497" s="25" t="s">
        <v>7876</v>
      </c>
      <c r="AN497" s="25">
        <v>0</v>
      </c>
      <c r="AO497" s="25">
        <v>25</v>
      </c>
      <c r="AP497" s="25">
        <v>0</v>
      </c>
      <c r="AQ497" s="25" t="s">
        <v>8722</v>
      </c>
      <c r="AT497" s="26" t="str">
        <f t="shared" si="15"/>
        <v>[496];Name=Servine;InternalName=SERVINE;Type1=GRASS;Type2=;BaseStats=60,60,75,83,60,75;GenderRate=FemaleOneEighth;GrowthRate=Parabolic;BaseEXP=145;EffortPoints=0,0,0,2,0,0;Rareness=45;Happiness=70;Abilities=OVERGROW;HiddenAbility=CONTRARY;Moves=1,TACKLE,1,LEER,1,VINEWHIP,1,WRAP,4,LEER,7,VINEWHIP,10,WRAP,13,GROWTH,16,LEAFTORNADO,20,LEECHSEED,24,MEGADRAIN,28,SLAM,32,LEAFBLADE,36,COIL,40,GIGADRAIN,44,WRINGOUT,48,GASTROACID,52,LEAFSTORM;EggMoves=;Compatibility=Field,Grass;StepsToHatch=5355;Height=0.8;Weight=16;Color=Green;Habitat=;RegionalNumbers=496,0,0,0,0,0,0,0,0,0;Kind=Grass Snake;Pokedex=They avoid attacks by sinking into the shadows of thick foliage. They retaliate with masterful whipping techniques.;FormNames=;WildItemCommon=;WildItemUncommon=;WildItemRare=;BattlerPlayerY=0;BattlerEnemyY=25;BattlerAltitude=0;Evolutions=SERPERIOR,Level,36;Incense=</v>
      </c>
    </row>
    <row r="498" spans="1:46" x14ac:dyDescent="0.3">
      <c r="A498" s="25">
        <v>497</v>
      </c>
      <c r="B498" s="25" t="s">
        <v>961</v>
      </c>
      <c r="C498" s="25" t="s">
        <v>4405</v>
      </c>
      <c r="D498" s="25" t="s">
        <v>221</v>
      </c>
      <c r="F498" s="25" t="s">
        <v>4986</v>
      </c>
      <c r="G498" s="25" t="s">
        <v>1411</v>
      </c>
      <c r="H498" s="25" t="s">
        <v>1412</v>
      </c>
      <c r="I498" s="25">
        <v>238</v>
      </c>
      <c r="J498" s="25" t="s">
        <v>2148</v>
      </c>
      <c r="K498" s="25">
        <v>45</v>
      </c>
      <c r="L498" s="25">
        <v>70</v>
      </c>
      <c r="M498" s="25" t="s">
        <v>1413</v>
      </c>
      <c r="N498" s="25" t="s">
        <v>5704</v>
      </c>
      <c r="O498" s="25" t="s">
        <v>6176</v>
      </c>
      <c r="Q498" s="25" t="s">
        <v>7176</v>
      </c>
      <c r="R498" s="25">
        <v>5355</v>
      </c>
      <c r="S498" s="25">
        <v>3.3</v>
      </c>
      <c r="T498" s="25">
        <v>63</v>
      </c>
      <c r="U498" s="25" t="s">
        <v>2155</v>
      </c>
      <c r="W498" s="25" t="s">
        <v>9395</v>
      </c>
      <c r="X498" s="25" t="s">
        <v>9715</v>
      </c>
      <c r="Y498" s="25" t="s">
        <v>9715</v>
      </c>
      <c r="Z498" s="25" t="s">
        <v>9715</v>
      </c>
      <c r="AA498" s="25" t="s">
        <v>9715</v>
      </c>
      <c r="AB498" s="25" t="s">
        <v>9715</v>
      </c>
      <c r="AC498" s="25" t="s">
        <v>9715</v>
      </c>
      <c r="AD498" s="25" t="s">
        <v>9715</v>
      </c>
      <c r="AE498" s="25" t="s">
        <v>9715</v>
      </c>
      <c r="AF498" s="25" t="s">
        <v>9715</v>
      </c>
      <c r="AG498" s="26" t="str">
        <f t="shared" si="14"/>
        <v>497,0,0,0,0,0,0,0,0,0</v>
      </c>
      <c r="AH498" s="25" t="s">
        <v>7357</v>
      </c>
      <c r="AI498" s="25" t="s">
        <v>7877</v>
      </c>
      <c r="AN498" s="25">
        <v>0</v>
      </c>
      <c r="AO498" s="25">
        <v>25</v>
      </c>
      <c r="AP498" s="25">
        <v>0</v>
      </c>
      <c r="AT498" s="26" t="str">
        <f t="shared" si="15"/>
        <v>[497];Name=Serperior;InternalName=SERPERIOR;Type1=GRASS;Type2=;BaseStats=75,75,95,113,75,95;GenderRate=FemaleOneEighth;GrowthRate=Parabolic;BaseEXP=238;EffortPoints=0,0,0,3,0,0;Rareness=45;Happiness=70;Abilities=OVERGROW;HiddenAbility=CONTRARY;Moves=1,TACKLE,1,LEER,1,VINEWHIP,1,WRAP,4,LEER,7,VINEWHIP,10,WRAP,13,GROWTH,16,LEAFTORNADO,20,LEECHSEED,24,MEGADRAIN,28,SLAM,32,LEAFBLADE,38,COIL,44,GIGADRAIN,50,WRINGOUT,56,GASTROACID,62,LEAFSTORM;EggMoves=;Compatibility=Field,Grass;StepsToHatch=5355;Height=3.3;Weight=63;Color=Green;Habitat=;RegionalNumbers=497,0,0,0,0,0,0,0,0,0;Kind=Regal;Pokedex=They raise their heads to intimidate opponents, but only give it their all when fighting a powerful opponent.;FormNames=;WildItemCommon=;WildItemUncommon=;WildItemRare=;BattlerPlayerY=0;BattlerEnemyY=25;BattlerAltitude=0;Evolutions=;Incense=</v>
      </c>
    </row>
    <row r="499" spans="1:46" x14ac:dyDescent="0.3">
      <c r="A499" s="25">
        <v>498</v>
      </c>
      <c r="B499" s="25" t="s">
        <v>962</v>
      </c>
      <c r="C499" s="25" t="s">
        <v>4406</v>
      </c>
      <c r="D499" s="25" t="s">
        <v>218</v>
      </c>
      <c r="F499" s="25" t="s">
        <v>4987</v>
      </c>
      <c r="G499" s="25" t="s">
        <v>1411</v>
      </c>
      <c r="H499" s="25" t="s">
        <v>1412</v>
      </c>
      <c r="I499" s="25">
        <v>28</v>
      </c>
      <c r="J499" s="25" t="s">
        <v>2131</v>
      </c>
      <c r="K499" s="25">
        <v>45</v>
      </c>
      <c r="L499" s="25">
        <v>70</v>
      </c>
      <c r="M499" s="25" t="s">
        <v>2136</v>
      </c>
      <c r="N499" s="25" t="s">
        <v>3842</v>
      </c>
      <c r="O499" s="25" t="s">
        <v>6756</v>
      </c>
      <c r="P499" s="25" t="s">
        <v>6757</v>
      </c>
      <c r="Q499" s="25" t="s">
        <v>2124</v>
      </c>
      <c r="R499" s="25">
        <v>5355</v>
      </c>
      <c r="S499" s="25">
        <v>0.5</v>
      </c>
      <c r="T499" s="25">
        <v>9.9</v>
      </c>
      <c r="U499" s="25" t="s">
        <v>2156</v>
      </c>
      <c r="W499" s="25" t="s">
        <v>9396</v>
      </c>
      <c r="X499" s="25" t="s">
        <v>9715</v>
      </c>
      <c r="Y499" s="25" t="s">
        <v>9715</v>
      </c>
      <c r="Z499" s="25" t="s">
        <v>9715</v>
      </c>
      <c r="AA499" s="25" t="s">
        <v>9715</v>
      </c>
      <c r="AB499" s="25" t="s">
        <v>9715</v>
      </c>
      <c r="AC499" s="25" t="s">
        <v>9715</v>
      </c>
      <c r="AD499" s="25" t="s">
        <v>9715</v>
      </c>
      <c r="AE499" s="25" t="s">
        <v>9715</v>
      </c>
      <c r="AF499" s="25" t="s">
        <v>9715</v>
      </c>
      <c r="AG499" s="26" t="str">
        <f t="shared" si="14"/>
        <v>498,0,0,0,0,0,0,0,0,0</v>
      </c>
      <c r="AH499" s="25" t="s">
        <v>7358</v>
      </c>
      <c r="AI499" s="25" t="s">
        <v>7878</v>
      </c>
      <c r="AN499" s="25">
        <v>0</v>
      </c>
      <c r="AO499" s="25">
        <v>25</v>
      </c>
      <c r="AP499" s="25">
        <v>0</v>
      </c>
      <c r="AQ499" s="25" t="s">
        <v>8723</v>
      </c>
      <c r="AT499" s="26" t="str">
        <f t="shared" si="15"/>
        <v>[498];Name=Tepig;InternalName=TEPIG;Type1=FIRE;Type2=;BaseStats=65,63,45,45,45,45;GenderRate=FemaleOneEighth;GrowthRate=Parabolic;BaseEXP=28;EffortPoints=1,0,0,0,0,0;Rareness=45;Happiness=70;Abilities=BLAZE;HiddenAbility=THICKFAT;Moves=1,TACKLE,3,TAILWHIP,7,EMBER,9,ODORSLEUTH,13,DEFENSECURL,15,FLAMECHARGE,19,SMOG,21,ROLLOUT,25,TAKEDOWN,27,HEATCRASH,31,ASSURANCE,33,FLAMETHROWER,37,HEADSMASH,39,ROAR,43,FLAREBLITZ;EggMoves=BODYSLAM,COVET,CURSE,ENDEAVOR,HEAVYSLAM,MAGNITUDE,SLEEPTALK,SUCKERPUNCH,SUPERPOWER,THRASH,YAWN;Compatibility=Field;StepsToHatch=5355;Height=0.5;Weight=9.9;Color=Red;Habitat=;RegionalNumbers=498,0,0,0,0,0,0,0,0,0;Kind=Fire Pig;Pokedex=It blows fire through its nose. When it catches a cold, the fire becomes pitch-black smoke instead.;FormNames=;WildItemCommon=;WildItemUncommon=;WildItemRare=;BattlerPlayerY=0;BattlerEnemyY=25;BattlerAltitude=0;Evolutions=PIGNITE,Level,17;Incense=</v>
      </c>
    </row>
    <row r="500" spans="1:46" x14ac:dyDescent="0.3">
      <c r="A500" s="25">
        <v>499</v>
      </c>
      <c r="B500" s="25" t="s">
        <v>963</v>
      </c>
      <c r="C500" s="25" t="s">
        <v>4407</v>
      </c>
      <c r="D500" s="25" t="s">
        <v>218</v>
      </c>
      <c r="E500" s="25" t="s">
        <v>222</v>
      </c>
      <c r="F500" s="25" t="s">
        <v>4988</v>
      </c>
      <c r="G500" s="25" t="s">
        <v>1411</v>
      </c>
      <c r="H500" s="25" t="s">
        <v>1412</v>
      </c>
      <c r="I500" s="25">
        <v>146</v>
      </c>
      <c r="J500" s="25" t="s">
        <v>2129</v>
      </c>
      <c r="K500" s="25">
        <v>45</v>
      </c>
      <c r="L500" s="25">
        <v>70</v>
      </c>
      <c r="M500" s="25" t="s">
        <v>2136</v>
      </c>
      <c r="N500" s="25" t="s">
        <v>3842</v>
      </c>
      <c r="O500" s="25" t="s">
        <v>6177</v>
      </c>
      <c r="Q500" s="25" t="s">
        <v>2124</v>
      </c>
      <c r="R500" s="25">
        <v>5355</v>
      </c>
      <c r="S500" s="25">
        <v>1</v>
      </c>
      <c r="T500" s="25">
        <v>55.5</v>
      </c>
      <c r="U500" s="25" t="s">
        <v>2156</v>
      </c>
      <c r="W500" s="25" t="s">
        <v>9397</v>
      </c>
      <c r="X500" s="25" t="s">
        <v>9715</v>
      </c>
      <c r="Y500" s="25" t="s">
        <v>9715</v>
      </c>
      <c r="Z500" s="25" t="s">
        <v>9715</v>
      </c>
      <c r="AA500" s="25" t="s">
        <v>9715</v>
      </c>
      <c r="AB500" s="25" t="s">
        <v>9715</v>
      </c>
      <c r="AC500" s="25" t="s">
        <v>9715</v>
      </c>
      <c r="AD500" s="25" t="s">
        <v>9715</v>
      </c>
      <c r="AE500" s="25" t="s">
        <v>9715</v>
      </c>
      <c r="AF500" s="25" t="s">
        <v>9715</v>
      </c>
      <c r="AG500" s="26" t="str">
        <f t="shared" si="14"/>
        <v>499,0,0,0,0,0,0,0,0,0</v>
      </c>
      <c r="AH500" s="25" t="s">
        <v>7358</v>
      </c>
      <c r="AI500" s="25" t="s">
        <v>7879</v>
      </c>
      <c r="AN500" s="25">
        <v>0</v>
      </c>
      <c r="AO500" s="25">
        <v>25</v>
      </c>
      <c r="AP500" s="25">
        <v>0</v>
      </c>
      <c r="AQ500" s="25" t="s">
        <v>8724</v>
      </c>
      <c r="AT500" s="26" t="str">
        <f t="shared" si="15"/>
        <v>[499];Name=Pignite;InternalName=PIGNITE;Type1=FIRE;Type2=FIGHTING;BaseStats=90,93,55,55,70,55;GenderRate=FemaleOneEighth;GrowthRate=Parabolic;BaseEXP=146;EffortPoints=0,2,0,0,0,0;Rareness=45;Happiness=70;Abilities=BLAZE;HiddenAbility=THICKFAT;Moves=1,TACKLE,1,TAILWHIP,1,EMBER,1,ODORSLEUTH,3,TAILWHIP,7,EMBER,9,ODORSLEUTH,13,DEFENSECURL,15,FLAMECHARGE,17,ARMTHRUST,20,SMOG,23,ROLLOUT,28,TAKEDOWN,31,HEATCRASH,36,ASSURANCE,39,FLAMETHROWER,44,HEADSMASH,47,ROAR,52,FLAREBLITZ;EggMoves=;Compatibility=Field;StepsToHatch=5355;Height=1;Weight=55.5;Color=Red;Habitat=;RegionalNumbers=499,0,0,0,0,0,0,0,0,0;Kind=Fire Pig;Pokedex=Whatever it eats becomes fuel for the flame in its stomach. When it is angered, the intensity of the flame increases.;FormNames=;WildItemCommon=;WildItemUncommon=;WildItemRare=;BattlerPlayerY=0;BattlerEnemyY=25;BattlerAltitude=0;Evolutions=EMBOAR,Level,36;Incense=</v>
      </c>
    </row>
    <row r="501" spans="1:46" x14ac:dyDescent="0.3">
      <c r="A501" s="25">
        <v>500</v>
      </c>
      <c r="B501" s="25" t="s">
        <v>964</v>
      </c>
      <c r="C501" s="25" t="s">
        <v>4408</v>
      </c>
      <c r="D501" s="25" t="s">
        <v>218</v>
      </c>
      <c r="E501" s="25" t="s">
        <v>222</v>
      </c>
      <c r="F501" s="25" t="s">
        <v>4989</v>
      </c>
      <c r="G501" s="25" t="s">
        <v>1411</v>
      </c>
      <c r="H501" s="25" t="s">
        <v>1412</v>
      </c>
      <c r="I501" s="25">
        <v>238</v>
      </c>
      <c r="J501" s="25" t="s">
        <v>2130</v>
      </c>
      <c r="K501" s="25">
        <v>45</v>
      </c>
      <c r="L501" s="25">
        <v>70</v>
      </c>
      <c r="M501" s="25" t="s">
        <v>2136</v>
      </c>
      <c r="N501" s="25" t="s">
        <v>3816</v>
      </c>
      <c r="O501" s="25" t="s">
        <v>6178</v>
      </c>
      <c r="Q501" s="25" t="s">
        <v>2124</v>
      </c>
      <c r="R501" s="25">
        <v>5355</v>
      </c>
      <c r="S501" s="25">
        <v>1.6</v>
      </c>
      <c r="T501" s="25">
        <v>150</v>
      </c>
      <c r="U501" s="25" t="s">
        <v>2156</v>
      </c>
      <c r="W501" s="25" t="s">
        <v>9398</v>
      </c>
      <c r="X501" s="25" t="s">
        <v>9715</v>
      </c>
      <c r="Y501" s="25" t="s">
        <v>9715</v>
      </c>
      <c r="Z501" s="25" t="s">
        <v>9715</v>
      </c>
      <c r="AA501" s="25" t="s">
        <v>9715</v>
      </c>
      <c r="AB501" s="25" t="s">
        <v>9715</v>
      </c>
      <c r="AC501" s="25" t="s">
        <v>9715</v>
      </c>
      <c r="AD501" s="25" t="s">
        <v>9715</v>
      </c>
      <c r="AE501" s="25" t="s">
        <v>9715</v>
      </c>
      <c r="AF501" s="25" t="s">
        <v>9715</v>
      </c>
      <c r="AG501" s="26" t="str">
        <f t="shared" si="14"/>
        <v>500,0,0,0,0,0,0,0,0,0</v>
      </c>
      <c r="AH501" s="25" t="s">
        <v>7359</v>
      </c>
      <c r="AI501" s="25" t="s">
        <v>7880</v>
      </c>
      <c r="AN501" s="25">
        <v>0</v>
      </c>
      <c r="AO501" s="25">
        <v>25</v>
      </c>
      <c r="AP501" s="25">
        <v>0</v>
      </c>
      <c r="AT501" s="26" t="str">
        <f t="shared" si="15"/>
        <v>[500];Name=Emboar;InternalName=EMBOAR;Type1=FIRE;Type2=FIGHTING;BaseStats=110,123,65,65,100,65;GenderRate=FemaleOneEighth;GrowthRate=Parabolic;BaseEXP=238;EffortPoints=0,3,0,0,0,0;Rareness=45;Happiness=70;Abilities=BLAZE;HiddenAbility=RECKLESS;Moves=1,HAMMERARM,1,TACKLE,1,TAILWHIP,1,EMBER,1,ODORSLEUTH,3,TAILWHIP,7,EMBER,9,ODORSLEUTH,13,DEFENSECURL,15,FLAMECHARGE,17,ARMTHRUST,20,SMOG,23,ROLLOUT,28,TAKEDOWN,31,HEATCRASH,38,ASSURANCE,43,FLAMETHROWER,50,HEADSMASH,55,ROAR,62,FLAREBLITZ;EggMoves=;Compatibility=Field;StepsToHatch=5355;Height=1.6;Weight=150;Color=Red;Habitat=;RegionalNumbers=500,0,0,0,0,0,0,0,0,0;Kind=Mega Fire Pig;Pokedex=It can throw a fire punch by setting its fists on fire with its fiery chin. It cares deeply about its friends.;FormNames=;WildItemCommon=;WildItemUncommon=;WildItemRare=;BattlerPlayerY=0;BattlerEnemyY=25;BattlerAltitude=0;Evolutions=;Incense=</v>
      </c>
    </row>
    <row r="502" spans="1:46" x14ac:dyDescent="0.3">
      <c r="A502" s="25">
        <v>501</v>
      </c>
      <c r="B502" s="25" t="s">
        <v>965</v>
      </c>
      <c r="C502" s="25" t="s">
        <v>4409</v>
      </c>
      <c r="D502" s="25" t="s">
        <v>219</v>
      </c>
      <c r="F502" s="25" t="s">
        <v>4990</v>
      </c>
      <c r="G502" s="25" t="s">
        <v>1411</v>
      </c>
      <c r="H502" s="25" t="s">
        <v>1412</v>
      </c>
      <c r="I502" s="25">
        <v>28</v>
      </c>
      <c r="J502" s="25" t="s">
        <v>5516</v>
      </c>
      <c r="K502" s="25">
        <v>45</v>
      </c>
      <c r="L502" s="25">
        <v>70</v>
      </c>
      <c r="M502" s="25" t="s">
        <v>2137</v>
      </c>
      <c r="N502" s="25" t="s">
        <v>3813</v>
      </c>
      <c r="O502" s="25" t="s">
        <v>6758</v>
      </c>
      <c r="P502" s="25" t="s">
        <v>6759</v>
      </c>
      <c r="Q502" s="25" t="s">
        <v>2124</v>
      </c>
      <c r="R502" s="25">
        <v>5355</v>
      </c>
      <c r="S502" s="25">
        <v>0.5</v>
      </c>
      <c r="T502" s="25">
        <v>5.9</v>
      </c>
      <c r="U502" s="25" t="s">
        <v>2157</v>
      </c>
      <c r="W502" s="25" t="s">
        <v>9399</v>
      </c>
      <c r="X502" s="25" t="s">
        <v>9715</v>
      </c>
      <c r="Y502" s="25" t="s">
        <v>9715</v>
      </c>
      <c r="Z502" s="25" t="s">
        <v>9715</v>
      </c>
      <c r="AA502" s="25" t="s">
        <v>9715</v>
      </c>
      <c r="AB502" s="25" t="s">
        <v>9715</v>
      </c>
      <c r="AC502" s="25" t="s">
        <v>9715</v>
      </c>
      <c r="AD502" s="25" t="s">
        <v>9715</v>
      </c>
      <c r="AE502" s="25" t="s">
        <v>9715</v>
      </c>
      <c r="AF502" s="25" t="s">
        <v>9715</v>
      </c>
      <c r="AG502" s="26" t="str">
        <f t="shared" si="14"/>
        <v>501,0,0,0,0,0,0,0,0,0</v>
      </c>
      <c r="AH502" s="25" t="s">
        <v>7360</v>
      </c>
      <c r="AI502" s="25" t="s">
        <v>7881</v>
      </c>
      <c r="AN502" s="25">
        <v>0</v>
      </c>
      <c r="AO502" s="25">
        <v>25</v>
      </c>
      <c r="AP502" s="25">
        <v>0</v>
      </c>
      <c r="AQ502" s="25" t="s">
        <v>8725</v>
      </c>
      <c r="AT502" s="26" t="str">
        <f t="shared" si="15"/>
        <v>[501];Name=Oshawott;InternalName=OSHAWOTT;Type1=WATER;Type2=;BaseStats=55,55,45,45,63,45;GenderRate=FemaleOneEighth;GrowthRate=Parabolic;BaseEXP=28;EffortPoints=0,0,0,0,1,0;Rareness=45;Happiness=70;Abilities=TORRENT;HiddenAbility=SHELLARMOR;Moves=1,TACKLE,5,TAILWHIP,7,WATERGUN,11,WATERSPORT,13,FOCUSENERGY,17,RAZORSHELL,19,FURYCUTTER,23,WATERPULSE,25,REVENGE,29,AQUAJET,31,ENCORE,35,AQUATAIL,37,RETALIATE,41,SWORDSDANCE,43,HYDROPUMP;EggMoves=AIRSLASH,ASSURANCE,BRINE,COPYCAT,DETECT,NIGHTSLASH,SCREECH,TRUMPCARD;Compatibility=Field;StepsToHatch=5355;Height=0.5;Weight=5.9;Color=Blue;Habitat=;RegionalNumbers=501,0,0,0,0,0,0,0,0,0;Kind=Sea Otter;Pokedex=The scalchop on its stomach is made from the same elements as claws. It detaches the scalchop for use as a blade.;FormNames=;WildItemCommon=;WildItemUncommon=;WildItemRare=;BattlerPlayerY=0;BattlerEnemyY=25;BattlerAltitude=0;Evolutions=DEWOTT,Level,17;Incense=</v>
      </c>
    </row>
    <row r="503" spans="1:46" x14ac:dyDescent="0.3">
      <c r="A503" s="25">
        <v>502</v>
      </c>
      <c r="B503" s="25" t="s">
        <v>966</v>
      </c>
      <c r="C503" s="25" t="s">
        <v>4410</v>
      </c>
      <c r="D503" s="25" t="s">
        <v>219</v>
      </c>
      <c r="F503" s="25" t="s">
        <v>4991</v>
      </c>
      <c r="G503" s="25" t="s">
        <v>1411</v>
      </c>
      <c r="H503" s="25" t="s">
        <v>1412</v>
      </c>
      <c r="I503" s="25">
        <v>145</v>
      </c>
      <c r="J503" s="25" t="s">
        <v>5530</v>
      </c>
      <c r="K503" s="25">
        <v>45</v>
      </c>
      <c r="L503" s="25">
        <v>70</v>
      </c>
      <c r="M503" s="25" t="s">
        <v>2137</v>
      </c>
      <c r="N503" s="25" t="s">
        <v>3813</v>
      </c>
      <c r="O503" s="25" t="s">
        <v>6179</v>
      </c>
      <c r="Q503" s="25" t="s">
        <v>2124</v>
      </c>
      <c r="R503" s="25">
        <v>5355</v>
      </c>
      <c r="S503" s="25">
        <v>0.8</v>
      </c>
      <c r="T503" s="25">
        <v>24.5</v>
      </c>
      <c r="U503" s="25" t="s">
        <v>2157</v>
      </c>
      <c r="W503" s="25" t="s">
        <v>9400</v>
      </c>
      <c r="X503" s="25" t="s">
        <v>9715</v>
      </c>
      <c r="Y503" s="25" t="s">
        <v>9715</v>
      </c>
      <c r="Z503" s="25" t="s">
        <v>9715</v>
      </c>
      <c r="AA503" s="25" t="s">
        <v>9715</v>
      </c>
      <c r="AB503" s="25" t="s">
        <v>9715</v>
      </c>
      <c r="AC503" s="25" t="s">
        <v>9715</v>
      </c>
      <c r="AD503" s="25" t="s">
        <v>9715</v>
      </c>
      <c r="AE503" s="25" t="s">
        <v>9715</v>
      </c>
      <c r="AF503" s="25" t="s">
        <v>9715</v>
      </c>
      <c r="AG503" s="26" t="str">
        <f t="shared" si="14"/>
        <v>502,0,0,0,0,0,0,0,0,0</v>
      </c>
      <c r="AH503" s="25" t="s">
        <v>7361</v>
      </c>
      <c r="AI503" s="25" t="s">
        <v>7882</v>
      </c>
      <c r="AN503" s="25">
        <v>0</v>
      </c>
      <c r="AO503" s="25">
        <v>25</v>
      </c>
      <c r="AP503" s="25">
        <v>0</v>
      </c>
      <c r="AQ503" s="25" t="s">
        <v>8726</v>
      </c>
      <c r="AT503" s="26" t="str">
        <f t="shared" si="15"/>
        <v>[502];Name=Dewott;InternalName=DEWOTT;Type1=WATER;Type2=;BaseStats=75,75,60,60,83,60;GenderRate=FemaleOneEighth;GrowthRate=Parabolic;BaseEXP=145;EffortPoints=0,0,0,0,2,0;Rareness=45;Happiness=70;Abilities=TORRENT;HiddenAbility=SHELLARMOR;Moves=1,TACKLE,1,TAILWHIP,1,WATERGUN,1,WATERSPORT,5,TAILWHIP,7,WATERGUN,11,WATERSPORT,13,FOCUSENERGY,17,RAZORSHELL,20,FURYCUTTER,25,WATERPULSE,28,REVENGE,33,AQUAJET,36,ENCORE,41,AQUATAIL,44,RETALIATE,49,SWORDSDANCE,52,HYDROPUMP;EggMoves=;Compatibility=Field;StepsToHatch=5355;Height=0.8;Weight=24.5;Color=Blue;Habitat=;RegionalNumbers=502,0,0,0,0,0,0,0,0,0;Kind=Discipline;Pokedex=Scalchop techniques differ from one Dewott to another. It never neglects maintaining its scalchops.;FormNames=;WildItemCommon=;WildItemUncommon=;WildItemRare=;BattlerPlayerY=0;BattlerEnemyY=25;BattlerAltitude=0;Evolutions=SAMUROTT,Level,36;Incense=</v>
      </c>
    </row>
    <row r="504" spans="1:46" x14ac:dyDescent="0.3">
      <c r="A504" s="25">
        <v>503</v>
      </c>
      <c r="B504" s="25" t="s">
        <v>967</v>
      </c>
      <c r="C504" s="25" t="s">
        <v>4411</v>
      </c>
      <c r="D504" s="25" t="s">
        <v>219</v>
      </c>
      <c r="F504" s="25" t="s">
        <v>4992</v>
      </c>
      <c r="G504" s="25" t="s">
        <v>1411</v>
      </c>
      <c r="H504" s="25" t="s">
        <v>1412</v>
      </c>
      <c r="I504" s="25">
        <v>238</v>
      </c>
      <c r="J504" s="25" t="s">
        <v>5520</v>
      </c>
      <c r="K504" s="25">
        <v>45</v>
      </c>
      <c r="L504" s="25">
        <v>70</v>
      </c>
      <c r="M504" s="25" t="s">
        <v>2137</v>
      </c>
      <c r="N504" s="25" t="s">
        <v>3813</v>
      </c>
      <c r="O504" s="25" t="s">
        <v>6180</v>
      </c>
      <c r="Q504" s="25" t="s">
        <v>2124</v>
      </c>
      <c r="R504" s="25">
        <v>5355</v>
      </c>
      <c r="S504" s="25">
        <v>1.5</v>
      </c>
      <c r="T504" s="25">
        <v>94.6</v>
      </c>
      <c r="U504" s="25" t="s">
        <v>2157</v>
      </c>
      <c r="W504" s="25" t="s">
        <v>9401</v>
      </c>
      <c r="X504" s="25" t="s">
        <v>9715</v>
      </c>
      <c r="Y504" s="25" t="s">
        <v>9715</v>
      </c>
      <c r="Z504" s="25" t="s">
        <v>9715</v>
      </c>
      <c r="AA504" s="25" t="s">
        <v>9715</v>
      </c>
      <c r="AB504" s="25" t="s">
        <v>9715</v>
      </c>
      <c r="AC504" s="25" t="s">
        <v>9715</v>
      </c>
      <c r="AD504" s="25" t="s">
        <v>9715</v>
      </c>
      <c r="AE504" s="25" t="s">
        <v>9715</v>
      </c>
      <c r="AF504" s="25" t="s">
        <v>9715</v>
      </c>
      <c r="AG504" s="26" t="str">
        <f t="shared" si="14"/>
        <v>503,0,0,0,0,0,0,0,0,0</v>
      </c>
      <c r="AH504" s="25" t="s">
        <v>7362</v>
      </c>
      <c r="AI504" s="25" t="s">
        <v>7883</v>
      </c>
      <c r="AN504" s="25">
        <v>0</v>
      </c>
      <c r="AO504" s="25">
        <v>25</v>
      </c>
      <c r="AP504" s="25">
        <v>0</v>
      </c>
      <c r="AT504" s="26" t="str">
        <f t="shared" si="15"/>
        <v>[503];Name=Samurott;InternalName=SAMUROTT;Type1=WATER;Type2=;BaseStats=95,100,85,70,108,70;GenderRate=FemaleOneEighth;GrowthRate=Parabolic;BaseEXP=238;EffortPoints=0,0,0,0,3,0;Rareness=45;Happiness=70;Abilities=TORRENT;HiddenAbility=SHELLARMOR;Moves=1,MEGAHORN,1,TACKLE,1,TAILWHIP,1,WATERGUN,1,WATERSPORT,5,TAILWHIP,7,WATERGUN,11,WATERSPORT,13,FOCUSENERGY,17,RAZORSHELL,20,FURYCUTTER,25,WATERPULSE,28,REVENGE,33,AQUAJET,36,SLASH,38,ENCORE,45,AQUATAIL,50,RETALIATE,57,SWORDSDANCE,62,HYDROPUMP;EggMoves=;Compatibility=Field;StepsToHatch=5355;Height=1.5;Weight=94.6;Color=Blue;Habitat=;RegionalNumbers=503,0,0,0,0,0,0,0,0,0;Kind=Formidable;Pokedex=Part of the armor on its anterior legs becomes a giant sword. Its cry alone is enough to intimidate most enemies.;FormNames=;WildItemCommon=;WildItemUncommon=;WildItemRare=;BattlerPlayerY=0;BattlerEnemyY=25;BattlerAltitude=0;Evolutions=;Incense=</v>
      </c>
    </row>
    <row r="505" spans="1:46" x14ac:dyDescent="0.3">
      <c r="A505" s="25">
        <v>504</v>
      </c>
      <c r="B505" s="25" t="s">
        <v>968</v>
      </c>
      <c r="C505" s="25" t="s">
        <v>4412</v>
      </c>
      <c r="D505" s="25" t="s">
        <v>216</v>
      </c>
      <c r="F505" s="25" t="s">
        <v>4993</v>
      </c>
      <c r="G505" s="25" t="s">
        <v>5522</v>
      </c>
      <c r="H505" s="25" t="s">
        <v>5523</v>
      </c>
      <c r="I505" s="25">
        <v>51</v>
      </c>
      <c r="J505" s="25" t="s">
        <v>2128</v>
      </c>
      <c r="K505" s="25">
        <v>255</v>
      </c>
      <c r="L505" s="25">
        <v>70</v>
      </c>
      <c r="M505" s="25" t="s">
        <v>5679</v>
      </c>
      <c r="N505" s="25" t="s">
        <v>5641</v>
      </c>
      <c r="O505" s="25" t="s">
        <v>6760</v>
      </c>
      <c r="P505" s="25" t="s">
        <v>6761</v>
      </c>
      <c r="Q505" s="25" t="s">
        <v>2124</v>
      </c>
      <c r="R505" s="25">
        <v>4080</v>
      </c>
      <c r="S505" s="25">
        <v>0.5</v>
      </c>
      <c r="T505" s="25">
        <v>11.6</v>
      </c>
      <c r="U505" s="25" t="s">
        <v>2158</v>
      </c>
      <c r="W505" s="25" t="s">
        <v>9402</v>
      </c>
      <c r="X505" s="25" t="s">
        <v>9715</v>
      </c>
      <c r="Y505" s="25" t="s">
        <v>9715</v>
      </c>
      <c r="Z505" s="25" t="s">
        <v>9715</v>
      </c>
      <c r="AA505" s="25" t="s">
        <v>9715</v>
      </c>
      <c r="AB505" s="25" t="s">
        <v>9715</v>
      </c>
      <c r="AC505" s="25" t="s">
        <v>9715</v>
      </c>
      <c r="AD505" s="25" t="s">
        <v>9715</v>
      </c>
      <c r="AE505" s="25" t="s">
        <v>9715</v>
      </c>
      <c r="AF505" s="25" t="s">
        <v>9715</v>
      </c>
      <c r="AG505" s="26" t="str">
        <f t="shared" si="14"/>
        <v>504,0,0,0,0,0,0,0,0,0</v>
      </c>
      <c r="AH505" s="25" t="s">
        <v>7103</v>
      </c>
      <c r="AI505" s="25" t="s">
        <v>7884</v>
      </c>
      <c r="AN505" s="25">
        <v>0</v>
      </c>
      <c r="AO505" s="25">
        <v>25</v>
      </c>
      <c r="AP505" s="25">
        <v>0</v>
      </c>
      <c r="AQ505" s="25" t="s">
        <v>8727</v>
      </c>
      <c r="AT505" s="26" t="str">
        <f t="shared" si="15"/>
        <v>[504];Name=Patrat;InternalName=PATRAT;Type1=NORMAL;Type2=;BaseStats=45,55,39,42,35,39;GenderRate=Female50Percent;GrowthRate=Medium;BaseEXP=51;EffortPoints=0,1,0,0,0,0;Rareness=255;Happiness=70;Abilities=RUNAWAY,KEENEYE;HiddenAbility=ANALYTIC;Moves=1,TACKLE,3,LEER,6,BITE,8,BIDE,11,DETECT,13,SANDATTACK,16,CRUNCH,18,HYPNOSIS,21,SUPERFANG,23,AFTERYOU,26,WORKUP,28,HYPERFANG,31,MEANLOOK,33,BATONPASS,36,SLAM;EggMoves=ASSURANCE,FLAIL,FORESIGHT,IRONTAIL,PURSUIT,REVENGE,SCREECH;Compatibility=Field;StepsToHatch=4080;Height=0.5;Weight=11.6;Color=Brown;Habitat=;RegionalNumbers=504,0,0,0,0,0,0,0,0,0;Kind=Scout;Pokedex=Extremely cautious, they take shifts to maintain a constant watch of their nest. They feel insecure without a lookout.;FormNames=;WildItemCommon=;WildItemUncommon=;WildItemRare=;BattlerPlayerY=0;BattlerEnemyY=25;BattlerAltitude=0;Evolutions=WATCHOG,Level,20;Incense=</v>
      </c>
    </row>
    <row r="506" spans="1:46" x14ac:dyDescent="0.3">
      <c r="A506" s="25">
        <v>505</v>
      </c>
      <c r="B506" s="25" t="s">
        <v>969</v>
      </c>
      <c r="C506" s="25" t="s">
        <v>4413</v>
      </c>
      <c r="D506" s="25" t="s">
        <v>216</v>
      </c>
      <c r="F506" s="25" t="s">
        <v>4994</v>
      </c>
      <c r="G506" s="25" t="s">
        <v>5522</v>
      </c>
      <c r="H506" s="25" t="s">
        <v>5523</v>
      </c>
      <c r="I506" s="25">
        <v>147</v>
      </c>
      <c r="J506" s="25" t="s">
        <v>2128</v>
      </c>
      <c r="K506" s="25">
        <v>255</v>
      </c>
      <c r="L506" s="25">
        <v>70</v>
      </c>
      <c r="M506" s="25" t="s">
        <v>5779</v>
      </c>
      <c r="N506" s="25" t="s">
        <v>5641</v>
      </c>
      <c r="O506" s="25" t="s">
        <v>6181</v>
      </c>
      <c r="Q506" s="25" t="s">
        <v>2124</v>
      </c>
      <c r="R506" s="25">
        <v>5355</v>
      </c>
      <c r="S506" s="25">
        <v>1.1000000000000001</v>
      </c>
      <c r="T506" s="25">
        <v>27</v>
      </c>
      <c r="U506" s="25" t="s">
        <v>2158</v>
      </c>
      <c r="W506" s="25" t="s">
        <v>9403</v>
      </c>
      <c r="X506" s="25" t="s">
        <v>9715</v>
      </c>
      <c r="Y506" s="25" t="s">
        <v>9715</v>
      </c>
      <c r="Z506" s="25" t="s">
        <v>9715</v>
      </c>
      <c r="AA506" s="25" t="s">
        <v>9715</v>
      </c>
      <c r="AB506" s="25" t="s">
        <v>9715</v>
      </c>
      <c r="AC506" s="25" t="s">
        <v>9715</v>
      </c>
      <c r="AD506" s="25" t="s">
        <v>9715</v>
      </c>
      <c r="AE506" s="25" t="s">
        <v>9715</v>
      </c>
      <c r="AF506" s="25" t="s">
        <v>9715</v>
      </c>
      <c r="AG506" s="26" t="str">
        <f t="shared" si="14"/>
        <v>505,0,0,0,0,0,0,0,0,0</v>
      </c>
      <c r="AH506" s="25" t="s">
        <v>7363</v>
      </c>
      <c r="AI506" s="25" t="s">
        <v>7885</v>
      </c>
      <c r="AN506" s="25">
        <v>0</v>
      </c>
      <c r="AO506" s="25">
        <v>25</v>
      </c>
      <c r="AP506" s="25">
        <v>0</v>
      </c>
      <c r="AT506" s="26" t="str">
        <f t="shared" si="15"/>
        <v>[505];Name=Watchog;InternalName=WATCHOG;Type1=NORMAL;Type2=;BaseStats=60,85,69,77,60,69;GenderRate=Female50Percent;GrowthRate=Medium;BaseEXP=147;EffortPoints=0,1,0,0,0,0;Rareness=255;Happiness=70;Abilities=ILLUMINATE,KEENEYE;HiddenAbility=ANALYTIC;Moves=1,ROTOTILLER,1,TACKLE,1,LEER,1,BITE,1,LOWKICK,3,LEER,6,BITE,8,BIDE,11,DETECT,13,SANDATTACK,16,CRUNCH,18,HYPNOSIS,20,CONFUSERAY,22,SUPERFANG,25,AFTERYOU,29,PSYCHUP,32,HYPERFANG,36,MEANLOOK,39,BATONPASS,43,SLAM;EggMoves=;Compatibility=Field;StepsToHatch=5355;Height=1.1;Weight=27;Color=Brown;Habitat=;RegionalNumbers=505,0,0,0,0,0,0,0,0,0;Kind=Lookout;Pokedex=They make the patterns on their bodies shine in order to threaten predators. Keen eyesight lets them see in the dark.;FormNames=;WildItemCommon=;WildItemUncommon=;WildItemRare=;BattlerPlayerY=0;BattlerEnemyY=25;BattlerAltitude=0;Evolutions=;Incense=</v>
      </c>
    </row>
    <row r="507" spans="1:46" x14ac:dyDescent="0.3">
      <c r="A507" s="25">
        <v>506</v>
      </c>
      <c r="B507" s="25" t="s">
        <v>970</v>
      </c>
      <c r="C507" s="25" t="s">
        <v>4414</v>
      </c>
      <c r="D507" s="25" t="s">
        <v>216</v>
      </c>
      <c r="F507" s="25" t="s">
        <v>4995</v>
      </c>
      <c r="G507" s="25" t="s">
        <v>5522</v>
      </c>
      <c r="H507" s="25" t="s">
        <v>1412</v>
      </c>
      <c r="I507" s="25">
        <v>55</v>
      </c>
      <c r="J507" s="25" t="s">
        <v>2128</v>
      </c>
      <c r="K507" s="25">
        <v>255</v>
      </c>
      <c r="L507" s="25">
        <v>70</v>
      </c>
      <c r="M507" s="25" t="s">
        <v>5780</v>
      </c>
      <c r="N507" s="25" t="s">
        <v>3850</v>
      </c>
      <c r="O507" s="25" t="s">
        <v>6762</v>
      </c>
      <c r="P507" s="25" t="s">
        <v>6763</v>
      </c>
      <c r="Q507" s="25" t="s">
        <v>2124</v>
      </c>
      <c r="R507" s="25">
        <v>4080</v>
      </c>
      <c r="S507" s="25">
        <v>0.4</v>
      </c>
      <c r="T507" s="25">
        <v>4.0999999999999996</v>
      </c>
      <c r="U507" s="25" t="s">
        <v>2158</v>
      </c>
      <c r="W507" s="25" t="s">
        <v>9404</v>
      </c>
      <c r="X507" s="25" t="s">
        <v>9715</v>
      </c>
      <c r="Y507" s="25" t="s">
        <v>9715</v>
      </c>
      <c r="Z507" s="25" t="s">
        <v>9715</v>
      </c>
      <c r="AA507" s="25" t="s">
        <v>9715</v>
      </c>
      <c r="AB507" s="25" t="s">
        <v>9715</v>
      </c>
      <c r="AC507" s="25" t="s">
        <v>9715</v>
      </c>
      <c r="AD507" s="25" t="s">
        <v>9715</v>
      </c>
      <c r="AE507" s="25" t="s">
        <v>9715</v>
      </c>
      <c r="AF507" s="25" t="s">
        <v>9715</v>
      </c>
      <c r="AG507" s="26" t="str">
        <f t="shared" si="14"/>
        <v>506,0,0,0,0,0,0,0,0,0</v>
      </c>
      <c r="AH507" s="25" t="s">
        <v>7041</v>
      </c>
      <c r="AI507" s="25" t="s">
        <v>7886</v>
      </c>
      <c r="AN507" s="25">
        <v>0</v>
      </c>
      <c r="AO507" s="25">
        <v>25</v>
      </c>
      <c r="AP507" s="25">
        <v>0</v>
      </c>
      <c r="AQ507" s="25" t="s">
        <v>8728</v>
      </c>
      <c r="AT507" s="26" t="str">
        <f t="shared" si="15"/>
        <v>[506];Name=Lillipup;InternalName=LILLIPUP;Type1=NORMAL;Type2=;BaseStats=45,60,45,55,25,45;GenderRate=Female50Percent;GrowthRate=Parabolic;BaseEXP=55;EffortPoints=0,1,0,0,0,0;Rareness=255;Happiness=70;Abilities=VITALSPIRIT,PICKUP;HiddenAbility=RUNAWAY;Moves=1,LEER,1,TACKLE,5,ODORSLEUTH,8,BITE,10,BABYDOLLEYES,12,HELPINGHAND,15,TAKEDOWN,19,WORKUP,22,CRUNCH,26,ROAR,29,RETALIATE,33,REVERSAL,36,LASTRESORT,40,GIGAIMPACT,45,PLAYROUGH;EggMoves=AFTERYOU,CHARM,ENDURE,FIREFANG,HOWL,ICEFANG,LICK,MUDSLAP,PURSUIT,SANDATTACK,THUNDERFANG,YAWN;Compatibility=Field;StepsToHatch=4080;Height=0.4;Weight=4.1;Color=Brown;Habitat=;RegionalNumbers=506,0,0,0,0,0,0,0,0,0;Kind=Puppy;Pokedex=The long hair around its face provides an amazing radar that lets it sense subtle changes in its surroundings.;FormNames=;WildItemCommon=;WildItemUncommon=;WildItemRare=;BattlerPlayerY=0;BattlerEnemyY=25;BattlerAltitude=0;Evolutions=HERDIER,Level,16;Incense=</v>
      </c>
    </row>
    <row r="508" spans="1:46" x14ac:dyDescent="0.3">
      <c r="A508" s="25">
        <v>507</v>
      </c>
      <c r="B508" s="25" t="s">
        <v>971</v>
      </c>
      <c r="C508" s="25" t="s">
        <v>4415</v>
      </c>
      <c r="D508" s="25" t="s">
        <v>216</v>
      </c>
      <c r="F508" s="25" t="s">
        <v>4996</v>
      </c>
      <c r="G508" s="25" t="s">
        <v>5522</v>
      </c>
      <c r="H508" s="25" t="s">
        <v>1412</v>
      </c>
      <c r="I508" s="25">
        <v>130</v>
      </c>
      <c r="J508" s="25" t="s">
        <v>2129</v>
      </c>
      <c r="K508" s="25">
        <v>120</v>
      </c>
      <c r="L508" s="25">
        <v>70</v>
      </c>
      <c r="M508" s="25" t="s">
        <v>5781</v>
      </c>
      <c r="N508" s="25" t="s">
        <v>3822</v>
      </c>
      <c r="O508" s="25" t="s">
        <v>6182</v>
      </c>
      <c r="Q508" s="25" t="s">
        <v>2124</v>
      </c>
      <c r="R508" s="25">
        <v>4080</v>
      </c>
      <c r="S508" s="25">
        <v>0.9</v>
      </c>
      <c r="T508" s="25">
        <v>14.7</v>
      </c>
      <c r="U508" s="25" t="s">
        <v>8859</v>
      </c>
      <c r="W508" s="25" t="s">
        <v>9405</v>
      </c>
      <c r="X508" s="25" t="s">
        <v>9715</v>
      </c>
      <c r="Y508" s="25" t="s">
        <v>9715</v>
      </c>
      <c r="Z508" s="25" t="s">
        <v>9715</v>
      </c>
      <c r="AA508" s="25" t="s">
        <v>9715</v>
      </c>
      <c r="AB508" s="25" t="s">
        <v>9715</v>
      </c>
      <c r="AC508" s="25" t="s">
        <v>9715</v>
      </c>
      <c r="AD508" s="25" t="s">
        <v>9715</v>
      </c>
      <c r="AE508" s="25" t="s">
        <v>9715</v>
      </c>
      <c r="AF508" s="25" t="s">
        <v>9715</v>
      </c>
      <c r="AG508" s="26" t="str">
        <f t="shared" si="14"/>
        <v>507,0,0,0,0,0,0,0,0,0</v>
      </c>
      <c r="AH508" s="25" t="s">
        <v>7364</v>
      </c>
      <c r="AI508" s="25" t="s">
        <v>7887</v>
      </c>
      <c r="AN508" s="25">
        <v>0</v>
      </c>
      <c r="AO508" s="25">
        <v>25</v>
      </c>
      <c r="AP508" s="25">
        <v>0</v>
      </c>
      <c r="AQ508" s="25" t="s">
        <v>8729</v>
      </c>
      <c r="AT508" s="26" t="str">
        <f t="shared" si="15"/>
        <v>[507];Name=Herdier;InternalName=HERDIER;Type1=NORMAL;Type2=;BaseStats=65,80,65,60,35,65;GenderRate=Female50Percent;GrowthRate=Parabolic;BaseEXP=130;EffortPoints=0,2,0,0,0,0;Rareness=120;Happiness=70;Abilities=INTIMIDATE,SANDRUSH;HiddenAbility=SCRAPPY;Moves=1,LEER,1,TACKLE,1,ODORSLEUTH,1,BITE,5,ODORSLEUTH,8,BITE,12,HELPINGHAND,15,TAKEDOWN,20,WORKUP,24,CRUNCH,29,ROAR,33,RETALIATE,38,REVERSAL,42,LASTRESORT,47,GIGAIMPACT,52,PLAYROUGH;EggMoves=;Compatibility=Field;StepsToHatch=4080;Height=0.9;Weight=14.7;Color=Gray;Habitat=;RegionalNumbers=507,0,0,0,0,0,0,0,0,0;Kind=Loyal Dog;Pokedex=It loyally follows its Trainer's orders. For ages, they have helped Trainers raise Pokémon.;FormNames=;WildItemCommon=;WildItemUncommon=;WildItemRare=;BattlerPlayerY=0;BattlerEnemyY=25;BattlerAltitude=0;Evolutions=STOUTLAND,Level,32;Incense=</v>
      </c>
    </row>
    <row r="509" spans="1:46" x14ac:dyDescent="0.3">
      <c r="A509" s="25">
        <v>508</v>
      </c>
      <c r="B509" s="25" t="s">
        <v>972</v>
      </c>
      <c r="C509" s="25" t="s">
        <v>4416</v>
      </c>
      <c r="D509" s="25" t="s">
        <v>216</v>
      </c>
      <c r="F509" s="25" t="s">
        <v>4997</v>
      </c>
      <c r="G509" s="25" t="s">
        <v>5522</v>
      </c>
      <c r="H509" s="25" t="s">
        <v>1412</v>
      </c>
      <c r="I509" s="25">
        <v>221</v>
      </c>
      <c r="J509" s="25" t="s">
        <v>2130</v>
      </c>
      <c r="K509" s="25">
        <v>45</v>
      </c>
      <c r="L509" s="25">
        <v>70</v>
      </c>
      <c r="M509" s="25" t="s">
        <v>5781</v>
      </c>
      <c r="N509" s="25" t="s">
        <v>3822</v>
      </c>
      <c r="O509" s="25" t="s">
        <v>6183</v>
      </c>
      <c r="Q509" s="25" t="s">
        <v>2124</v>
      </c>
      <c r="R509" s="25">
        <v>4080</v>
      </c>
      <c r="S509" s="25">
        <v>1.2</v>
      </c>
      <c r="T509" s="25">
        <v>61</v>
      </c>
      <c r="U509" s="25" t="s">
        <v>8859</v>
      </c>
      <c r="W509" s="25" t="s">
        <v>9406</v>
      </c>
      <c r="X509" s="25" t="s">
        <v>9715</v>
      </c>
      <c r="Y509" s="25" t="s">
        <v>9715</v>
      </c>
      <c r="Z509" s="25" t="s">
        <v>9715</v>
      </c>
      <c r="AA509" s="25" t="s">
        <v>9715</v>
      </c>
      <c r="AB509" s="25" t="s">
        <v>9715</v>
      </c>
      <c r="AC509" s="25" t="s">
        <v>9715</v>
      </c>
      <c r="AD509" s="25" t="s">
        <v>9715</v>
      </c>
      <c r="AE509" s="25" t="s">
        <v>9715</v>
      </c>
      <c r="AF509" s="25" t="s">
        <v>9715</v>
      </c>
      <c r="AG509" s="26" t="str">
        <f t="shared" si="14"/>
        <v>508,0,0,0,0,0,0,0,0,0</v>
      </c>
      <c r="AH509" s="25" t="s">
        <v>7365</v>
      </c>
      <c r="AI509" s="25" t="s">
        <v>7888</v>
      </c>
      <c r="AN509" s="25">
        <v>0</v>
      </c>
      <c r="AO509" s="25">
        <v>25</v>
      </c>
      <c r="AP509" s="25">
        <v>0</v>
      </c>
      <c r="AT509" s="26" t="str">
        <f t="shared" si="15"/>
        <v>[508];Name=Stoutland;InternalName=STOUTLAND;Type1=NORMAL;Type2=;BaseStats=85,110,90,80,45,90;GenderRate=Female50Percent;GrowthRate=Parabolic;BaseEXP=221;EffortPoints=0,3,0,0,0,0;Rareness=45;Happiness=70;Abilities=INTIMIDATE,SANDRUSH;HiddenAbility=SCRAPPY;Moves=1,ICEFANG,1,FIREFANG,1,THUNDERFANG,1,LEER,1,TACKLE,1,ODORSLEUTH,1,BITE,5,ODORSLEUTH,8,BITE,12,HELPINGHAND,15,TAKEDOWN,20,WORKUP,24,CRUNCH,29,ROAR,36,RETALIATE,42,REVERSAL,51,LASTRESORT,59,GIGAIMPACT,63,PLAYROUGH;EggMoves=;Compatibility=Field;StepsToHatch=4080;Height=1.2;Weight=61;Color=Gray;Habitat=;RegionalNumbers=508,0,0,0,0,0,0,0,0,0;Kind=Big-Hearted;Pokedex=This extremely wise Pokémon excels at rescuing people stranded at sea or in the mountains.;FormNames=;WildItemCommon=;WildItemUncommon=;WildItemRare=;BattlerPlayerY=0;BattlerEnemyY=25;BattlerAltitude=0;Evolutions=;Incense=</v>
      </c>
    </row>
    <row r="510" spans="1:46" x14ac:dyDescent="0.3">
      <c r="A510" s="25">
        <v>509</v>
      </c>
      <c r="B510" s="25" t="s">
        <v>973</v>
      </c>
      <c r="C510" s="25" t="s">
        <v>4417</v>
      </c>
      <c r="D510" s="25" t="s">
        <v>230</v>
      </c>
      <c r="F510" s="25" t="s">
        <v>4998</v>
      </c>
      <c r="G510" s="25" t="s">
        <v>5522</v>
      </c>
      <c r="H510" s="25" t="s">
        <v>5523</v>
      </c>
      <c r="I510" s="25">
        <v>56</v>
      </c>
      <c r="J510" s="25" t="s">
        <v>2146</v>
      </c>
      <c r="K510" s="25">
        <v>255</v>
      </c>
      <c r="L510" s="25">
        <v>70</v>
      </c>
      <c r="M510" s="25" t="s">
        <v>5782</v>
      </c>
      <c r="N510" s="25" t="s">
        <v>5693</v>
      </c>
      <c r="O510" s="25" t="s">
        <v>6764</v>
      </c>
      <c r="P510" s="25" t="s">
        <v>6765</v>
      </c>
      <c r="Q510" s="25" t="s">
        <v>2124</v>
      </c>
      <c r="R510" s="25">
        <v>5355</v>
      </c>
      <c r="S510" s="25">
        <v>0.4</v>
      </c>
      <c r="T510" s="25">
        <v>10.1</v>
      </c>
      <c r="U510" s="25" t="s">
        <v>8863</v>
      </c>
      <c r="W510" s="25" t="s">
        <v>9407</v>
      </c>
      <c r="X510" s="25" t="s">
        <v>9715</v>
      </c>
      <c r="Y510" s="25" t="s">
        <v>9715</v>
      </c>
      <c r="Z510" s="25" t="s">
        <v>9715</v>
      </c>
      <c r="AA510" s="25" t="s">
        <v>9715</v>
      </c>
      <c r="AB510" s="25" t="s">
        <v>9715</v>
      </c>
      <c r="AC510" s="25" t="s">
        <v>9715</v>
      </c>
      <c r="AD510" s="25" t="s">
        <v>9715</v>
      </c>
      <c r="AE510" s="25" t="s">
        <v>9715</v>
      </c>
      <c r="AF510" s="25" t="s">
        <v>9715</v>
      </c>
      <c r="AG510" s="26" t="str">
        <f t="shared" si="14"/>
        <v>509,0,0,0,0,0,0,0,0,0</v>
      </c>
      <c r="AH510" s="25" t="s">
        <v>7366</v>
      </c>
      <c r="AI510" s="25" t="s">
        <v>7889</v>
      </c>
      <c r="AN510" s="25">
        <v>0</v>
      </c>
      <c r="AO510" s="25">
        <v>25</v>
      </c>
      <c r="AP510" s="25">
        <v>0</v>
      </c>
      <c r="AQ510" s="25" t="s">
        <v>8730</v>
      </c>
      <c r="AT510" s="26" t="str">
        <f t="shared" si="15"/>
        <v>[509];Name=Purrloin;InternalName=PURRLOIN;Type1=DARK;Type2=;BaseStats=41,50,37,66,50,37;GenderRate=Female50Percent;GrowthRate=Medium;BaseEXP=56;EffortPoints=0,0,0,1,0,0;Rareness=255;Happiness=70;Abilities=LIMBER,UNBURDEN;HiddenAbility=PRANKSTER;Moves=1,SCRATCH,3,GROWL,6,ASSIST,10,SANDATTACK,12,FURYSWIPES,15,PURSUIT,19,TORMENT,21,FAKEOUT,24,HONECLAWS,28,ASSURANCE,30,SLASH,33,CAPTIVATE,37,NIGHTSLASH,39,SNATCH,42,NASTYPLOT,46,SUCKERPUNCH,49,PLAYROUGH;EggMoves=CHARM,COPYCAT,COVET,ENCORE,FAKETEARS,FEINTATTACK,FOULPLAY,PAYDAY,YAWN;Compatibility=Field;StepsToHatch=5355;Height=0.4;Weight=10.1;Color=Purple;Habitat=;RegionalNumbers=509,0,0,0,0,0,0,0,0,0;Kind=Devious;Pokedex=Its cute act is a ruse. When victims let down their guard, they find their items taken. It attacks with sharp claws.;FormNames=;WildItemCommon=;WildItemUncommon=;WildItemRare=;BattlerPlayerY=0;BattlerEnemyY=25;BattlerAltitude=0;Evolutions=LIEPARD,Level,20;Incense=</v>
      </c>
    </row>
    <row r="511" spans="1:46" x14ac:dyDescent="0.3">
      <c r="A511" s="25">
        <v>510</v>
      </c>
      <c r="B511" s="25" t="s">
        <v>974</v>
      </c>
      <c r="C511" s="25" t="s">
        <v>4418</v>
      </c>
      <c r="D511" s="25" t="s">
        <v>230</v>
      </c>
      <c r="F511" s="25" t="s">
        <v>4999</v>
      </c>
      <c r="G511" s="25" t="s">
        <v>5522</v>
      </c>
      <c r="H511" s="25" t="s">
        <v>5523</v>
      </c>
      <c r="I511" s="25">
        <v>156</v>
      </c>
      <c r="J511" s="25" t="s">
        <v>2147</v>
      </c>
      <c r="K511" s="25">
        <v>90</v>
      </c>
      <c r="L511" s="25">
        <v>70</v>
      </c>
      <c r="M511" s="25" t="s">
        <v>5782</v>
      </c>
      <c r="N511" s="25" t="s">
        <v>5693</v>
      </c>
      <c r="O511" s="25" t="s">
        <v>6184</v>
      </c>
      <c r="Q511" s="25" t="s">
        <v>2124</v>
      </c>
      <c r="R511" s="25">
        <v>5355</v>
      </c>
      <c r="S511" s="25">
        <v>1.1000000000000001</v>
      </c>
      <c r="T511" s="25">
        <v>37.5</v>
      </c>
      <c r="U511" s="25" t="s">
        <v>8863</v>
      </c>
      <c r="W511" s="25" t="s">
        <v>9408</v>
      </c>
      <c r="X511" s="25" t="s">
        <v>9715</v>
      </c>
      <c r="Y511" s="25" t="s">
        <v>9715</v>
      </c>
      <c r="Z511" s="25" t="s">
        <v>9715</v>
      </c>
      <c r="AA511" s="25" t="s">
        <v>9715</v>
      </c>
      <c r="AB511" s="25" t="s">
        <v>9715</v>
      </c>
      <c r="AC511" s="25" t="s">
        <v>9715</v>
      </c>
      <c r="AD511" s="25" t="s">
        <v>9715</v>
      </c>
      <c r="AE511" s="25" t="s">
        <v>9715</v>
      </c>
      <c r="AF511" s="25" t="s">
        <v>9715</v>
      </c>
      <c r="AG511" s="26" t="str">
        <f t="shared" si="14"/>
        <v>510,0,0,0,0,0,0,0,0,0</v>
      </c>
      <c r="AH511" s="25" t="s">
        <v>7367</v>
      </c>
      <c r="AI511" s="25" t="s">
        <v>7890</v>
      </c>
      <c r="AN511" s="25">
        <v>0</v>
      </c>
      <c r="AO511" s="25">
        <v>25</v>
      </c>
      <c r="AP511" s="25">
        <v>0</v>
      </c>
      <c r="AT511" s="26" t="str">
        <f t="shared" si="15"/>
        <v>[510];Name=Liepard;InternalName=LIEPARD;Type1=DARK;Type2=;BaseStats=64,88,50,106,88,50;GenderRate=Female50Percent;GrowthRate=Medium;BaseEXP=156;EffortPoints=0,0,0,2,0,0;Rareness=90;Happiness=70;Abilities=LIMBER,UNBURDEN;HiddenAbility=PRANKSTER;Moves=1,SCRATCH,1,GROWL,1,ASSIST,1,SANDATTACK,3,GROWL,6,ASSIST,10,SANDATTACK,12,FURYSWIPES,15,PURSUIT,19,TORMENT,22,FAKEOUT,26,HONECLAWS,31,ASSURANCE,34,SLASH,38,TAUNT,43,NIGHTSLASH,47,SNATCH,50,NASTYPLOT,55,SUCKERPUNCH,58,PLAYROUGH;EggMoves=;Compatibility=Field;StepsToHatch=5355;Height=1.1;Weight=37.5;Color=Purple;Habitat=;RegionalNumbers=510,0,0,0,0,0,0,0,0,0;Kind=Cruel;Pokedex=Stealthily, it sneaks up on its target, striking from behind before its victim has a chance to react.;FormNames=;WildItemCommon=;WildItemUncommon=;WildItemRare=;BattlerPlayerY=0;BattlerEnemyY=25;BattlerAltitude=0;Evolutions=;Incense=</v>
      </c>
    </row>
    <row r="512" spans="1:46" x14ac:dyDescent="0.3">
      <c r="A512" s="25">
        <v>511</v>
      </c>
      <c r="B512" s="25" t="s">
        <v>975</v>
      </c>
      <c r="C512" s="25" t="s">
        <v>4419</v>
      </c>
      <c r="D512" s="25" t="s">
        <v>221</v>
      </c>
      <c r="F512" s="25" t="s">
        <v>5000</v>
      </c>
      <c r="G512" s="25" t="s">
        <v>1411</v>
      </c>
      <c r="H512" s="25" t="s">
        <v>5523</v>
      </c>
      <c r="I512" s="25">
        <v>63</v>
      </c>
      <c r="J512" s="25" t="s">
        <v>2146</v>
      </c>
      <c r="K512" s="25">
        <v>190</v>
      </c>
      <c r="L512" s="25">
        <v>70</v>
      </c>
      <c r="M512" s="25" t="s">
        <v>3855</v>
      </c>
      <c r="N512" s="25" t="s">
        <v>1413</v>
      </c>
      <c r="O512" s="25" t="s">
        <v>6766</v>
      </c>
      <c r="P512" s="25" t="s">
        <v>6767</v>
      </c>
      <c r="Q512" s="25" t="s">
        <v>2124</v>
      </c>
      <c r="R512" s="25">
        <v>5355</v>
      </c>
      <c r="S512" s="25">
        <v>0.6</v>
      </c>
      <c r="T512" s="25">
        <v>10.5</v>
      </c>
      <c r="U512" s="25" t="s">
        <v>2155</v>
      </c>
      <c r="W512" s="25" t="s">
        <v>9409</v>
      </c>
      <c r="X512" s="25" t="s">
        <v>9715</v>
      </c>
      <c r="Y512" s="25" t="s">
        <v>9715</v>
      </c>
      <c r="Z512" s="25" t="s">
        <v>9715</v>
      </c>
      <c r="AA512" s="25" t="s">
        <v>9715</v>
      </c>
      <c r="AB512" s="25" t="s">
        <v>9715</v>
      </c>
      <c r="AC512" s="25" t="s">
        <v>9715</v>
      </c>
      <c r="AD512" s="25" t="s">
        <v>9715</v>
      </c>
      <c r="AE512" s="25" t="s">
        <v>9715</v>
      </c>
      <c r="AF512" s="25" t="s">
        <v>9715</v>
      </c>
      <c r="AG512" s="26" t="str">
        <f t="shared" si="14"/>
        <v>511,0,0,0,0,0,0,0,0,0</v>
      </c>
      <c r="AH512" s="25" t="s">
        <v>7368</v>
      </c>
      <c r="AI512" s="25" t="s">
        <v>8464</v>
      </c>
      <c r="AK512" s="25" t="s">
        <v>8224</v>
      </c>
      <c r="AL512" s="25" t="s">
        <v>8268</v>
      </c>
      <c r="AN512" s="25">
        <v>0</v>
      </c>
      <c r="AO512" s="25">
        <v>25</v>
      </c>
      <c r="AP512" s="25">
        <v>0</v>
      </c>
      <c r="AQ512" s="25" t="s">
        <v>8731</v>
      </c>
      <c r="AT512" s="26" t="str">
        <f t="shared" si="15"/>
        <v>[511];Name=Pansage;InternalName=PANSAGE;Type1=GRASS;Type2=;BaseStats=50,53,48,64,53,48;GenderRate=FemaleOneEighth;GrowthRate=Medium;BaseEXP=63;EffortPoints=0,0,0,1,0,0;Rareness=190;Happiness=70;Abilities=GLUTTONY;HiddenAbility=OVERGROW;Moves=1,SCRATCH,1,PLAYNICE,4,LEER,7,LICK,10,VINEWHIP,13,FURYSWIPES,16,LEECHSEED,19,BITE,22,SEEDBOMB,25,TORMENT,28,FLING,31,ACROBATICS,34,GRASSKNOT,37,RECYCLE,40,NATURALGIFT,43,CRUNCH;EggMoves=ASTONISH,BULLETSEED,COVET,DISARMINGVOICE,GRASSWHISTLE,LEAFSTORM,LOWKICK,MAGICALLEAF,NASTYPLOT,ROLEPLAY,TICKLE;Compatibility=Field;StepsToHatch=5355;Height=0.6;Weight=10.5;Color=Green;Habitat=;RegionalNumbers=511,0,0,0,0,0,0,0,0,0;Kind=Grass Monkey;Pokedex=It shares the leaf on its head with weary-looking Pokémon. These leaves are known to relieve stress.;FormNames=;WildItemCommon=ORANBERRY;WildItemUncommon=OCCABERRY;WildItemRare=;BattlerPlayerY=0;BattlerEnemyY=25;BattlerAltitude=0;Evolutions=SIMISAGE,Item,LEAFSTONE;Incense=</v>
      </c>
    </row>
    <row r="513" spans="1:46" x14ac:dyDescent="0.3">
      <c r="A513" s="25">
        <v>512</v>
      </c>
      <c r="B513" s="25" t="s">
        <v>976</v>
      </c>
      <c r="C513" s="25" t="s">
        <v>4420</v>
      </c>
      <c r="D513" s="25" t="s">
        <v>221</v>
      </c>
      <c r="F513" s="25" t="s">
        <v>5001</v>
      </c>
      <c r="G513" s="25" t="s">
        <v>1411</v>
      </c>
      <c r="H513" s="25" t="s">
        <v>5523</v>
      </c>
      <c r="I513" s="25">
        <v>174</v>
      </c>
      <c r="J513" s="25" t="s">
        <v>2147</v>
      </c>
      <c r="K513" s="25">
        <v>75</v>
      </c>
      <c r="L513" s="25">
        <v>70</v>
      </c>
      <c r="M513" s="25" t="s">
        <v>3855</v>
      </c>
      <c r="N513" s="25" t="s">
        <v>1413</v>
      </c>
      <c r="O513" s="25" t="s">
        <v>6185</v>
      </c>
      <c r="Q513" s="25" t="s">
        <v>2124</v>
      </c>
      <c r="R513" s="25">
        <v>5355</v>
      </c>
      <c r="S513" s="25">
        <v>1.1000000000000001</v>
      </c>
      <c r="T513" s="25">
        <v>30.5</v>
      </c>
      <c r="U513" s="25" t="s">
        <v>2155</v>
      </c>
      <c r="W513" s="25" t="s">
        <v>9410</v>
      </c>
      <c r="X513" s="25" t="s">
        <v>9715</v>
      </c>
      <c r="Y513" s="25" t="s">
        <v>9715</v>
      </c>
      <c r="Z513" s="25" t="s">
        <v>9715</v>
      </c>
      <c r="AA513" s="25" t="s">
        <v>9715</v>
      </c>
      <c r="AB513" s="25" t="s">
        <v>9715</v>
      </c>
      <c r="AC513" s="25" t="s">
        <v>9715</v>
      </c>
      <c r="AD513" s="25" t="s">
        <v>9715</v>
      </c>
      <c r="AE513" s="25" t="s">
        <v>9715</v>
      </c>
      <c r="AF513" s="25" t="s">
        <v>9715</v>
      </c>
      <c r="AG513" s="26" t="str">
        <f t="shared" si="14"/>
        <v>512,0,0,0,0,0,0,0,0,0</v>
      </c>
      <c r="AH513" s="25" t="s">
        <v>7369</v>
      </c>
      <c r="AI513" s="25" t="s">
        <v>8465</v>
      </c>
      <c r="AK513" s="25" t="s">
        <v>8224</v>
      </c>
      <c r="AL513" s="25" t="s">
        <v>8268</v>
      </c>
      <c r="AN513" s="25">
        <v>0</v>
      </c>
      <c r="AO513" s="25">
        <v>25</v>
      </c>
      <c r="AP513" s="25">
        <v>0</v>
      </c>
      <c r="AT513" s="26" t="str">
        <f t="shared" si="15"/>
        <v>[512];Name=Simisage;InternalName=SIMISAGE;Type1=GRASS;Type2=;BaseStats=75,98,63,101,98,63;GenderRate=FemaleOneEighth;GrowthRate=Medium;BaseEXP=174;EffortPoints=0,0,0,2,0,0;Rareness=75;Happiness=70;Abilities=GLUTTONY;HiddenAbility=OVERGROW;Moves=1,LEER,1,LICK,1,FURYSWIPES,1,SEEDBOMB;EggMoves=;Compatibility=Field;StepsToHatch=5355;Height=1.1;Weight=30.5;Color=Green;Habitat=;RegionalNumbers=512,0,0,0,0,0,0,0,0,0;Kind=Thorn Monkey;Pokedex=Ill tempered, it fights by swinging its barbed tail around wildly. The leaf growing on its head is very bitter.;FormNames=;WildItemCommon=ORANBERRY;WildItemUncommon=OCCABERRY;WildItemRare=;BattlerPlayerY=0;BattlerEnemyY=25;BattlerAltitude=0;Evolutions=;Incense=</v>
      </c>
    </row>
    <row r="514" spans="1:46" x14ac:dyDescent="0.3">
      <c r="A514" s="25">
        <v>513</v>
      </c>
      <c r="B514" s="25" t="s">
        <v>977</v>
      </c>
      <c r="C514" s="25" t="s">
        <v>4421</v>
      </c>
      <c r="D514" s="25" t="s">
        <v>218</v>
      </c>
      <c r="F514" s="25" t="s">
        <v>5000</v>
      </c>
      <c r="G514" s="25" t="s">
        <v>1411</v>
      </c>
      <c r="H514" s="25" t="s">
        <v>5523</v>
      </c>
      <c r="I514" s="25">
        <v>63</v>
      </c>
      <c r="J514" s="25" t="s">
        <v>2146</v>
      </c>
      <c r="K514" s="25">
        <v>190</v>
      </c>
      <c r="L514" s="25">
        <v>70</v>
      </c>
      <c r="M514" s="25" t="s">
        <v>3855</v>
      </c>
      <c r="N514" s="25" t="s">
        <v>2136</v>
      </c>
      <c r="O514" s="25" t="s">
        <v>6768</v>
      </c>
      <c r="P514" s="25" t="s">
        <v>6769</v>
      </c>
      <c r="Q514" s="25" t="s">
        <v>2124</v>
      </c>
      <c r="R514" s="25">
        <v>5355</v>
      </c>
      <c r="S514" s="25">
        <v>0.6</v>
      </c>
      <c r="T514" s="25">
        <v>11</v>
      </c>
      <c r="U514" s="25" t="s">
        <v>2156</v>
      </c>
      <c r="W514" s="25" t="s">
        <v>9411</v>
      </c>
      <c r="X514" s="25" t="s">
        <v>9715</v>
      </c>
      <c r="Y514" s="25" t="s">
        <v>9715</v>
      </c>
      <c r="Z514" s="25" t="s">
        <v>9715</v>
      </c>
      <c r="AA514" s="25" t="s">
        <v>9715</v>
      </c>
      <c r="AB514" s="25" t="s">
        <v>9715</v>
      </c>
      <c r="AC514" s="25" t="s">
        <v>9715</v>
      </c>
      <c r="AD514" s="25" t="s">
        <v>9715</v>
      </c>
      <c r="AE514" s="25" t="s">
        <v>9715</v>
      </c>
      <c r="AF514" s="25" t="s">
        <v>9715</v>
      </c>
      <c r="AG514" s="26" t="str">
        <f t="shared" si="14"/>
        <v>513,0,0,0,0,0,0,0,0,0</v>
      </c>
      <c r="AH514" s="25" t="s">
        <v>7370</v>
      </c>
      <c r="AI514" s="25" t="s">
        <v>8466</v>
      </c>
      <c r="AK514" s="25" t="s">
        <v>8224</v>
      </c>
      <c r="AL514" s="25" t="s">
        <v>8242</v>
      </c>
      <c r="AN514" s="25">
        <v>0</v>
      </c>
      <c r="AO514" s="25">
        <v>25</v>
      </c>
      <c r="AP514" s="25">
        <v>0</v>
      </c>
      <c r="AQ514" s="25" t="s">
        <v>8732</v>
      </c>
      <c r="AT514" s="26" t="str">
        <f t="shared" si="15"/>
        <v>[513];Name=Pansear;InternalName=PANSEAR;Type1=FIRE;Type2=;BaseStats=50,53,48,64,53,48;GenderRate=FemaleOneEighth;GrowthRate=Medium;BaseEXP=63;EffortPoints=0,0,0,1,0,0;Rareness=190;Happiness=70;Abilities=GLUTTONY;HiddenAbility=BLAZE;Moves=1,SCRATCH,1,PLAYNICE,4,LEER,7,LICK,10,INCINERATE,13,FURYSWIPES,16,YAWN,19,BITE,22,FLAMEBURST,25,AMNESIA,28,FLING,31,ACROBATICS,34,FIREBLAST,37,RECYCLE,40,NATURALGIFT,43,CRUNCH;EggMoves=ASTONISH,COVET,DISARMINGVOICE,FIREPUNCH,FIRESPIN,HEATWAVE,LOWKICK,NASTYPLOT,ROLEPLAY,SLEEPTALK,TICKLE;Compatibility=Field;StepsToHatch=5355;Height=0.6;Weight=11;Color=Red;Habitat=;RegionalNumbers=513,0,0,0,0,0,0,0,0,0;Kind=High Temp;Pokedex=This Pokémon lives in caves in volcanoes. The fire within the tuft on its head can reach 600º F.;FormNames=;WildItemCommon=ORANBERRY;WildItemUncommon=PASSHOBERRY;WildItemRare=;BattlerPlayerY=0;BattlerEnemyY=25;BattlerAltitude=0;Evolutions=SIMISEAR,Item,FIRESTONE;Incense=</v>
      </c>
    </row>
    <row r="515" spans="1:46" x14ac:dyDescent="0.3">
      <c r="A515" s="25">
        <v>514</v>
      </c>
      <c r="B515" s="25" t="s">
        <v>978</v>
      </c>
      <c r="C515" s="25" t="s">
        <v>4422</v>
      </c>
      <c r="D515" s="25" t="s">
        <v>218</v>
      </c>
      <c r="F515" s="25" t="s">
        <v>5001</v>
      </c>
      <c r="G515" s="25" t="s">
        <v>1411</v>
      </c>
      <c r="H515" s="25" t="s">
        <v>5523</v>
      </c>
      <c r="I515" s="25">
        <v>174</v>
      </c>
      <c r="J515" s="25" t="s">
        <v>2147</v>
      </c>
      <c r="K515" s="25">
        <v>75</v>
      </c>
      <c r="L515" s="25">
        <v>70</v>
      </c>
      <c r="M515" s="25" t="s">
        <v>3855</v>
      </c>
      <c r="N515" s="25" t="s">
        <v>2136</v>
      </c>
      <c r="O515" s="25" t="s">
        <v>6186</v>
      </c>
      <c r="Q515" s="25" t="s">
        <v>2124</v>
      </c>
      <c r="R515" s="25">
        <v>5355</v>
      </c>
      <c r="S515" s="25">
        <v>1</v>
      </c>
      <c r="T515" s="25">
        <v>28</v>
      </c>
      <c r="U515" s="25" t="s">
        <v>2156</v>
      </c>
      <c r="W515" s="25" t="s">
        <v>9412</v>
      </c>
      <c r="X515" s="25" t="s">
        <v>9715</v>
      </c>
      <c r="Y515" s="25" t="s">
        <v>9715</v>
      </c>
      <c r="Z515" s="25" t="s">
        <v>9715</v>
      </c>
      <c r="AA515" s="25" t="s">
        <v>9715</v>
      </c>
      <c r="AB515" s="25" t="s">
        <v>9715</v>
      </c>
      <c r="AC515" s="25" t="s">
        <v>9715</v>
      </c>
      <c r="AD515" s="25" t="s">
        <v>9715</v>
      </c>
      <c r="AE515" s="25" t="s">
        <v>9715</v>
      </c>
      <c r="AF515" s="25" t="s">
        <v>9715</v>
      </c>
      <c r="AG515" s="26" t="str">
        <f t="shared" ref="AG515:AG578" si="16">+W515&amp;","&amp;X515&amp;","&amp;Y515&amp;","&amp;Z515&amp;","&amp;AA515&amp;","&amp;AB515&amp;","&amp;AC515&amp;","&amp;AD515&amp;","&amp;AE515&amp;","&amp;AF515</f>
        <v>514,0,0,0,0,0,0,0,0,0</v>
      </c>
      <c r="AH515" s="25" t="s">
        <v>1483</v>
      </c>
      <c r="AI515" s="25" t="s">
        <v>8467</v>
      </c>
      <c r="AK515" s="25" t="s">
        <v>8224</v>
      </c>
      <c r="AL515" s="25" t="s">
        <v>8242</v>
      </c>
      <c r="AN515" s="25">
        <v>0</v>
      </c>
      <c r="AO515" s="25">
        <v>25</v>
      </c>
      <c r="AP515" s="25">
        <v>0</v>
      </c>
      <c r="AT515" s="26" t="str">
        <f t="shared" ref="AT515:AT578" si="17">"["&amp;A515&amp;"];"&amp;$B$1&amp;"="&amp;B515&amp;";"&amp;$C$1&amp;"="&amp;C515&amp;";"&amp;$D$1&amp;"="&amp;D515&amp;";"&amp;$E$1&amp;"="&amp;E515&amp;";"&amp;$F$1&amp;"="&amp;F515&amp;";"&amp;$G$1&amp;"="&amp;G515&amp;";"&amp;$H$1&amp;"="&amp;H515&amp;";"&amp;$I$1&amp;"="&amp;I515&amp;";"&amp;$J$1&amp;"="&amp;J515&amp;";"&amp;$K$1&amp;"="&amp;K515&amp;";"&amp;$L$1&amp;"="&amp;L515&amp;";"&amp;$M$1&amp;"="&amp;M515&amp;";"&amp;$N$1&amp;"="&amp;N515&amp;";"&amp;$O$1&amp;"="&amp;O515&amp;";"&amp;$P$1&amp;"="&amp;P515&amp;";"&amp;$Q$1&amp;"="&amp;Q515&amp;";"&amp;$R$1&amp;"="&amp;R515&amp;";"&amp;$S$1&amp;"="&amp;S515&amp;";"&amp;$T$1&amp;"="&amp;T515&amp;";"&amp;$U$1&amp;"="&amp;U515&amp;";"&amp;$V$1&amp;"="&amp;V515&amp;";"&amp;$AG$1&amp;"="&amp;AG515&amp;";"&amp;$AH$1&amp;"="&amp;AH515&amp;";"&amp;$AI$1&amp;"="&amp;AI515&amp;";"&amp;$AJ$1&amp;"="&amp;AJ515&amp;";"&amp;$AK$1&amp;"="&amp;AK515&amp;";"&amp;$AL$1&amp;"="&amp;AL515&amp;";"&amp;$AM$1&amp;"="&amp;AM515&amp;";"&amp;$AN$1&amp;"="&amp;AN515&amp;";"&amp;$AO$1&amp;"="&amp;AO515&amp;";"&amp;$AP$1&amp;"="&amp;AP515&amp;";"&amp;$AQ$1&amp;"="&amp;AQ515&amp;";"&amp;$AR$1&amp;"="&amp;AR515</f>
        <v>[514];Name=Simisear;InternalName=SIMISEAR;Type1=FIRE;Type2=;BaseStats=75,98,63,101,98,63;GenderRate=FemaleOneEighth;GrowthRate=Medium;BaseEXP=174;EffortPoints=0,0,0,2,0,0;Rareness=75;Happiness=70;Abilities=GLUTTONY;HiddenAbility=BLAZE;Moves=1,LEER,1,LICK,1,FURYSWIPES,1,FLAMEBURST;EggMoves=;Compatibility=Field;StepsToHatch=5355;Height=1;Weight=28;Color=Red;Habitat=;RegionalNumbers=514,0,0,0,0,0,0,0,0,0;Kind=Ember;Pokedex=A flame burns inside its body. It scatters embers from its head and tail to sear its opponents.;FormNames=;WildItemCommon=ORANBERRY;WildItemUncommon=PASSHOBERRY;WildItemRare=;BattlerPlayerY=0;BattlerEnemyY=25;BattlerAltitude=0;Evolutions=;Incense=</v>
      </c>
    </row>
    <row r="516" spans="1:46" x14ac:dyDescent="0.3">
      <c r="A516" s="25">
        <v>515</v>
      </c>
      <c r="B516" s="25" t="s">
        <v>979</v>
      </c>
      <c r="C516" s="25" t="s">
        <v>4423</v>
      </c>
      <c r="D516" s="25" t="s">
        <v>219</v>
      </c>
      <c r="F516" s="25" t="s">
        <v>5000</v>
      </c>
      <c r="G516" s="25" t="s">
        <v>1411</v>
      </c>
      <c r="H516" s="25" t="s">
        <v>5523</v>
      </c>
      <c r="I516" s="25">
        <v>63</v>
      </c>
      <c r="J516" s="25" t="s">
        <v>2146</v>
      </c>
      <c r="K516" s="25">
        <v>190</v>
      </c>
      <c r="L516" s="25">
        <v>70</v>
      </c>
      <c r="M516" s="25" t="s">
        <v>3855</v>
      </c>
      <c r="N516" s="25" t="s">
        <v>2137</v>
      </c>
      <c r="O516" s="25" t="s">
        <v>6770</v>
      </c>
      <c r="P516" s="25" t="s">
        <v>6771</v>
      </c>
      <c r="Q516" s="25" t="s">
        <v>2124</v>
      </c>
      <c r="R516" s="25">
        <v>5355</v>
      </c>
      <c r="S516" s="25">
        <v>0.6</v>
      </c>
      <c r="T516" s="25">
        <v>13.5</v>
      </c>
      <c r="U516" s="25" t="s">
        <v>2157</v>
      </c>
      <c r="W516" s="25" t="s">
        <v>9413</v>
      </c>
      <c r="X516" s="25" t="s">
        <v>9715</v>
      </c>
      <c r="Y516" s="25" t="s">
        <v>9715</v>
      </c>
      <c r="Z516" s="25" t="s">
        <v>9715</v>
      </c>
      <c r="AA516" s="25" t="s">
        <v>9715</v>
      </c>
      <c r="AB516" s="25" t="s">
        <v>9715</v>
      </c>
      <c r="AC516" s="25" t="s">
        <v>9715</v>
      </c>
      <c r="AD516" s="25" t="s">
        <v>9715</v>
      </c>
      <c r="AE516" s="25" t="s">
        <v>9715</v>
      </c>
      <c r="AF516" s="25" t="s">
        <v>9715</v>
      </c>
      <c r="AG516" s="26" t="str">
        <f t="shared" si="16"/>
        <v>515,0,0,0,0,0,0,0,0,0</v>
      </c>
      <c r="AH516" s="25" t="s">
        <v>7371</v>
      </c>
      <c r="AI516" s="25" t="s">
        <v>8468</v>
      </c>
      <c r="AK516" s="25" t="s">
        <v>8224</v>
      </c>
      <c r="AL516" s="25" t="s">
        <v>8351</v>
      </c>
      <c r="AN516" s="25">
        <v>0</v>
      </c>
      <c r="AO516" s="25">
        <v>25</v>
      </c>
      <c r="AP516" s="25">
        <v>0</v>
      </c>
      <c r="AQ516" s="25" t="s">
        <v>8733</v>
      </c>
      <c r="AT516" s="26" t="str">
        <f t="shared" si="17"/>
        <v>[515];Name=Panpour;InternalName=PANPOUR;Type1=WATER;Type2=;BaseStats=50,53,48,64,53,48;GenderRate=FemaleOneEighth;GrowthRate=Medium;BaseEXP=63;EffortPoints=0,0,0,1,0,0;Rareness=190;Happiness=70;Abilities=GLUTTONY;HiddenAbility=TORRENT;Moves=1,SCRATCH,1,PLAYNICE,4,LEER,7,LICK,10,WATERGUN,13,FURYSWIPES,16,WATERSPORT,19,BITE,22,SCALD,25,TAUNT,28,FLING,31,ACROBATICS,34,BRINE,37,RECYCLE,40,NATURALGIFT,43,CRUNCH;EggMoves=AQUARING,AQUATAIL,ASTONISH,COVET,DISARMINGVOICE,HYDROPUMP,LOWKICK,MUDSPORT,NASTYPLOT,ROLEPLAY,TICKLE;Compatibility=Field;StepsToHatch=5355;Height=0.6;Weight=13.5;Color=Blue;Habitat=;RegionalNumbers=515,0,0,0,0,0,0,0,0,0;Kind=Spray;Pokedex=It does not thrive in dry environments. It keeps itself damp by shooting water stored in its head tuft from its tail.;FormNames=;WildItemCommon=ORANBERRY;WildItemUncommon=RINDOBERRY;WildItemRare=;BattlerPlayerY=0;BattlerEnemyY=25;BattlerAltitude=0;Evolutions=SIMIPOUR,Item,WATERSTONE;Incense=</v>
      </c>
    </row>
    <row r="517" spans="1:46" x14ac:dyDescent="0.3">
      <c r="A517" s="25">
        <v>516</v>
      </c>
      <c r="B517" s="25" t="s">
        <v>980</v>
      </c>
      <c r="C517" s="25" t="s">
        <v>4424</v>
      </c>
      <c r="D517" s="25" t="s">
        <v>219</v>
      </c>
      <c r="F517" s="25" t="s">
        <v>5001</v>
      </c>
      <c r="G517" s="25" t="s">
        <v>1411</v>
      </c>
      <c r="H517" s="25" t="s">
        <v>5523</v>
      </c>
      <c r="I517" s="25">
        <v>174</v>
      </c>
      <c r="J517" s="25" t="s">
        <v>2147</v>
      </c>
      <c r="K517" s="25">
        <v>75</v>
      </c>
      <c r="L517" s="25">
        <v>70</v>
      </c>
      <c r="M517" s="25" t="s">
        <v>3855</v>
      </c>
      <c r="N517" s="25" t="s">
        <v>2137</v>
      </c>
      <c r="O517" s="25" t="s">
        <v>6187</v>
      </c>
      <c r="Q517" s="25" t="s">
        <v>2124</v>
      </c>
      <c r="R517" s="25">
        <v>5355</v>
      </c>
      <c r="S517" s="25">
        <v>1</v>
      </c>
      <c r="T517" s="25">
        <v>29</v>
      </c>
      <c r="U517" s="25" t="s">
        <v>2157</v>
      </c>
      <c r="W517" s="25" t="s">
        <v>9414</v>
      </c>
      <c r="X517" s="25" t="s">
        <v>9715</v>
      </c>
      <c r="Y517" s="25" t="s">
        <v>9715</v>
      </c>
      <c r="Z517" s="25" t="s">
        <v>9715</v>
      </c>
      <c r="AA517" s="25" t="s">
        <v>9715</v>
      </c>
      <c r="AB517" s="25" t="s">
        <v>9715</v>
      </c>
      <c r="AC517" s="25" t="s">
        <v>9715</v>
      </c>
      <c r="AD517" s="25" t="s">
        <v>9715</v>
      </c>
      <c r="AE517" s="25" t="s">
        <v>9715</v>
      </c>
      <c r="AF517" s="25" t="s">
        <v>9715</v>
      </c>
      <c r="AG517" s="26" t="str">
        <f t="shared" si="16"/>
        <v>516,0,0,0,0,0,0,0,0,0</v>
      </c>
      <c r="AH517" s="25" t="s">
        <v>7372</v>
      </c>
      <c r="AI517" s="25" t="s">
        <v>8469</v>
      </c>
      <c r="AK517" s="25" t="s">
        <v>8224</v>
      </c>
      <c r="AL517" s="25" t="s">
        <v>8351</v>
      </c>
      <c r="AN517" s="25">
        <v>0</v>
      </c>
      <c r="AO517" s="25">
        <v>25</v>
      </c>
      <c r="AP517" s="25">
        <v>0</v>
      </c>
      <c r="AT517" s="26" t="str">
        <f t="shared" si="17"/>
        <v>[516];Name=Simipour;InternalName=SIMIPOUR;Type1=WATER;Type2=;BaseStats=75,98,63,101,98,63;GenderRate=FemaleOneEighth;GrowthRate=Medium;BaseEXP=174;EffortPoints=0,0,0,2,0,0;Rareness=75;Happiness=70;Abilities=GLUTTONY;HiddenAbility=TORRENT;Moves=1,LEER,1,LICK,1,FURYSWIPES,1,SCALD;EggMoves=;Compatibility=Field;StepsToHatch=5355;Height=1;Weight=29;Color=Blue;Habitat=;RegionalNumbers=516,0,0,0,0,0,0,0,0,0;Kind=Geyser;Pokedex=The high-pressure water expelled from its tail is so powerful, it can destroy a concrete wall.;FormNames=;WildItemCommon=ORANBERRY;WildItemUncommon=RINDOBERRY;WildItemRare=;BattlerPlayerY=0;BattlerEnemyY=25;BattlerAltitude=0;Evolutions=;Incense=</v>
      </c>
    </row>
    <row r="518" spans="1:46" x14ac:dyDescent="0.3">
      <c r="A518" s="25">
        <v>517</v>
      </c>
      <c r="B518" s="25" t="s">
        <v>981</v>
      </c>
      <c r="C518" s="25" t="s">
        <v>4425</v>
      </c>
      <c r="D518" s="25" t="s">
        <v>226</v>
      </c>
      <c r="F518" s="25" t="s">
        <v>5002</v>
      </c>
      <c r="G518" s="25" t="s">
        <v>5522</v>
      </c>
      <c r="H518" s="25" t="s">
        <v>5528</v>
      </c>
      <c r="I518" s="25">
        <v>58</v>
      </c>
      <c r="J518" s="25" t="s">
        <v>2131</v>
      </c>
      <c r="K518" s="25">
        <v>190</v>
      </c>
      <c r="L518" s="25">
        <v>70</v>
      </c>
      <c r="M518" s="25" t="s">
        <v>5783</v>
      </c>
      <c r="N518" s="25" t="s">
        <v>3919</v>
      </c>
      <c r="O518" s="25" t="s">
        <v>6772</v>
      </c>
      <c r="P518" s="25" t="s">
        <v>6773</v>
      </c>
      <c r="Q518" s="25" t="s">
        <v>2124</v>
      </c>
      <c r="R518" s="25">
        <v>2805</v>
      </c>
      <c r="S518" s="25">
        <v>0.6</v>
      </c>
      <c r="T518" s="25">
        <v>23.3</v>
      </c>
      <c r="U518" s="25" t="s">
        <v>8862</v>
      </c>
      <c r="W518" s="25" t="s">
        <v>9415</v>
      </c>
      <c r="X518" s="25" t="s">
        <v>9715</v>
      </c>
      <c r="Y518" s="25" t="s">
        <v>9715</v>
      </c>
      <c r="Z518" s="25" t="s">
        <v>9715</v>
      </c>
      <c r="AA518" s="25" t="s">
        <v>9715</v>
      </c>
      <c r="AB518" s="25" t="s">
        <v>9715</v>
      </c>
      <c r="AC518" s="25" t="s">
        <v>9715</v>
      </c>
      <c r="AD518" s="25" t="s">
        <v>9715</v>
      </c>
      <c r="AE518" s="25" t="s">
        <v>9715</v>
      </c>
      <c r="AF518" s="25" t="s">
        <v>9715</v>
      </c>
      <c r="AG518" s="26" t="str">
        <f t="shared" si="16"/>
        <v>517,0,0,0,0,0,0,0,0,0</v>
      </c>
      <c r="AH518" s="25" t="s">
        <v>1571</v>
      </c>
      <c r="AI518" s="25" t="s">
        <v>7891</v>
      </c>
      <c r="AN518" s="25">
        <v>0</v>
      </c>
      <c r="AO518" s="25">
        <v>25</v>
      </c>
      <c r="AP518" s="25">
        <v>21</v>
      </c>
      <c r="AQ518" s="25" t="s">
        <v>8734</v>
      </c>
      <c r="AT518" s="26" t="str">
        <f t="shared" si="17"/>
        <v>[517];Name=Munna;InternalName=MUNNA;Type1=PSYCHIC;Type2=;BaseStats=76,25,45,24,67,55;GenderRate=Female50Percent;GrowthRate=Fast;BaseEXP=58;EffortPoints=1,0,0,0,0,0;Rareness=190;Happiness=70;Abilities=FOREWARN,SYNCHRONIZE;HiddenAbility=TELEPATHY;Moves=1,PSYWAVE,1,DEFENSECURL,5,LUCKYCHANT,7,YAWN,11,PSYBEAM,13,IMPRISON,17,MOONLIGHT,19,HYPNOSIS,23,ZENHEADBUTT,25,SYNCHRONOISE,29,NIGHTMARE,31,FUTURESIGHT,35,CALMMIND,37,PSYCHIC,41,DREAMEATER,43,TELEKINESIS,47,STOREDPOWER;EggMoves=BARRIER,BATONPASS,CURSE,HEALINGWISH,HELPINGHAND,MAGICCOAT,SECRETPOWER,SLEEPTALK,SONICBOOM,SWIFT;Compatibility=Field;StepsToHatch=2805;Height=0.6;Weight=23.3;Color=Pink;Habitat=;RegionalNumbers=517,0,0,0,0,0,0,0,0,0;Kind=Dream Eater;Pokedex=It eats the dreams of people and Pokémon. When it eats a pleasant dreams, it expels pink-colored mist.;FormNames=;WildItemCommon=;WildItemUncommon=;WildItemRare=;BattlerPlayerY=0;BattlerEnemyY=25;BattlerAltitude=21;Evolutions=MUSHARNA,Item,MOONSTONE;Incense=</v>
      </c>
    </row>
    <row r="519" spans="1:46" x14ac:dyDescent="0.3">
      <c r="A519" s="25">
        <v>518</v>
      </c>
      <c r="B519" s="25" t="s">
        <v>982</v>
      </c>
      <c r="C519" s="25" t="s">
        <v>4426</v>
      </c>
      <c r="D519" s="25" t="s">
        <v>226</v>
      </c>
      <c r="F519" s="25" t="s">
        <v>5003</v>
      </c>
      <c r="G519" s="25" t="s">
        <v>5522</v>
      </c>
      <c r="H519" s="25" t="s">
        <v>5528</v>
      </c>
      <c r="I519" s="25">
        <v>170</v>
      </c>
      <c r="J519" s="25" t="s">
        <v>2132</v>
      </c>
      <c r="K519" s="25">
        <v>75</v>
      </c>
      <c r="L519" s="25">
        <v>70</v>
      </c>
      <c r="M519" s="25" t="s">
        <v>5783</v>
      </c>
      <c r="N519" s="25" t="s">
        <v>3919</v>
      </c>
      <c r="O519" s="25" t="s">
        <v>6188</v>
      </c>
      <c r="Q519" s="25" t="s">
        <v>2124</v>
      </c>
      <c r="R519" s="25">
        <v>2805</v>
      </c>
      <c r="S519" s="25">
        <v>1.1000000000000001</v>
      </c>
      <c r="T519" s="25">
        <v>60.5</v>
      </c>
      <c r="U519" s="25" t="s">
        <v>8862</v>
      </c>
      <c r="W519" s="25" t="s">
        <v>9416</v>
      </c>
      <c r="X519" s="25" t="s">
        <v>9715</v>
      </c>
      <c r="Y519" s="25" t="s">
        <v>9715</v>
      </c>
      <c r="Z519" s="25" t="s">
        <v>9715</v>
      </c>
      <c r="AA519" s="25" t="s">
        <v>9715</v>
      </c>
      <c r="AB519" s="25" t="s">
        <v>9715</v>
      </c>
      <c r="AC519" s="25" t="s">
        <v>9715</v>
      </c>
      <c r="AD519" s="25" t="s">
        <v>9715</v>
      </c>
      <c r="AE519" s="25" t="s">
        <v>9715</v>
      </c>
      <c r="AF519" s="25" t="s">
        <v>9715</v>
      </c>
      <c r="AG519" s="26" t="str">
        <f t="shared" si="16"/>
        <v>518,0,0,0,0,0,0,0,0,0</v>
      </c>
      <c r="AH519" s="25" t="s">
        <v>7373</v>
      </c>
      <c r="AI519" s="25" t="s">
        <v>7892</v>
      </c>
      <c r="AN519" s="25">
        <v>0</v>
      </c>
      <c r="AO519" s="25">
        <v>25</v>
      </c>
      <c r="AP519" s="25">
        <v>10</v>
      </c>
      <c r="AT519" s="26" t="str">
        <f t="shared" si="17"/>
        <v>[518];Name=Musharna;InternalName=MUSHARNA;Type1=PSYCHIC;Type2=;BaseStats=116,55,85,29,107,95;GenderRate=Female50Percent;GrowthRate=Fast;BaseEXP=170;EffortPoints=2,0,0,0,0,0;Rareness=75;Happiness=70;Abilities=FOREWARN,SYNCHRONIZE;HiddenAbility=TELEPATHY;Moves=1,DEFENSECURL,1,LUCKYCHANT,1,PSYBEAM,1,HYPNOSIS;EggMoves=;Compatibility=Field;StepsToHatch=2805;Height=1.1;Weight=60.5;Color=Pink;Habitat=;RegionalNumbers=518,0,0,0,0,0,0,0,0,0;Kind=Drowsing;Pokedex=With the mist from its forehead, it can create shapes of things from dreams it has eaten.;FormNames=;WildItemCommon=;WildItemUncommon=;WildItemRare=;BattlerPlayerY=0;BattlerEnemyY=25;BattlerAltitude=10;Evolutions=;Incense=</v>
      </c>
    </row>
    <row r="520" spans="1:46" x14ac:dyDescent="0.3">
      <c r="A520" s="25">
        <v>519</v>
      </c>
      <c r="B520" s="25" t="s">
        <v>983</v>
      </c>
      <c r="C520" s="25" t="s">
        <v>4427</v>
      </c>
      <c r="D520" s="25" t="s">
        <v>216</v>
      </c>
      <c r="E520" s="25" t="s">
        <v>225</v>
      </c>
      <c r="F520" s="25" t="s">
        <v>5004</v>
      </c>
      <c r="G520" s="25" t="s">
        <v>5522</v>
      </c>
      <c r="H520" s="25" t="s">
        <v>1412</v>
      </c>
      <c r="I520" s="25">
        <v>53</v>
      </c>
      <c r="J520" s="25" t="s">
        <v>2128</v>
      </c>
      <c r="K520" s="25">
        <v>255</v>
      </c>
      <c r="L520" s="25">
        <v>70</v>
      </c>
      <c r="M520" s="25" t="s">
        <v>5784</v>
      </c>
      <c r="N520" s="25" t="s">
        <v>3789</v>
      </c>
      <c r="O520" s="25" t="s">
        <v>6774</v>
      </c>
      <c r="P520" s="25" t="s">
        <v>6775</v>
      </c>
      <c r="Q520" s="25" t="s">
        <v>1445</v>
      </c>
      <c r="R520" s="25">
        <v>4080</v>
      </c>
      <c r="S520" s="25">
        <v>0.3</v>
      </c>
      <c r="T520" s="25">
        <v>2.1</v>
      </c>
      <c r="U520" s="25" t="s">
        <v>8859</v>
      </c>
      <c r="W520" s="25" t="s">
        <v>9417</v>
      </c>
      <c r="X520" s="25" t="s">
        <v>9715</v>
      </c>
      <c r="Y520" s="25" t="s">
        <v>9715</v>
      </c>
      <c r="Z520" s="25" t="s">
        <v>9715</v>
      </c>
      <c r="AA520" s="25" t="s">
        <v>9715</v>
      </c>
      <c r="AB520" s="25" t="s">
        <v>9715</v>
      </c>
      <c r="AC520" s="25" t="s">
        <v>9715</v>
      </c>
      <c r="AD520" s="25" t="s">
        <v>9715</v>
      </c>
      <c r="AE520" s="25" t="s">
        <v>9715</v>
      </c>
      <c r="AF520" s="25" t="s">
        <v>9715</v>
      </c>
      <c r="AG520" s="26" t="str">
        <f t="shared" si="16"/>
        <v>519,0,0,0,0,0,0,0,0,0</v>
      </c>
      <c r="AH520" s="25" t="s">
        <v>7374</v>
      </c>
      <c r="AI520" s="25" t="s">
        <v>7893</v>
      </c>
      <c r="AN520" s="25">
        <v>0</v>
      </c>
      <c r="AO520" s="25">
        <v>25</v>
      </c>
      <c r="AP520" s="25">
        <v>0</v>
      </c>
      <c r="AQ520" s="25" t="s">
        <v>8735</v>
      </c>
      <c r="AT520" s="26" t="str">
        <f t="shared" si="17"/>
        <v>[519];Name=Pidove;InternalName=PIDOVE;Type1=NORMAL;Type2=FLYING;BaseStats=50,55,50,43,36,30;GenderRate=Female50Percent;GrowthRate=Parabolic;BaseEXP=53;EffortPoints=0,1,0,0,0,0;Rareness=255;Happiness=70;Abilities=BIGPECKS,SUPERLUCK;HiddenAbility=RIVALRY;Moves=1,GUST,4,GROWL,8,LEER,11,QUICKATTACK,15,AIRCUTTER,18,ROOST,22,DETECT,25,TAUNT,29,AIRSLASH,32,RAZORWIND,36,FEATHERDANCE,39,SWAGGER,43,FACADE,46,TAILWIND,50,SKYATTACK;EggMoves=BESTOW,HYPNOSIS,LUCKYCHANT,MORNINGSUN,NIGHTSLASH,STEELWING,UPROAR,WISH;Compatibility=Flying;StepsToHatch=4080;Height=0.3;Weight=2.1;Color=Gray;Habitat=;RegionalNumbers=519,0,0,0,0,0,0,0,0,0;Kind=Tiny Pigeon;Pokedex=These Pokémon live in cities. They are accustomed to people. Flocks often gather in parks and plazas.;FormNames=;WildItemCommon=;WildItemUncommon=;WildItemRare=;BattlerPlayerY=0;BattlerEnemyY=25;BattlerAltitude=0;Evolutions=TRANQUILL,Level,21;Incense=</v>
      </c>
    </row>
    <row r="521" spans="1:46" x14ac:dyDescent="0.3">
      <c r="A521" s="25">
        <v>520</v>
      </c>
      <c r="B521" s="25" t="s">
        <v>984</v>
      </c>
      <c r="C521" s="25" t="s">
        <v>4428</v>
      </c>
      <c r="D521" s="25" t="s">
        <v>216</v>
      </c>
      <c r="E521" s="25" t="s">
        <v>225</v>
      </c>
      <c r="F521" s="25" t="s">
        <v>5005</v>
      </c>
      <c r="G521" s="25" t="s">
        <v>5522</v>
      </c>
      <c r="H521" s="25" t="s">
        <v>1412</v>
      </c>
      <c r="I521" s="25">
        <v>125</v>
      </c>
      <c r="J521" s="25" t="s">
        <v>2129</v>
      </c>
      <c r="K521" s="25">
        <v>120</v>
      </c>
      <c r="L521" s="25">
        <v>70</v>
      </c>
      <c r="M521" s="25" t="s">
        <v>5784</v>
      </c>
      <c r="N521" s="25" t="s">
        <v>3789</v>
      </c>
      <c r="O521" s="25" t="s">
        <v>6189</v>
      </c>
      <c r="Q521" s="25" t="s">
        <v>1445</v>
      </c>
      <c r="R521" s="25">
        <v>4080</v>
      </c>
      <c r="S521" s="25">
        <v>0.6</v>
      </c>
      <c r="T521" s="25">
        <v>15</v>
      </c>
      <c r="U521" s="25" t="s">
        <v>8859</v>
      </c>
      <c r="W521" s="25" t="s">
        <v>9418</v>
      </c>
      <c r="X521" s="25" t="s">
        <v>9715</v>
      </c>
      <c r="Y521" s="25" t="s">
        <v>9715</v>
      </c>
      <c r="Z521" s="25" t="s">
        <v>9715</v>
      </c>
      <c r="AA521" s="25" t="s">
        <v>9715</v>
      </c>
      <c r="AB521" s="25" t="s">
        <v>9715</v>
      </c>
      <c r="AC521" s="25" t="s">
        <v>9715</v>
      </c>
      <c r="AD521" s="25" t="s">
        <v>9715</v>
      </c>
      <c r="AE521" s="25" t="s">
        <v>9715</v>
      </c>
      <c r="AF521" s="25" t="s">
        <v>9715</v>
      </c>
      <c r="AG521" s="26" t="str">
        <f t="shared" si="16"/>
        <v>520,0,0,0,0,0,0,0,0,0</v>
      </c>
      <c r="AH521" s="25" t="s">
        <v>7375</v>
      </c>
      <c r="AI521" s="25" t="s">
        <v>7894</v>
      </c>
      <c r="AN521" s="25">
        <v>0</v>
      </c>
      <c r="AO521" s="25">
        <v>25</v>
      </c>
      <c r="AP521" s="25">
        <v>0</v>
      </c>
      <c r="AQ521" s="25" t="s">
        <v>8736</v>
      </c>
      <c r="AT521" s="26" t="str">
        <f t="shared" si="17"/>
        <v>[520];Name=Tranquill;InternalName=TRANQUILL;Type1=NORMAL;Type2=FLYING;BaseStats=62,77,62,65,50,42;GenderRate=Female50Percent;GrowthRate=Parabolic;BaseEXP=125;EffortPoints=0,2,0,0,0,0;Rareness=120;Happiness=70;Abilities=BIGPECKS,SUPERLUCK;HiddenAbility=RIVALRY;Moves=1,GUST,1,GROWL,1,LEER,1,QUICKATTACK,4,GROWL,8,LEER,11,QUICKATTACK,15,AIRCUTTER,18,ROOST,23,DETECT,27,TAUNT,32,AIRSLASH,36,RAZORWIND,41,FEATHERDANCE,45,SWAGGER,50,FACADE,54,TAILWIND,59,SKYATTACK;EggMoves=;Compatibility=Flying;StepsToHatch=4080;Height=0.6;Weight=15;Color=Gray;Habitat=;RegionalNumbers=520,0,0,0,0,0,0,0,0,0;Kind=Wild Pigeon;Pokedex=Many people believe that, deep in the forest where Tranquill live, there is a peaceful place where there is no war.;FormNames=;WildItemCommon=;WildItemUncommon=;WildItemRare=;BattlerPlayerY=0;BattlerEnemyY=25;BattlerAltitude=0;Evolutions=UNFEZANT,Level,32;Incense=</v>
      </c>
    </row>
    <row r="522" spans="1:46" x14ac:dyDescent="0.3">
      <c r="A522" s="25">
        <v>521</v>
      </c>
      <c r="B522" s="25" t="s">
        <v>985</v>
      </c>
      <c r="C522" s="25" t="s">
        <v>4429</v>
      </c>
      <c r="D522" s="25" t="s">
        <v>216</v>
      </c>
      <c r="E522" s="25" t="s">
        <v>225</v>
      </c>
      <c r="F522" s="25" t="s">
        <v>5006</v>
      </c>
      <c r="G522" s="25" t="s">
        <v>5522</v>
      </c>
      <c r="H522" s="25" t="s">
        <v>1412</v>
      </c>
      <c r="I522" s="25">
        <v>215</v>
      </c>
      <c r="J522" s="25" t="s">
        <v>2130</v>
      </c>
      <c r="K522" s="25">
        <v>45</v>
      </c>
      <c r="L522" s="25">
        <v>70</v>
      </c>
      <c r="M522" s="25" t="s">
        <v>5784</v>
      </c>
      <c r="N522" s="25" t="s">
        <v>3789</v>
      </c>
      <c r="O522" s="25" t="s">
        <v>6190</v>
      </c>
      <c r="Q522" s="25" t="s">
        <v>1445</v>
      </c>
      <c r="R522" s="25">
        <v>4080</v>
      </c>
      <c r="S522" s="25">
        <v>1.2</v>
      </c>
      <c r="T522" s="25">
        <v>29</v>
      </c>
      <c r="U522" s="25" t="s">
        <v>8859</v>
      </c>
      <c r="W522" s="25" t="s">
        <v>9419</v>
      </c>
      <c r="X522" s="25" t="s">
        <v>9715</v>
      </c>
      <c r="Y522" s="25" t="s">
        <v>9715</v>
      </c>
      <c r="Z522" s="25" t="s">
        <v>9715</v>
      </c>
      <c r="AA522" s="25" t="s">
        <v>9715</v>
      </c>
      <c r="AB522" s="25" t="s">
        <v>9715</v>
      </c>
      <c r="AC522" s="25" t="s">
        <v>9715</v>
      </c>
      <c r="AD522" s="25" t="s">
        <v>9715</v>
      </c>
      <c r="AE522" s="25" t="s">
        <v>9715</v>
      </c>
      <c r="AF522" s="25" t="s">
        <v>9715</v>
      </c>
      <c r="AG522" s="26" t="str">
        <f t="shared" si="16"/>
        <v>521,0,0,0,0,0,0,0,0,0</v>
      </c>
      <c r="AH522" s="25" t="s">
        <v>7376</v>
      </c>
      <c r="AI522" s="25" t="s">
        <v>7895</v>
      </c>
      <c r="AN522" s="25">
        <v>0</v>
      </c>
      <c r="AO522" s="25">
        <v>25</v>
      </c>
      <c r="AP522" s="25">
        <v>0</v>
      </c>
      <c r="AT522" s="26" t="str">
        <f t="shared" si="17"/>
        <v>[521];Name=Unfezant;InternalName=UNFEZANT;Type1=NORMAL;Type2=FLYING;BaseStats=80,115,80,93,65,55;GenderRate=Female50Percent;GrowthRate=Parabolic;BaseEXP=215;EffortPoints=0,3,0,0,0,0;Rareness=45;Happiness=70;Abilities=BIGPECKS,SUPERLUCK;HiddenAbility=RIVALRY;Moves=1,GUST,1,GROWL,1,LEER,1,QUICKATTACK,4,GROWL,8,LEER,11,QUICKATTACK,15,AIRCUTTER,18,ROOST,23,DETECT,27,TAUNT,33,AIRSLASH,38,RAZORWIND,44,FEATHERDANCE,49,SWAGGER,55,FACADE,60,TAILWIND,66,SKYATTACK;EggMoves=;Compatibility=Flying;StepsToHatch=4080;Height=1.2;Weight=29;Color=Gray;Habitat=;RegionalNumbers=521,0,0,0,0,0,0,0,0,0;Kind=Proud;Pokedex=Males have plumage on their heads. They will never let themselves feel close to anyone other than their Trainers.;FormNames=;WildItemCommon=;WildItemUncommon=;WildItemRare=;BattlerPlayerY=0;BattlerEnemyY=25;BattlerAltitude=0;Evolutions=;Incense=</v>
      </c>
    </row>
    <row r="523" spans="1:46" x14ac:dyDescent="0.3">
      <c r="A523" s="25">
        <v>522</v>
      </c>
      <c r="B523" s="25" t="s">
        <v>986</v>
      </c>
      <c r="C523" s="25" t="s">
        <v>4430</v>
      </c>
      <c r="D523" s="25" t="s">
        <v>220</v>
      </c>
      <c r="F523" s="25" t="s">
        <v>5007</v>
      </c>
      <c r="G523" s="25" t="s">
        <v>5522</v>
      </c>
      <c r="H523" s="25" t="s">
        <v>5523</v>
      </c>
      <c r="I523" s="25">
        <v>59</v>
      </c>
      <c r="J523" s="25" t="s">
        <v>2146</v>
      </c>
      <c r="K523" s="25">
        <v>190</v>
      </c>
      <c r="L523" s="25">
        <v>70</v>
      </c>
      <c r="M523" s="25" t="s">
        <v>5785</v>
      </c>
      <c r="N523" s="25" t="s">
        <v>3901</v>
      </c>
      <c r="O523" s="25" t="s">
        <v>6776</v>
      </c>
      <c r="P523" s="25" t="s">
        <v>6777</v>
      </c>
      <c r="Q523" s="25" t="s">
        <v>2124</v>
      </c>
      <c r="R523" s="25">
        <v>5355</v>
      </c>
      <c r="S523" s="25">
        <v>0.8</v>
      </c>
      <c r="T523" s="25">
        <v>29.8</v>
      </c>
      <c r="U523" s="25" t="s">
        <v>8864</v>
      </c>
      <c r="W523" s="25" t="s">
        <v>9420</v>
      </c>
      <c r="X523" s="25" t="s">
        <v>9715</v>
      </c>
      <c r="Y523" s="25" t="s">
        <v>9715</v>
      </c>
      <c r="Z523" s="25" t="s">
        <v>9715</v>
      </c>
      <c r="AA523" s="25" t="s">
        <v>9715</v>
      </c>
      <c r="AB523" s="25" t="s">
        <v>9715</v>
      </c>
      <c r="AC523" s="25" t="s">
        <v>9715</v>
      </c>
      <c r="AD523" s="25" t="s">
        <v>9715</v>
      </c>
      <c r="AE523" s="25" t="s">
        <v>9715</v>
      </c>
      <c r="AF523" s="25" t="s">
        <v>9715</v>
      </c>
      <c r="AG523" s="26" t="str">
        <f t="shared" si="16"/>
        <v>522,0,0,0,0,0,0,0,0,0</v>
      </c>
      <c r="AH523" s="25" t="s">
        <v>7377</v>
      </c>
      <c r="AI523" s="25" t="s">
        <v>8470</v>
      </c>
      <c r="AK523" s="25" t="s">
        <v>8154</v>
      </c>
      <c r="AN523" s="25">
        <v>0</v>
      </c>
      <c r="AO523" s="25">
        <v>25</v>
      </c>
      <c r="AP523" s="25">
        <v>0</v>
      </c>
      <c r="AQ523" s="25" t="s">
        <v>8737</v>
      </c>
      <c r="AT523" s="26" t="str">
        <f t="shared" si="17"/>
        <v>[522];Name=Blitzle;InternalName=BLITZLE;Type1=ELECTRIC;Type2=;BaseStats=45,60,32,76,50,32;GenderRate=Female50Percent;GrowthRate=Medium;BaseEXP=59;EffortPoints=0,0,0,1,0,0;Rareness=190;Happiness=70;Abilities=LIGHTNINGROD,MOTORDRIVE;HiddenAbility=SAPSIPPER;Moves=1,QUICKATTACK,4,TAILWHIP,8,CHARGE,11,SHOCKWAVE,15,THUNDERWAVE,18,FLAMECHARGE,22,PURSUIT,25,SPARK,29,STOMP,32,DISCHARGE,36,AGILITY,39,WILDCHARGE,43,THRASH;EggMoves=DOUBLEEDGE,DOUBLEKICK,ENDURE,MEFIRST,RAGE,SANDATTACK,SCREECH,SHOCKWAVE,SNATCH,TAKEDOWN;Compatibility=Field;StepsToHatch=5355;Height=0.8;Weight=29.8;Color=Black;Habitat=;RegionalNumbers=522,0,0,0,0,0,0,0,0,0;Kind=Electrified;Pokedex=When thunderclouds cover the sky, it will appear. It can catch lightning with its mane and store the electricity.;FormNames=;WildItemCommon=CHERIBERRY;WildItemUncommon=;WildItemRare=;BattlerPlayerY=0;BattlerEnemyY=25;BattlerAltitude=0;Evolutions=ZEBSTRIKA,Level,27;Incense=</v>
      </c>
    </row>
    <row r="524" spans="1:46" x14ac:dyDescent="0.3">
      <c r="A524" s="25">
        <v>523</v>
      </c>
      <c r="B524" s="25" t="s">
        <v>987</v>
      </c>
      <c r="C524" s="25" t="s">
        <v>4431</v>
      </c>
      <c r="D524" s="25" t="s">
        <v>220</v>
      </c>
      <c r="F524" s="25" t="s">
        <v>5008</v>
      </c>
      <c r="G524" s="25" t="s">
        <v>5522</v>
      </c>
      <c r="H524" s="25" t="s">
        <v>5523</v>
      </c>
      <c r="I524" s="25">
        <v>174</v>
      </c>
      <c r="J524" s="25" t="s">
        <v>2147</v>
      </c>
      <c r="K524" s="25">
        <v>75</v>
      </c>
      <c r="L524" s="25">
        <v>70</v>
      </c>
      <c r="M524" s="25" t="s">
        <v>5785</v>
      </c>
      <c r="N524" s="25" t="s">
        <v>3901</v>
      </c>
      <c r="O524" s="25" t="s">
        <v>6191</v>
      </c>
      <c r="Q524" s="25" t="s">
        <v>2124</v>
      </c>
      <c r="R524" s="25">
        <v>5355</v>
      </c>
      <c r="S524" s="25">
        <v>1.6</v>
      </c>
      <c r="T524" s="25">
        <v>79.5</v>
      </c>
      <c r="U524" s="25" t="s">
        <v>8864</v>
      </c>
      <c r="W524" s="25" t="s">
        <v>9421</v>
      </c>
      <c r="X524" s="25" t="s">
        <v>9715</v>
      </c>
      <c r="Y524" s="25" t="s">
        <v>9715</v>
      </c>
      <c r="Z524" s="25" t="s">
        <v>9715</v>
      </c>
      <c r="AA524" s="25" t="s">
        <v>9715</v>
      </c>
      <c r="AB524" s="25" t="s">
        <v>9715</v>
      </c>
      <c r="AC524" s="25" t="s">
        <v>9715</v>
      </c>
      <c r="AD524" s="25" t="s">
        <v>9715</v>
      </c>
      <c r="AE524" s="25" t="s">
        <v>9715</v>
      </c>
      <c r="AF524" s="25" t="s">
        <v>9715</v>
      </c>
      <c r="AG524" s="26" t="str">
        <f t="shared" si="16"/>
        <v>523,0,0,0,0,0,0,0,0,0</v>
      </c>
      <c r="AH524" s="25" t="s">
        <v>1518</v>
      </c>
      <c r="AI524" s="25" t="s">
        <v>8471</v>
      </c>
      <c r="AK524" s="25" t="s">
        <v>8154</v>
      </c>
      <c r="AN524" s="25">
        <v>0</v>
      </c>
      <c r="AO524" s="25">
        <v>25</v>
      </c>
      <c r="AP524" s="25">
        <v>0</v>
      </c>
      <c r="AT524" s="26" t="str">
        <f t="shared" si="17"/>
        <v>[523];Name=Zebstrika;InternalName=ZEBSTRIKA;Type1=ELECTRIC;Type2=;BaseStats=75,100,63,116,80,63;GenderRate=Female50Percent;GrowthRate=Medium;BaseEXP=174;EffortPoints=0,0,0,2,0,0;Rareness=75;Happiness=70;Abilities=LIGHTNINGROD,MOTORDRIVE;HiddenAbility=SAPSIPPER;Moves=1,IONDELUGE,1,QUICKATTACK,1,TAILWHIP,1,CHARGE,1,THUNDERWAVE,4,TAILWHIP,8,CHARGE,11,SHOCKWAVE,15,THUNDERWAVE,18,FLAMECHARGE,22,PURSUIT,25,SPARK,31,STOMP,36,DISCHARGE,42,AGILITY,47,WILDCHARGE,53,THRASH,58,IONDELUGE;EggMoves=;Compatibility=Field;StepsToHatch=5355;Height=1.6;Weight=79.5;Color=Black;Habitat=;RegionalNumbers=523,0,0,0,0,0,0,0,0,0;Kind=Thunderbolt;Pokedex=This ill-tempered Pokémon is dangerous because when it's angry, it shoots lightning from its mane in all directions.;FormNames=;WildItemCommon=CHERIBERRY;WildItemUncommon=;WildItemRare=;BattlerPlayerY=0;BattlerEnemyY=25;BattlerAltitude=0;Evolutions=;Incense=</v>
      </c>
    </row>
    <row r="525" spans="1:46" x14ac:dyDescent="0.3">
      <c r="A525" s="25">
        <v>524</v>
      </c>
      <c r="B525" s="25" t="s">
        <v>988</v>
      </c>
      <c r="C525" s="25" t="s">
        <v>4432</v>
      </c>
      <c r="D525" s="25" t="s">
        <v>227</v>
      </c>
      <c r="F525" s="25" t="s">
        <v>5009</v>
      </c>
      <c r="G525" s="25" t="s">
        <v>5522</v>
      </c>
      <c r="H525" s="25" t="s">
        <v>1412</v>
      </c>
      <c r="I525" s="25">
        <v>56</v>
      </c>
      <c r="J525" s="25" t="s">
        <v>2134</v>
      </c>
      <c r="K525" s="25">
        <v>255</v>
      </c>
      <c r="L525" s="25">
        <v>70</v>
      </c>
      <c r="M525" s="25" t="s">
        <v>3805</v>
      </c>
      <c r="N525" s="25" t="s">
        <v>3892</v>
      </c>
      <c r="O525" s="25" t="s">
        <v>6778</v>
      </c>
      <c r="P525" s="25" t="s">
        <v>6779</v>
      </c>
      <c r="Q525" s="25" t="s">
        <v>2122</v>
      </c>
      <c r="R525" s="25">
        <v>4080</v>
      </c>
      <c r="S525" s="25">
        <v>0.4</v>
      </c>
      <c r="T525" s="25">
        <v>18</v>
      </c>
      <c r="U525" s="25" t="s">
        <v>2157</v>
      </c>
      <c r="W525" s="25" t="s">
        <v>9422</v>
      </c>
      <c r="X525" s="25" t="s">
        <v>9715</v>
      </c>
      <c r="Y525" s="25" t="s">
        <v>9715</v>
      </c>
      <c r="Z525" s="25" t="s">
        <v>9715</v>
      </c>
      <c r="AA525" s="25" t="s">
        <v>9715</v>
      </c>
      <c r="AB525" s="25" t="s">
        <v>9715</v>
      </c>
      <c r="AC525" s="25" t="s">
        <v>9715</v>
      </c>
      <c r="AD525" s="25" t="s">
        <v>9715</v>
      </c>
      <c r="AE525" s="25" t="s">
        <v>9715</v>
      </c>
      <c r="AF525" s="25" t="s">
        <v>9715</v>
      </c>
      <c r="AG525" s="26" t="str">
        <f t="shared" si="16"/>
        <v>524,0,0,0,0,0,0,0,0,0</v>
      </c>
      <c r="AH525" s="25" t="s">
        <v>7378</v>
      </c>
      <c r="AI525" s="25" t="s">
        <v>8472</v>
      </c>
      <c r="AK525" s="25" t="s">
        <v>8187</v>
      </c>
      <c r="AL525" s="25" t="s">
        <v>8239</v>
      </c>
      <c r="AN525" s="25">
        <v>0</v>
      </c>
      <c r="AO525" s="25">
        <v>25</v>
      </c>
      <c r="AP525" s="25">
        <v>0</v>
      </c>
      <c r="AQ525" s="25" t="s">
        <v>8738</v>
      </c>
      <c r="AT525" s="26" t="str">
        <f t="shared" si="17"/>
        <v>[524];Name=Roggenrola;InternalName=ROGGENROLA;Type1=ROCK;Type2=;BaseStats=55,75,85,15,25,25;GenderRate=Female50Percent;GrowthRate=Parabolic;BaseEXP=56;EffortPoints=0,0,1,0,0,0;Rareness=255;Happiness=70;Abilities=STURDY;HiddenAbility=SANDFORCE;Moves=1,TACKLE,4,HARDEN,7,SANDATTACK,10,HEADBUTT,14,ROCKBLAST,17,MUDSLAP,20,IRONDEFENSE,23,SMACKDOWN,27,ROCKSLIDE,30,STEALTHROCK,33,SANDSTORM,36,STONEEDGE,40,EXPLOSION;EggMoves=AUTOTOMIZE,CURSE,GRAVITY,HEAVYSLAM,LOCKON,MAGNITUDE,ROCKTOMB,TAKEDOWN,WIDEGUARD;Compatibility=Mineral;StepsToHatch=4080;Height=0.4;Weight=18;Color=Blue;Habitat=;RegionalNumbers=524,0,0,0,0,0,0,0,0,0;Kind=Mantle;Pokedex=They were discovered a hundred years ago in an earthquake fissure. Inside each one is an energy core.;FormNames=;WildItemCommon=EVERSTONE;WildItemUncommon=HARDSTONE;WildItemRare=;BattlerPlayerY=0;BattlerEnemyY=25;BattlerAltitude=0;Evolutions=BOLDORE,Level,25;Incense=</v>
      </c>
    </row>
    <row r="526" spans="1:46" x14ac:dyDescent="0.3">
      <c r="A526" s="25">
        <v>525</v>
      </c>
      <c r="B526" s="25" t="s">
        <v>989</v>
      </c>
      <c r="C526" s="25" t="s">
        <v>4433</v>
      </c>
      <c r="D526" s="25" t="s">
        <v>227</v>
      </c>
      <c r="F526" s="25" t="s">
        <v>5010</v>
      </c>
      <c r="G526" s="25" t="s">
        <v>5522</v>
      </c>
      <c r="H526" s="25" t="s">
        <v>1412</v>
      </c>
      <c r="I526" s="25">
        <v>137</v>
      </c>
      <c r="J526" s="25" t="s">
        <v>5539</v>
      </c>
      <c r="K526" s="25">
        <v>120</v>
      </c>
      <c r="L526" s="25">
        <v>70</v>
      </c>
      <c r="M526" s="25" t="s">
        <v>3805</v>
      </c>
      <c r="N526" s="25" t="s">
        <v>3892</v>
      </c>
      <c r="O526" s="25" t="s">
        <v>6192</v>
      </c>
      <c r="Q526" s="25" t="s">
        <v>2122</v>
      </c>
      <c r="R526" s="25">
        <v>4080</v>
      </c>
      <c r="S526" s="25">
        <v>0.9</v>
      </c>
      <c r="T526" s="25">
        <v>102</v>
      </c>
      <c r="U526" s="25" t="s">
        <v>2157</v>
      </c>
      <c r="W526" s="25" t="s">
        <v>9423</v>
      </c>
      <c r="X526" s="25" t="s">
        <v>9715</v>
      </c>
      <c r="Y526" s="25" t="s">
        <v>9715</v>
      </c>
      <c r="Z526" s="25" t="s">
        <v>9715</v>
      </c>
      <c r="AA526" s="25" t="s">
        <v>9715</v>
      </c>
      <c r="AB526" s="25" t="s">
        <v>9715</v>
      </c>
      <c r="AC526" s="25" t="s">
        <v>9715</v>
      </c>
      <c r="AD526" s="25" t="s">
        <v>9715</v>
      </c>
      <c r="AE526" s="25" t="s">
        <v>9715</v>
      </c>
      <c r="AF526" s="25" t="s">
        <v>9715</v>
      </c>
      <c r="AG526" s="26" t="str">
        <f t="shared" si="16"/>
        <v>525,0,0,0,0,0,0,0,0,0</v>
      </c>
      <c r="AH526" s="25" t="s">
        <v>7379</v>
      </c>
      <c r="AI526" s="25" t="s">
        <v>8473</v>
      </c>
      <c r="AK526" s="25" t="s">
        <v>8187</v>
      </c>
      <c r="AL526" s="25" t="s">
        <v>8239</v>
      </c>
      <c r="AN526" s="25">
        <v>0</v>
      </c>
      <c r="AO526" s="25">
        <v>25</v>
      </c>
      <c r="AP526" s="25">
        <v>0</v>
      </c>
      <c r="AQ526" s="25" t="s">
        <v>8739</v>
      </c>
      <c r="AT526" s="26" t="str">
        <f t="shared" si="17"/>
        <v>[525];Name=Boldore;InternalName=BOLDORE;Type1=ROCK;Type2=;BaseStats=70,105,105,20,50,40;GenderRate=Female50Percent;GrowthRate=Parabolic;BaseEXP=137;EffortPoints=0,1,1,0,0,0;Rareness=120;Happiness=70;Abilities=STURDY;HiddenAbility=SANDFORCE;Moves=1,TACKLE,1,HARDEN,1,SANDATTACK,1,HEADBUTT,4,HARDEN,7,SANDATTACK,10,HEADBUTT,14,ROCKBLAST,17,MUDSLAP,20,IRONDEFENSE,23,SMACKDOWN,25,POWERGEM,30,ROCKSLIDE,36,STEALTHROCK,42,SANDSTORM,48,STONEEDGE,55,EXPLOSION;EggMoves=;Compatibility=Mineral;StepsToHatch=4080;Height=0.9;Weight=102;Color=Blue;Habitat=;RegionalNumbers=525,0,0,0,0,0,0,0,0,0;Kind=Ore;Pokedex=Because its energy was too great to be contained, the energy leaked and formed orange crystals.;FormNames=;WildItemCommon=EVERSTONE;WildItemUncommon=HARDSTONE;WildItemRare=;BattlerPlayerY=0;BattlerEnemyY=25;BattlerAltitude=0;Evolutions=GIGALITH,Trade,;Incense=</v>
      </c>
    </row>
    <row r="527" spans="1:46" x14ac:dyDescent="0.3">
      <c r="A527" s="25">
        <v>526</v>
      </c>
      <c r="B527" s="25" t="s">
        <v>990</v>
      </c>
      <c r="C527" s="25" t="s">
        <v>4434</v>
      </c>
      <c r="D527" s="25" t="s">
        <v>227</v>
      </c>
      <c r="F527" s="25" t="s">
        <v>5011</v>
      </c>
      <c r="G527" s="25" t="s">
        <v>5522</v>
      </c>
      <c r="H527" s="25" t="s">
        <v>1412</v>
      </c>
      <c r="I527" s="25">
        <v>227</v>
      </c>
      <c r="J527" s="25" t="s">
        <v>2130</v>
      </c>
      <c r="K527" s="25">
        <v>45</v>
      </c>
      <c r="L527" s="25">
        <v>70</v>
      </c>
      <c r="M527" s="25" t="s">
        <v>3805</v>
      </c>
      <c r="N527" s="25" t="s">
        <v>3892</v>
      </c>
      <c r="O527" s="25" t="s">
        <v>6192</v>
      </c>
      <c r="Q527" s="25" t="s">
        <v>2122</v>
      </c>
      <c r="R527" s="25">
        <v>4080</v>
      </c>
      <c r="S527" s="25">
        <v>1.7</v>
      </c>
      <c r="T527" s="25">
        <v>260</v>
      </c>
      <c r="U527" s="25" t="s">
        <v>2157</v>
      </c>
      <c r="W527" s="25" t="s">
        <v>9424</v>
      </c>
      <c r="X527" s="25" t="s">
        <v>9715</v>
      </c>
      <c r="Y527" s="25" t="s">
        <v>9715</v>
      </c>
      <c r="Z527" s="25" t="s">
        <v>9715</v>
      </c>
      <c r="AA527" s="25" t="s">
        <v>9715</v>
      </c>
      <c r="AB527" s="25" t="s">
        <v>9715</v>
      </c>
      <c r="AC527" s="25" t="s">
        <v>9715</v>
      </c>
      <c r="AD527" s="25" t="s">
        <v>9715</v>
      </c>
      <c r="AE527" s="25" t="s">
        <v>9715</v>
      </c>
      <c r="AF527" s="25" t="s">
        <v>9715</v>
      </c>
      <c r="AG527" s="26" t="str">
        <f t="shared" si="16"/>
        <v>526,0,0,0,0,0,0,0,0,0</v>
      </c>
      <c r="AH527" s="25" t="s">
        <v>7380</v>
      </c>
      <c r="AI527" s="25" t="s">
        <v>8474</v>
      </c>
      <c r="AK527" s="25" t="s">
        <v>8187</v>
      </c>
      <c r="AL527" s="25" t="s">
        <v>8239</v>
      </c>
      <c r="AN527" s="25">
        <v>0</v>
      </c>
      <c r="AO527" s="25">
        <v>25</v>
      </c>
      <c r="AP527" s="25">
        <v>0</v>
      </c>
      <c r="AT527" s="26" t="str">
        <f t="shared" si="17"/>
        <v>[526];Name=Gigalith;InternalName=GIGALITH;Type1=ROCK;Type2=;BaseStats=85,135,130,25,60,80;GenderRate=Female50Percent;GrowthRate=Parabolic;BaseEXP=227;EffortPoints=0,3,0,0,0,0;Rareness=45;Happiness=70;Abilities=STURDY;HiddenAbility=SANDFORCE;Moves=1,TACKLE,1,HARDEN,1,SANDATTACK,1,HEADBUTT,4,HARDEN,7,SANDATTACK,10,HEADBUTT,14,ROCKBLAST,17,MUDSLAP,20,IRONDEFENSE,23,SMACKDOWN,25,POWERGEM,30,ROCKSLIDE,36,STEALTHROCK,42,SANDSTORM,48,STONEEDGE,55,EXPLOSION;EggMoves=;Compatibility=Mineral;StepsToHatch=4080;Height=1.7;Weight=260;Color=Blue;Habitat=;RegionalNumbers=526,0,0,0,0,0,0,0,0,0;Kind=Compressed;Pokedex=The solar energy absorbed by its body's orange crystals is magnified internally and fired from its mouth.;FormNames=;WildItemCommon=EVERSTONE;WildItemUncommon=HARDSTONE;WildItemRare=;BattlerPlayerY=0;BattlerEnemyY=25;BattlerAltitude=0;Evolutions=;Incense=</v>
      </c>
    </row>
    <row r="528" spans="1:46" x14ac:dyDescent="0.3">
      <c r="A528" s="25">
        <v>527</v>
      </c>
      <c r="B528" s="25" t="s">
        <v>991</v>
      </c>
      <c r="C528" s="25" t="s">
        <v>4435</v>
      </c>
      <c r="D528" s="25" t="s">
        <v>226</v>
      </c>
      <c r="E528" s="25" t="s">
        <v>225</v>
      </c>
      <c r="F528" s="25" t="s">
        <v>5012</v>
      </c>
      <c r="G528" s="25" t="s">
        <v>5522</v>
      </c>
      <c r="H528" s="25" t="s">
        <v>5523</v>
      </c>
      <c r="I528" s="25">
        <v>63</v>
      </c>
      <c r="J528" s="25" t="s">
        <v>2146</v>
      </c>
      <c r="K528" s="25">
        <v>190</v>
      </c>
      <c r="L528" s="25">
        <v>70</v>
      </c>
      <c r="M528" s="25" t="s">
        <v>5786</v>
      </c>
      <c r="N528" s="25" t="s">
        <v>3873</v>
      </c>
      <c r="O528" s="25" t="s">
        <v>6780</v>
      </c>
      <c r="P528" s="25" t="s">
        <v>6781</v>
      </c>
      <c r="Q528" s="25" t="s">
        <v>7052</v>
      </c>
      <c r="R528" s="25">
        <v>4080</v>
      </c>
      <c r="S528" s="25">
        <v>0.4</v>
      </c>
      <c r="T528" s="25">
        <v>2.1</v>
      </c>
      <c r="U528" s="25" t="s">
        <v>2157</v>
      </c>
      <c r="W528" s="25" t="s">
        <v>9425</v>
      </c>
      <c r="X528" s="25" t="s">
        <v>9715</v>
      </c>
      <c r="Y528" s="25" t="s">
        <v>9715</v>
      </c>
      <c r="Z528" s="25" t="s">
        <v>9715</v>
      </c>
      <c r="AA528" s="25" t="s">
        <v>9715</v>
      </c>
      <c r="AB528" s="25" t="s">
        <v>9715</v>
      </c>
      <c r="AC528" s="25" t="s">
        <v>9715</v>
      </c>
      <c r="AD528" s="25" t="s">
        <v>9715</v>
      </c>
      <c r="AE528" s="25" t="s">
        <v>9715</v>
      </c>
      <c r="AF528" s="25" t="s">
        <v>9715</v>
      </c>
      <c r="AG528" s="26" t="str">
        <f t="shared" si="16"/>
        <v>527,0,0,0,0,0,0,0,0,0</v>
      </c>
      <c r="AH528" s="25" t="s">
        <v>7028</v>
      </c>
      <c r="AI528" s="25" t="s">
        <v>7896</v>
      </c>
      <c r="AN528" s="25">
        <v>0</v>
      </c>
      <c r="AO528" s="25">
        <v>25</v>
      </c>
      <c r="AP528" s="25">
        <v>19</v>
      </c>
      <c r="AQ528" s="25" t="s">
        <v>8740</v>
      </c>
      <c r="AT528" s="26" t="str">
        <f t="shared" si="17"/>
        <v>[527];Name=Woobat;InternalName=WOOBAT;Type1=PSYCHIC;Type2=FLYING;BaseStats=55,45,43,72,55,43;GenderRate=Female50Percent;GrowthRate=Medium;BaseEXP=63;EffortPoints=0,0,0,1,0,0;Rareness=190;Happiness=70;Abilities=UNAWARE,KLUTZ;HiddenAbility=SIMPLE;Moves=1,CONFUSION,4,ODORSLEUTH,8,GUST,12,ASSURANCE,15,HEARTSTAMP,19,IMPRISON,21,AIRCUTTER,25,ATTRACT,29,AMNESIA,29,CALMMIND,32,AIRSLASH,36,FUTURESIGHT,41,PSYCHIC,47,ENDEAVOR;EggMoves=CAPTIVATE,CHARM,FAKETEARS,FLATTER,HELPINGHAND,KNOCKOFF,PSYCHOSHIFT,ROOST,STOREDPOWER,SUPERSONIC,SYNCHRONOISE,VENOMDRENCH;Compatibility=Flying,Field;StepsToHatch=4080;Height=0.4;Weight=2.1;Color=Blue;Habitat=;RegionalNumbers=527,0,0,0,0,0,0,0,0,0;Kind=Bat;Pokedex=Suction from its nostrils enables it to stick to cave walls during sleep. It leaves a heart-shaped mark behind.;FormNames=;WildItemCommon=;WildItemUncommon=;WildItemRare=;BattlerPlayerY=0;BattlerEnemyY=25;BattlerAltitude=19;Evolutions=SWOOBAT,Happiness,;Incense=</v>
      </c>
    </row>
    <row r="529" spans="1:46" x14ac:dyDescent="0.3">
      <c r="A529" s="25">
        <v>528</v>
      </c>
      <c r="B529" s="25" t="s">
        <v>992</v>
      </c>
      <c r="C529" s="25" t="s">
        <v>4436</v>
      </c>
      <c r="D529" s="25" t="s">
        <v>226</v>
      </c>
      <c r="E529" s="25" t="s">
        <v>225</v>
      </c>
      <c r="F529" s="25" t="s">
        <v>5013</v>
      </c>
      <c r="G529" s="25" t="s">
        <v>5522</v>
      </c>
      <c r="H529" s="25" t="s">
        <v>5523</v>
      </c>
      <c r="I529" s="25">
        <v>149</v>
      </c>
      <c r="J529" s="25" t="s">
        <v>2147</v>
      </c>
      <c r="K529" s="25">
        <v>45</v>
      </c>
      <c r="L529" s="25">
        <v>70</v>
      </c>
      <c r="M529" s="25" t="s">
        <v>5786</v>
      </c>
      <c r="N529" s="25" t="s">
        <v>3873</v>
      </c>
      <c r="O529" s="25" t="s">
        <v>6193</v>
      </c>
      <c r="Q529" s="25" t="s">
        <v>7052</v>
      </c>
      <c r="R529" s="25">
        <v>4080</v>
      </c>
      <c r="S529" s="25">
        <v>0.9</v>
      </c>
      <c r="T529" s="25">
        <v>10.5</v>
      </c>
      <c r="U529" s="25" t="s">
        <v>2157</v>
      </c>
      <c r="W529" s="25" t="s">
        <v>9426</v>
      </c>
      <c r="X529" s="25" t="s">
        <v>9715</v>
      </c>
      <c r="Y529" s="25" t="s">
        <v>9715</v>
      </c>
      <c r="Z529" s="25" t="s">
        <v>9715</v>
      </c>
      <c r="AA529" s="25" t="s">
        <v>9715</v>
      </c>
      <c r="AB529" s="25" t="s">
        <v>9715</v>
      </c>
      <c r="AC529" s="25" t="s">
        <v>9715</v>
      </c>
      <c r="AD529" s="25" t="s">
        <v>9715</v>
      </c>
      <c r="AE529" s="25" t="s">
        <v>9715</v>
      </c>
      <c r="AF529" s="25" t="s">
        <v>9715</v>
      </c>
      <c r="AG529" s="26" t="str">
        <f t="shared" si="16"/>
        <v>528,0,0,0,0,0,0,0,0,0</v>
      </c>
      <c r="AH529" s="25" t="s">
        <v>7381</v>
      </c>
      <c r="AI529" s="25" t="s">
        <v>7897</v>
      </c>
      <c r="AN529" s="25">
        <v>0</v>
      </c>
      <c r="AO529" s="25">
        <v>25</v>
      </c>
      <c r="AP529" s="25">
        <v>18</v>
      </c>
      <c r="AT529" s="26" t="str">
        <f t="shared" si="17"/>
        <v>[528];Name=Swoobat;InternalName=SWOOBAT;Type1=PSYCHIC;Type2=FLYING;BaseStats=67,57,55,114,77,55;GenderRate=Female50Percent;GrowthRate=Medium;BaseEXP=149;EffortPoints=0,0,0,2,0,0;Rareness=45;Happiness=70;Abilities=UNAWARE,KLUTZ;HiddenAbility=SIMPLE;Moves=1,CONFUSION,1,ODORSLEUTH,1,GUST,1,ASSURANCE,4,ODORSLEUTH,8,GUST,12,ASSURANCE,15,HEARTSTAMP,19,IMPRISON,21,AIRCUTTER,25,ATTRACT,29,AMNESIA,29,CALMMIND,32,AIRSLASH,36,FUTURESIGHT,41,PSYCHIC,47,ENDEAVOR;EggMoves=;Compatibility=Flying,Field;StepsToHatch=4080;Height=0.9;Weight=10.5;Color=Blue;Habitat=;RegionalNumbers=528,0,0,0,0,0,0,0,0,0;Kind=Courting;Pokedex=Anyone who comes into contact with the ultrasonic waves emitted by a courting male experiences a positive mood shift.;FormNames=;WildItemCommon=;WildItemUncommon=;WildItemRare=;BattlerPlayerY=0;BattlerEnemyY=25;BattlerAltitude=18;Evolutions=;Incense=</v>
      </c>
    </row>
    <row r="530" spans="1:46" x14ac:dyDescent="0.3">
      <c r="A530" s="25">
        <v>529</v>
      </c>
      <c r="B530" s="25" t="s">
        <v>993</v>
      </c>
      <c r="C530" s="25" t="s">
        <v>4437</v>
      </c>
      <c r="D530" s="25" t="s">
        <v>224</v>
      </c>
      <c r="F530" s="25" t="s">
        <v>5014</v>
      </c>
      <c r="G530" s="25" t="s">
        <v>5522</v>
      </c>
      <c r="H530" s="25" t="s">
        <v>5523</v>
      </c>
      <c r="I530" s="25">
        <v>66</v>
      </c>
      <c r="J530" s="25" t="s">
        <v>2128</v>
      </c>
      <c r="K530" s="25">
        <v>120</v>
      </c>
      <c r="L530" s="25">
        <v>70</v>
      </c>
      <c r="M530" s="25" t="s">
        <v>5787</v>
      </c>
      <c r="N530" s="25" t="s">
        <v>3829</v>
      </c>
      <c r="O530" s="25" t="s">
        <v>6782</v>
      </c>
      <c r="P530" s="25" t="s">
        <v>6783</v>
      </c>
      <c r="Q530" s="25" t="s">
        <v>2124</v>
      </c>
      <c r="R530" s="25">
        <v>5355</v>
      </c>
      <c r="S530" s="25">
        <v>0.3</v>
      </c>
      <c r="T530" s="25">
        <v>8.5</v>
      </c>
      <c r="U530" s="25" t="s">
        <v>8859</v>
      </c>
      <c r="W530" s="25" t="s">
        <v>9427</v>
      </c>
      <c r="X530" s="25" t="s">
        <v>9715</v>
      </c>
      <c r="Y530" s="25" t="s">
        <v>9715</v>
      </c>
      <c r="Z530" s="25" t="s">
        <v>9715</v>
      </c>
      <c r="AA530" s="25" t="s">
        <v>9715</v>
      </c>
      <c r="AB530" s="25" t="s">
        <v>9715</v>
      </c>
      <c r="AC530" s="25" t="s">
        <v>9715</v>
      </c>
      <c r="AD530" s="25" t="s">
        <v>9715</v>
      </c>
      <c r="AE530" s="25" t="s">
        <v>9715</v>
      </c>
      <c r="AF530" s="25" t="s">
        <v>9715</v>
      </c>
      <c r="AG530" s="26" t="str">
        <f t="shared" si="16"/>
        <v>529,0,0,0,0,0,0,0,0,0</v>
      </c>
      <c r="AH530" s="25" t="s">
        <v>7035</v>
      </c>
      <c r="AI530" s="25" t="s">
        <v>7898</v>
      </c>
      <c r="AN530" s="25">
        <v>0</v>
      </c>
      <c r="AO530" s="25">
        <v>25</v>
      </c>
      <c r="AP530" s="25">
        <v>0</v>
      </c>
      <c r="AQ530" s="25" t="s">
        <v>8741</v>
      </c>
      <c r="AT530" s="26" t="str">
        <f t="shared" si="17"/>
        <v>[529];Name=Drilbur;InternalName=DRILBUR;Type1=GROUND;Type2=;BaseStats=60,85,40,68,30,45;GenderRate=Female50Percent;GrowthRate=Medium;BaseEXP=66;EffortPoints=0,1,0,0,0,0;Rareness=120;Happiness=70;Abilities=SANDRUSH,SANDFORCE;HiddenAbility=MOLDBREAKER;Moves=1,SCRATCH,1,MUDSPORT,5,RAPIDSPIN,8,MUDSLAP,12,FURYSWIPES,15,METALCLAW,19,DIG,22,HONECLAWS,26,SLASH,29,ROCKSLIDE,33,EARTHQUAKE,36,SWORDSDANCE,40,SANDSTORM,43,DRILLRUN,47,FISSURE;EggMoves=CRUSHCLAW,EARTHPOWER,IRONDEFENSE,METALSOUND,RAPIDSPIN,ROCKCLIMB,SKULLBASH,SUBMISSION;Compatibility=Field;StepsToHatch=5355;Height=0.3;Weight=8.5;Color=Gray;Habitat=;RegionalNumbers=529,0,0,0,0,0,0,0,0,0;Kind=Mole;Pokedex=It makes its way swiftly through the soil by putting both claws together and rotating at high speed.;FormNames=;WildItemCommon=;WildItemUncommon=;WildItemRare=;BattlerPlayerY=0;BattlerEnemyY=25;BattlerAltitude=0;Evolutions=EXCADRILL,Level,31;Incense=</v>
      </c>
    </row>
    <row r="531" spans="1:46" x14ac:dyDescent="0.3">
      <c r="A531" s="25">
        <v>530</v>
      </c>
      <c r="B531" s="25" t="s">
        <v>994</v>
      </c>
      <c r="C531" s="25" t="s">
        <v>4438</v>
      </c>
      <c r="D531" s="25" t="s">
        <v>224</v>
      </c>
      <c r="E531" s="25" t="s">
        <v>231</v>
      </c>
      <c r="F531" s="25" t="s">
        <v>5015</v>
      </c>
      <c r="G531" s="25" t="s">
        <v>5522</v>
      </c>
      <c r="H531" s="25" t="s">
        <v>5523</v>
      </c>
      <c r="I531" s="25">
        <v>178</v>
      </c>
      <c r="J531" s="25" t="s">
        <v>2129</v>
      </c>
      <c r="K531" s="25">
        <v>60</v>
      </c>
      <c r="L531" s="25">
        <v>70</v>
      </c>
      <c r="M531" s="25" t="s">
        <v>5787</v>
      </c>
      <c r="N531" s="25" t="s">
        <v>3829</v>
      </c>
      <c r="O531" s="25" t="s">
        <v>6194</v>
      </c>
      <c r="Q531" s="25" t="s">
        <v>2124</v>
      </c>
      <c r="R531" s="25">
        <v>5355</v>
      </c>
      <c r="S531" s="25">
        <v>0.7</v>
      </c>
      <c r="T531" s="25">
        <v>40.4</v>
      </c>
      <c r="U531" s="25" t="s">
        <v>8859</v>
      </c>
      <c r="W531" s="25" t="s">
        <v>9428</v>
      </c>
      <c r="X531" s="25" t="s">
        <v>9715</v>
      </c>
      <c r="Y531" s="25" t="s">
        <v>9715</v>
      </c>
      <c r="Z531" s="25" t="s">
        <v>9715</v>
      </c>
      <c r="AA531" s="25" t="s">
        <v>9715</v>
      </c>
      <c r="AB531" s="25" t="s">
        <v>9715</v>
      </c>
      <c r="AC531" s="25" t="s">
        <v>9715</v>
      </c>
      <c r="AD531" s="25" t="s">
        <v>9715</v>
      </c>
      <c r="AE531" s="25" t="s">
        <v>9715</v>
      </c>
      <c r="AF531" s="25" t="s">
        <v>9715</v>
      </c>
      <c r="AG531" s="26" t="str">
        <f t="shared" si="16"/>
        <v>530,0,0,0,0,0,0,0,0,0</v>
      </c>
      <c r="AH531" s="25" t="s">
        <v>7382</v>
      </c>
      <c r="AI531" s="25" t="s">
        <v>7899</v>
      </c>
      <c r="AN531" s="25">
        <v>0</v>
      </c>
      <c r="AO531" s="25">
        <v>25</v>
      </c>
      <c r="AP531" s="25">
        <v>0</v>
      </c>
      <c r="AT531" s="26" t="str">
        <f t="shared" si="17"/>
        <v>[530];Name=Excadrill;InternalName=EXCADRILL;Type1=GROUND;Type2=STEEL;BaseStats=110,135,60,88,50,65;GenderRate=Female50Percent;GrowthRate=Medium;BaseEXP=178;EffortPoints=0,2,0,0,0,0;Rareness=60;Happiness=70;Abilities=SANDRUSH,SANDFORCE;HiddenAbility=MOLDBREAKER;Moves=1,ROTOTILLER,1,SCRATCH,1,MUDSPORT,1,RAPIDSPIN,1,MUDSLAP,5,RAPIDSPIN,8,MUDSLAP,12,FURYSWIPES,15,METALCLAW,19,DIG,22,HONECLAWS,26,SLASH,29,ROCKSLIDE,31,HORNDRILL,36,EARTHQUAKE,42,SWORDSDANCE,49,SANDSTORM,55,DRILLRUN,62,FISSURE;EggMoves=;Compatibility=Field;StepsToHatch=5355;Height=0.7;Weight=40.4;Color=Gray;Habitat=;RegionalNumbers=530,0,0,0,0,0,0,0,0,0;Kind=Subterrene;Pokedex=More than 300 feet below the surface, they build mazelike nests. Their activity can be destructive to subway tunnels.;FormNames=;WildItemCommon=;WildItemUncommon=;WildItemRare=;BattlerPlayerY=0;BattlerEnemyY=25;BattlerAltitude=0;Evolutions=;Incense=</v>
      </c>
    </row>
    <row r="532" spans="1:46" x14ac:dyDescent="0.3">
      <c r="A532" s="25">
        <v>531</v>
      </c>
      <c r="B532" s="25" t="s">
        <v>995</v>
      </c>
      <c r="C532" s="25" t="s">
        <v>4439</v>
      </c>
      <c r="D532" s="25" t="s">
        <v>216</v>
      </c>
      <c r="F532" s="25" t="s">
        <v>5016</v>
      </c>
      <c r="G532" s="25" t="s">
        <v>5522</v>
      </c>
      <c r="H532" s="25" t="s">
        <v>5528</v>
      </c>
      <c r="I532" s="25">
        <v>134</v>
      </c>
      <c r="J532" s="25" t="s">
        <v>2132</v>
      </c>
      <c r="K532" s="25">
        <v>255</v>
      </c>
      <c r="L532" s="25">
        <v>70</v>
      </c>
      <c r="M532" s="25" t="s">
        <v>5788</v>
      </c>
      <c r="N532" s="25" t="s">
        <v>3885</v>
      </c>
      <c r="O532" s="25" t="s">
        <v>6784</v>
      </c>
      <c r="P532" s="25" t="s">
        <v>6785</v>
      </c>
      <c r="Q532" s="25" t="s">
        <v>52</v>
      </c>
      <c r="R532" s="25">
        <v>5355</v>
      </c>
      <c r="S532" s="25">
        <v>1.1000000000000001</v>
      </c>
      <c r="T532" s="25">
        <v>31</v>
      </c>
      <c r="U532" s="25" t="s">
        <v>8862</v>
      </c>
      <c r="W532" s="25" t="s">
        <v>9429</v>
      </c>
      <c r="X532" s="25" t="s">
        <v>9715</v>
      </c>
      <c r="Y532" s="25" t="s">
        <v>9715</v>
      </c>
      <c r="Z532" s="25" t="s">
        <v>9715</v>
      </c>
      <c r="AA532" s="25" t="s">
        <v>9715</v>
      </c>
      <c r="AB532" s="25" t="s">
        <v>9715</v>
      </c>
      <c r="AC532" s="25" t="s">
        <v>9715</v>
      </c>
      <c r="AD532" s="25" t="s">
        <v>9715</v>
      </c>
      <c r="AE532" s="25" t="s">
        <v>9715</v>
      </c>
      <c r="AF532" s="25" t="s">
        <v>9715</v>
      </c>
      <c r="AG532" s="26" t="str">
        <f t="shared" si="16"/>
        <v>531,0,0,0,0,0,0,0,0,0</v>
      </c>
      <c r="AH532" s="25" t="s">
        <v>7383</v>
      </c>
      <c r="AI532" s="25" t="s">
        <v>8475</v>
      </c>
      <c r="AK532" s="25" t="s">
        <v>8224</v>
      </c>
      <c r="AL532" s="25" t="s">
        <v>8225</v>
      </c>
      <c r="AN532" s="25">
        <v>0</v>
      </c>
      <c r="AO532" s="25">
        <v>25</v>
      </c>
      <c r="AP532" s="25">
        <v>0</v>
      </c>
      <c r="AT532" s="26" t="str">
        <f t="shared" si="17"/>
        <v>[531];Name=Audino;InternalName=AUDINO;Type1=NORMAL;Type2=;BaseStats=103,60,86,50,60,86;GenderRate=Female50Percent;GrowthRate=Fast;BaseEXP=134;EffortPoints=2,0,0,0,0,0;Rareness=255;Happiness=70;Abilities=HEALER,REGENERATOR;HiddenAbility=KLUTZ;Moves=1,LASTRESORT,1,MISTYTERRAIN,1,PLAYNICE,1,POUND,1,GROWL,1,HELPINGHAND,5,BABYDOLLEYES,9,REFRESH,13,DISARMINGVOICE,17,DOUBLESLAP,21,ATTRACT,25,SECRETPOWER,29,ENTRAINMENT,33,TAKEDOWN,37,HEALPULSE,41,AFTERYOU,45,SIMPLEBEAM,49,DOUBLEEDGE,53,LASTRESORT;EggMoves=AMNESIA,BESTOW,DRAININGKISS,ENCORE,HEALBELL,HEALINGWISH,LUCKYCHANT,SLEEPTALK,SWEETKISS,WISH,YAWN;Compatibility=Fairy;StepsToHatch=5355;Height=1.1;Weight=31;Color=Pink;Habitat=;RegionalNumbers=531,0,0,0,0,0,0,0,0,0;Kind=Hearing;Pokedex=Its auditory sense is astounding. It has a radar-like ability to understand its surrounding through slight sounds.;FormNames=;WildItemCommon=ORANBERRY;WildItemUncommon=SITRUSBERRY;WildItemRare=;BattlerPlayerY=0;BattlerEnemyY=25;BattlerAltitude=0;Evolutions=;Incense=</v>
      </c>
    </row>
    <row r="533" spans="1:46" x14ac:dyDescent="0.3">
      <c r="A533" s="25">
        <v>532</v>
      </c>
      <c r="B533" s="25" t="s">
        <v>997</v>
      </c>
      <c r="C533" s="25" t="s">
        <v>4440</v>
      </c>
      <c r="D533" s="25" t="s">
        <v>222</v>
      </c>
      <c r="F533" s="25" t="s">
        <v>5017</v>
      </c>
      <c r="G533" s="25" t="s">
        <v>5532</v>
      </c>
      <c r="H533" s="25" t="s">
        <v>1412</v>
      </c>
      <c r="I533" s="25">
        <v>61</v>
      </c>
      <c r="J533" s="25" t="s">
        <v>2128</v>
      </c>
      <c r="K533" s="25">
        <v>180</v>
      </c>
      <c r="L533" s="25">
        <v>70</v>
      </c>
      <c r="M533" s="25" t="s">
        <v>5789</v>
      </c>
      <c r="N533" s="25" t="s">
        <v>3817</v>
      </c>
      <c r="O533" s="25" t="s">
        <v>6786</v>
      </c>
      <c r="P533" s="25" t="s">
        <v>6787</v>
      </c>
      <c r="Q533" s="25" t="s">
        <v>3872</v>
      </c>
      <c r="R533" s="25">
        <v>5355</v>
      </c>
      <c r="S533" s="25">
        <v>0.6</v>
      </c>
      <c r="T533" s="25">
        <v>12.5</v>
      </c>
      <c r="U533" s="25" t="s">
        <v>8859</v>
      </c>
      <c r="W533" s="25" t="s">
        <v>9430</v>
      </c>
      <c r="X533" s="25" t="s">
        <v>9715</v>
      </c>
      <c r="Y533" s="25" t="s">
        <v>9715</v>
      </c>
      <c r="Z533" s="25" t="s">
        <v>9715</v>
      </c>
      <c r="AA533" s="25" t="s">
        <v>9715</v>
      </c>
      <c r="AB533" s="25" t="s">
        <v>9715</v>
      </c>
      <c r="AC533" s="25" t="s">
        <v>9715</v>
      </c>
      <c r="AD533" s="25" t="s">
        <v>9715</v>
      </c>
      <c r="AE533" s="25" t="s">
        <v>9715</v>
      </c>
      <c r="AF533" s="25" t="s">
        <v>9715</v>
      </c>
      <c r="AG533" s="26" t="str">
        <f t="shared" si="16"/>
        <v>532,0,0,0,0,0,0,0,0,0</v>
      </c>
      <c r="AH533" s="25" t="s">
        <v>7384</v>
      </c>
      <c r="AI533" s="25" t="s">
        <v>7900</v>
      </c>
      <c r="AN533" s="25">
        <v>0</v>
      </c>
      <c r="AO533" s="25">
        <v>25</v>
      </c>
      <c r="AP533" s="25">
        <v>0</v>
      </c>
      <c r="AQ533" s="25" t="s">
        <v>8742</v>
      </c>
      <c r="AT533" s="26" t="str">
        <f t="shared" si="17"/>
        <v>[532];Name=Timburr;InternalName=TIMBURR;Type1=FIGHTING;Type2=;BaseStats=75,80,55,35,25,35;GenderRate=Female25Percent;GrowthRate=Parabolic;BaseEXP=61;EffortPoints=0,1,0,0,0,0;Rareness=180;Happiness=70;Abilities=GUTS,SHEERFORCE;HiddenAbility=IRONFIST;Moves=1,POUND,1,LEER,4,FOCUSENERGY,8,BIDE,12,LOWKICK,16,ROCKTHROW,20,WAKEUPSLAP,24,CHIPAWAY,28,BULKUP,31,ROCKSLIDE,34,DYNAMICPUNCH,37,SCARYFACE,40,HAMMERARM,43,STONEEDGE,46,FOCUSPUNCH,49,SUPERPOWER;EggMoves=COMETPUNCH,DETECT,DRAINPUNCH,ENDURE,FORCEPALM,FORESIGHT,MACHPUNCH,REVERSAL,SMELLINGSALT,WIDEGUARD;Compatibility=Humanlike;StepsToHatch=5355;Height=0.6;Weight=12.5;Color=Gray;Habitat=;RegionalNumbers=532,0,0,0,0,0,0,0,0,0;Kind=Muscular;Pokedex=These Pokémon appear at building sites and help out with construction. They always carry squared logs.;FormNames=;WildItemCommon=;WildItemUncommon=;WildItemRare=;BattlerPlayerY=0;BattlerEnemyY=25;BattlerAltitude=0;Evolutions=GURDURR,Level,25;Incense=</v>
      </c>
    </row>
    <row r="534" spans="1:46" x14ac:dyDescent="0.3">
      <c r="A534" s="25">
        <v>533</v>
      </c>
      <c r="B534" s="25" t="s">
        <v>998</v>
      </c>
      <c r="C534" s="25" t="s">
        <v>4441</v>
      </c>
      <c r="D534" s="25" t="s">
        <v>222</v>
      </c>
      <c r="F534" s="25" t="s">
        <v>5018</v>
      </c>
      <c r="G534" s="25" t="s">
        <v>5532</v>
      </c>
      <c r="H534" s="25" t="s">
        <v>1412</v>
      </c>
      <c r="I534" s="25">
        <v>142</v>
      </c>
      <c r="J534" s="25" t="s">
        <v>2129</v>
      </c>
      <c r="K534" s="25">
        <v>90</v>
      </c>
      <c r="L534" s="25">
        <v>70</v>
      </c>
      <c r="M534" s="25" t="s">
        <v>5789</v>
      </c>
      <c r="N534" s="25" t="s">
        <v>3817</v>
      </c>
      <c r="O534" s="25" t="s">
        <v>6195</v>
      </c>
      <c r="Q534" s="25" t="s">
        <v>3872</v>
      </c>
      <c r="R534" s="25">
        <v>5355</v>
      </c>
      <c r="S534" s="25">
        <v>1.2</v>
      </c>
      <c r="T534" s="25">
        <v>40</v>
      </c>
      <c r="U534" s="25" t="s">
        <v>8859</v>
      </c>
      <c r="W534" s="25" t="s">
        <v>9431</v>
      </c>
      <c r="X534" s="25" t="s">
        <v>9715</v>
      </c>
      <c r="Y534" s="25" t="s">
        <v>9715</v>
      </c>
      <c r="Z534" s="25" t="s">
        <v>9715</v>
      </c>
      <c r="AA534" s="25" t="s">
        <v>9715</v>
      </c>
      <c r="AB534" s="25" t="s">
        <v>9715</v>
      </c>
      <c r="AC534" s="25" t="s">
        <v>9715</v>
      </c>
      <c r="AD534" s="25" t="s">
        <v>9715</v>
      </c>
      <c r="AE534" s="25" t="s">
        <v>9715</v>
      </c>
      <c r="AF534" s="25" t="s">
        <v>9715</v>
      </c>
      <c r="AG534" s="26" t="str">
        <f t="shared" si="16"/>
        <v>533,0,0,0,0,0,0,0,0,0</v>
      </c>
      <c r="AH534" s="25" t="s">
        <v>7384</v>
      </c>
      <c r="AI534" s="25" t="s">
        <v>7901</v>
      </c>
      <c r="AN534" s="25">
        <v>0</v>
      </c>
      <c r="AO534" s="25">
        <v>25</v>
      </c>
      <c r="AP534" s="25">
        <v>0</v>
      </c>
      <c r="AQ534" s="25" t="s">
        <v>8743</v>
      </c>
      <c r="AT534" s="26" t="str">
        <f t="shared" si="17"/>
        <v>[533];Name=Gurdurr;InternalName=GURDURR;Type1=FIGHTING;Type2=;BaseStats=85,105,85,40,40,50;GenderRate=Female25Percent;GrowthRate=Parabolic;BaseEXP=142;EffortPoints=0,2,0,0,0,0;Rareness=90;Happiness=70;Abilities=GUTS,SHEERFORCE;HiddenAbility=IRONFIST;Moves=1,POUND,1,LEER,1,FOCUSENERGY,1,BIDE,4,FOCUSENERGY,8,BIDE,12,LOWKICK,16,ROCKTHROW,20,WAKEUPSLAP,24,CHIPAWAY,29,BULKUP,33,ROCKSLIDE,37,DYNAMICPUNCH,41,SCARYFACE,45,HAMMERARM,49,STONEEDGE,53,FOCUSPUNCH,57,SUPERPOWER;EggMoves=;Compatibility=Humanlike;StepsToHatch=5355;Height=1.2;Weight=40;Color=Gray;Habitat=;RegionalNumbers=533,0,0,0,0,0,0,0,0,0;Kind=Muscular;Pokedex=They strengthen their bodies by carrying steel beams. They show off their big muscles to their friends.;FormNames=;WildItemCommon=;WildItemUncommon=;WildItemRare=;BattlerPlayerY=0;BattlerEnemyY=25;BattlerAltitude=0;Evolutions=CONKELDURR,Trade,;Incense=</v>
      </c>
    </row>
    <row r="535" spans="1:46" x14ac:dyDescent="0.3">
      <c r="A535" s="25">
        <v>534</v>
      </c>
      <c r="B535" s="25" t="s">
        <v>999</v>
      </c>
      <c r="C535" s="25" t="s">
        <v>4442</v>
      </c>
      <c r="D535" s="25" t="s">
        <v>222</v>
      </c>
      <c r="F535" s="25" t="s">
        <v>5019</v>
      </c>
      <c r="G535" s="25" t="s">
        <v>5532</v>
      </c>
      <c r="H535" s="25" t="s">
        <v>1412</v>
      </c>
      <c r="I535" s="25">
        <v>227</v>
      </c>
      <c r="J535" s="25" t="s">
        <v>2130</v>
      </c>
      <c r="K535" s="25">
        <v>45</v>
      </c>
      <c r="L535" s="25">
        <v>70</v>
      </c>
      <c r="M535" s="25" t="s">
        <v>5789</v>
      </c>
      <c r="N535" s="25" t="s">
        <v>3817</v>
      </c>
      <c r="O535" s="25" t="s">
        <v>6195</v>
      </c>
      <c r="Q535" s="25" t="s">
        <v>3872</v>
      </c>
      <c r="R535" s="25">
        <v>5355</v>
      </c>
      <c r="S535" s="25">
        <v>1.4</v>
      </c>
      <c r="T535" s="25">
        <v>87</v>
      </c>
      <c r="U535" s="25" t="s">
        <v>2158</v>
      </c>
      <c r="W535" s="25" t="s">
        <v>9432</v>
      </c>
      <c r="X535" s="25" t="s">
        <v>9715</v>
      </c>
      <c r="Y535" s="25" t="s">
        <v>9715</v>
      </c>
      <c r="Z535" s="25" t="s">
        <v>9715</v>
      </c>
      <c r="AA535" s="25" t="s">
        <v>9715</v>
      </c>
      <c r="AB535" s="25" t="s">
        <v>9715</v>
      </c>
      <c r="AC535" s="25" t="s">
        <v>9715</v>
      </c>
      <c r="AD535" s="25" t="s">
        <v>9715</v>
      </c>
      <c r="AE535" s="25" t="s">
        <v>9715</v>
      </c>
      <c r="AF535" s="25" t="s">
        <v>9715</v>
      </c>
      <c r="AG535" s="26" t="str">
        <f t="shared" si="16"/>
        <v>534,0,0,0,0,0,0,0,0,0</v>
      </c>
      <c r="AH535" s="25" t="s">
        <v>7384</v>
      </c>
      <c r="AI535" s="25" t="s">
        <v>7902</v>
      </c>
      <c r="AN535" s="25">
        <v>0</v>
      </c>
      <c r="AO535" s="25">
        <v>25</v>
      </c>
      <c r="AP535" s="25">
        <v>0</v>
      </c>
      <c r="AT535" s="26" t="str">
        <f t="shared" si="17"/>
        <v>[534];Name=Conkeldurr;InternalName=CONKELDURR;Type1=FIGHTING;Type2=;BaseStats=105,140,95,45,55,65;GenderRate=Female25Percent;GrowthRate=Parabolic;BaseEXP=227;EffortPoints=0,3,0,0,0,0;Rareness=45;Happiness=70;Abilities=GUTS,SHEERFORCE;HiddenAbility=IRONFIST;Moves=1,POUND,1,LEER,1,FOCUSENERGY,1,BIDE,4,FOCUSENERGY,8,BIDE,12,LOWKICK,16,ROCKTHROW,20,WAKEUPSLAP,24,CHIPAWAY,29,BULKUP,33,ROCKSLIDE,37,DYNAMICPUNCH,41,SCARYFACE,45,HAMMERARM,49,STONEEDGE,53,FOCUSPUNCH,57,SUPERPOWER;EggMoves=;Compatibility=Humanlike;StepsToHatch=5355;Height=1.4;Weight=87;Color=Brown;Habitat=;RegionalNumbers=534,0,0,0,0,0,0,0,0,0;Kind=Muscular;Pokedex=They use concrete pillars as walking canes. They know moves that enable them to swing the pillars freely in battle.;FormNames=;WildItemCommon=;WildItemUncommon=;WildItemRare=;BattlerPlayerY=0;BattlerEnemyY=25;BattlerAltitude=0;Evolutions=;Incense=</v>
      </c>
    </row>
    <row r="536" spans="1:46" x14ac:dyDescent="0.3">
      <c r="A536" s="25">
        <v>535</v>
      </c>
      <c r="B536" s="25" t="s">
        <v>1000</v>
      </c>
      <c r="C536" s="25" t="s">
        <v>4443</v>
      </c>
      <c r="D536" s="25" t="s">
        <v>219</v>
      </c>
      <c r="F536" s="25" t="s">
        <v>5020</v>
      </c>
      <c r="G536" s="25" t="s">
        <v>5522</v>
      </c>
      <c r="H536" s="25" t="s">
        <v>1412</v>
      </c>
      <c r="I536" s="25">
        <v>59</v>
      </c>
      <c r="J536" s="25" t="s">
        <v>2146</v>
      </c>
      <c r="K536" s="25">
        <v>255</v>
      </c>
      <c r="L536" s="25">
        <v>70</v>
      </c>
      <c r="M536" s="25" t="s">
        <v>5790</v>
      </c>
      <c r="N536" s="25" t="s">
        <v>3848</v>
      </c>
      <c r="O536" s="25" t="s">
        <v>6788</v>
      </c>
      <c r="P536" s="25" t="s">
        <v>6789</v>
      </c>
      <c r="Q536" s="25" t="s">
        <v>3785</v>
      </c>
      <c r="R536" s="25">
        <v>5355</v>
      </c>
      <c r="S536" s="25">
        <v>0.5</v>
      </c>
      <c r="T536" s="25">
        <v>4.5</v>
      </c>
      <c r="U536" s="25" t="s">
        <v>2157</v>
      </c>
      <c r="W536" s="25" t="s">
        <v>9433</v>
      </c>
      <c r="X536" s="25" t="s">
        <v>9715</v>
      </c>
      <c r="Y536" s="25" t="s">
        <v>9715</v>
      </c>
      <c r="Z536" s="25" t="s">
        <v>9715</v>
      </c>
      <c r="AA536" s="25" t="s">
        <v>9715</v>
      </c>
      <c r="AB536" s="25" t="s">
        <v>9715</v>
      </c>
      <c r="AC536" s="25" t="s">
        <v>9715</v>
      </c>
      <c r="AD536" s="25" t="s">
        <v>9715</v>
      </c>
      <c r="AE536" s="25" t="s">
        <v>9715</v>
      </c>
      <c r="AF536" s="25" t="s">
        <v>9715</v>
      </c>
      <c r="AG536" s="26" t="str">
        <f t="shared" si="16"/>
        <v>535,0,0,0,0,0,0,0,0,0</v>
      </c>
      <c r="AH536" s="25" t="s">
        <v>7043</v>
      </c>
      <c r="AI536" s="25" t="s">
        <v>8476</v>
      </c>
      <c r="AK536" s="25" t="s">
        <v>8235</v>
      </c>
      <c r="AN536" s="25">
        <v>0</v>
      </c>
      <c r="AO536" s="25">
        <v>25</v>
      </c>
      <c r="AP536" s="25">
        <v>8</v>
      </c>
      <c r="AQ536" s="25" t="s">
        <v>8744</v>
      </c>
      <c r="AT536" s="26" t="str">
        <f t="shared" si="17"/>
        <v>[535];Name=Tympole;InternalName=TYMPOLE;Type1=WATER;Type2=;BaseStats=50,50,40,64,50,40;GenderRate=Female50Percent;GrowthRate=Parabolic;BaseEXP=59;EffortPoints=0,0,0,1,0,0;Rareness=255;Happiness=70;Abilities=SWIFTSWIM,HYDRATION;HiddenAbility=WATERABSORB;Moves=1,BUBBLE,1,GROWL,5,SUPERSONIC,9,ROUND,12,BUBBLEBEAM,16,MUDSHOT,20,AQUARING,23,UPROAR,27,MUDDYWATER,31,RAINDANCE,34,FLAIL,38,ECHOEDVOICE,42,HYDROPUMP,45,HYPERVOICE;EggMoves=AFTERYOU,EARTHPOWER,MIST,MUDBOMB,MUDSPORT,REFRESH,SLEEPTALK,SNORE,WATERPULSE;Compatibility=Water1;StepsToHatch=5355;Height=0.5;Weight=4.5;Color=Blue;Habitat=;RegionalNumbers=535,0,0,0,0,0,0,0,0,0;Kind=Tadpole;Pokedex=By vibrating its cheeks, it emits sound waves imperceptible to humans. It uses the rhythm of these sounds to talk.;FormNames=;WildItemCommon=PERSIMBERRY;WildItemUncommon=;WildItemRare=;BattlerPlayerY=0;BattlerEnemyY=25;BattlerAltitude=8;Evolutions=PALPITOAD,Level,25;Incense=</v>
      </c>
    </row>
    <row r="537" spans="1:46" x14ac:dyDescent="0.3">
      <c r="A537" s="25">
        <v>536</v>
      </c>
      <c r="B537" s="25" t="s">
        <v>1001</v>
      </c>
      <c r="C537" s="25" t="s">
        <v>4444</v>
      </c>
      <c r="D537" s="25" t="s">
        <v>219</v>
      </c>
      <c r="E537" s="25" t="s">
        <v>224</v>
      </c>
      <c r="F537" s="25" t="s">
        <v>5021</v>
      </c>
      <c r="G537" s="25" t="s">
        <v>5522</v>
      </c>
      <c r="H537" s="25" t="s">
        <v>1412</v>
      </c>
      <c r="I537" s="25">
        <v>134</v>
      </c>
      <c r="J537" s="25" t="s">
        <v>2132</v>
      </c>
      <c r="K537" s="25">
        <v>120</v>
      </c>
      <c r="L537" s="25">
        <v>70</v>
      </c>
      <c r="M537" s="25" t="s">
        <v>5790</v>
      </c>
      <c r="N537" s="25" t="s">
        <v>3848</v>
      </c>
      <c r="O537" s="25" t="s">
        <v>6196</v>
      </c>
      <c r="Q537" s="25" t="s">
        <v>3785</v>
      </c>
      <c r="R537" s="25">
        <v>5355</v>
      </c>
      <c r="S537" s="25">
        <v>0.8</v>
      </c>
      <c r="T537" s="25">
        <v>17</v>
      </c>
      <c r="U537" s="25" t="s">
        <v>2157</v>
      </c>
      <c r="W537" s="25" t="s">
        <v>9434</v>
      </c>
      <c r="X537" s="25" t="s">
        <v>9715</v>
      </c>
      <c r="Y537" s="25" t="s">
        <v>9715</v>
      </c>
      <c r="Z537" s="25" t="s">
        <v>9715</v>
      </c>
      <c r="AA537" s="25" t="s">
        <v>9715</v>
      </c>
      <c r="AB537" s="25" t="s">
        <v>9715</v>
      </c>
      <c r="AC537" s="25" t="s">
        <v>9715</v>
      </c>
      <c r="AD537" s="25" t="s">
        <v>9715</v>
      </c>
      <c r="AE537" s="25" t="s">
        <v>9715</v>
      </c>
      <c r="AF537" s="25" t="s">
        <v>9715</v>
      </c>
      <c r="AG537" s="26" t="str">
        <f t="shared" si="16"/>
        <v>536,0,0,0,0,0,0,0,0,0</v>
      </c>
      <c r="AH537" s="25" t="s">
        <v>7223</v>
      </c>
      <c r="AI537" s="25" t="s">
        <v>8477</v>
      </c>
      <c r="AK537" s="25" t="s">
        <v>8235</v>
      </c>
      <c r="AN537" s="25">
        <v>0</v>
      </c>
      <c r="AO537" s="25">
        <v>25</v>
      </c>
      <c r="AP537" s="25">
        <v>0</v>
      </c>
      <c r="AQ537" s="25" t="s">
        <v>8745</v>
      </c>
      <c r="AT537" s="26" t="str">
        <f t="shared" si="17"/>
        <v>[536];Name=Palpitoad;InternalName=PALPITOAD;Type1=WATER;Type2=GROUND;BaseStats=75,65,55,69,65,55;GenderRate=Female50Percent;GrowthRate=Parabolic;BaseEXP=134;EffortPoints=2,0,0,0,0,0;Rareness=120;Happiness=70;Abilities=SWIFTSWIM,HYDRATION;HiddenAbility=WATERABSORB;Moves=1,BUBBLE,1,GROWL,1,SUPERSONIC,1,ROUND,5,SUPERSONIC,9,ROUND,12,BUBBLEBEAM,16,MUDSHOT,20,AQUARING,23,UPROAR,28,MUDDYWATER,33,RAINDANCE,37,FLAIL,42,ECHOEDVOICE,47,HYDROPUMP,51,HYPERVOICE;EggMoves=;Compatibility=Water1;StepsToHatch=5355;Height=0.8;Weight=17;Color=Blue;Habitat=;RegionalNumbers=536,0,0,0,0,0,0,0,0,0;Kind=Vibration;Pokedex=It lives in the water and on land. It uses its long, sticky tongue to capture prey.;FormNames=;WildItemCommon=PERSIMBERRY;WildItemUncommon=;WildItemRare=;BattlerPlayerY=0;BattlerEnemyY=25;BattlerAltitude=0;Evolutions=SEISMITOAD,Level,36;Incense=</v>
      </c>
    </row>
    <row r="538" spans="1:46" x14ac:dyDescent="0.3">
      <c r="A538" s="25">
        <v>537</v>
      </c>
      <c r="B538" s="25" t="s">
        <v>1002</v>
      </c>
      <c r="C538" s="25" t="s">
        <v>4445</v>
      </c>
      <c r="D538" s="25" t="s">
        <v>219</v>
      </c>
      <c r="E538" s="25" t="s">
        <v>224</v>
      </c>
      <c r="F538" s="25" t="s">
        <v>5022</v>
      </c>
      <c r="G538" s="25" t="s">
        <v>5522</v>
      </c>
      <c r="H538" s="25" t="s">
        <v>1412</v>
      </c>
      <c r="I538" s="25">
        <v>225</v>
      </c>
      <c r="J538" s="25" t="s">
        <v>2133</v>
      </c>
      <c r="K538" s="25">
        <v>45</v>
      </c>
      <c r="L538" s="25">
        <v>70</v>
      </c>
      <c r="M538" s="25" t="s">
        <v>5791</v>
      </c>
      <c r="N538" s="25" t="s">
        <v>3848</v>
      </c>
      <c r="O538" s="25" t="s">
        <v>6197</v>
      </c>
      <c r="Q538" s="25" t="s">
        <v>3785</v>
      </c>
      <c r="R538" s="25">
        <v>5355</v>
      </c>
      <c r="S538" s="25">
        <v>1.5</v>
      </c>
      <c r="T538" s="25">
        <v>62</v>
      </c>
      <c r="U538" s="25" t="s">
        <v>2157</v>
      </c>
      <c r="W538" s="25" t="s">
        <v>9435</v>
      </c>
      <c r="X538" s="25" t="s">
        <v>9715</v>
      </c>
      <c r="Y538" s="25" t="s">
        <v>9715</v>
      </c>
      <c r="Z538" s="25" t="s">
        <v>9715</v>
      </c>
      <c r="AA538" s="25" t="s">
        <v>9715</v>
      </c>
      <c r="AB538" s="25" t="s">
        <v>9715</v>
      </c>
      <c r="AC538" s="25" t="s">
        <v>9715</v>
      </c>
      <c r="AD538" s="25" t="s">
        <v>9715</v>
      </c>
      <c r="AE538" s="25" t="s">
        <v>9715</v>
      </c>
      <c r="AF538" s="25" t="s">
        <v>9715</v>
      </c>
      <c r="AG538" s="26" t="str">
        <f t="shared" si="16"/>
        <v>537,0,0,0,0,0,0,0,0,0</v>
      </c>
      <c r="AH538" s="25" t="s">
        <v>7223</v>
      </c>
      <c r="AI538" s="25" t="s">
        <v>8478</v>
      </c>
      <c r="AK538" s="25" t="s">
        <v>8235</v>
      </c>
      <c r="AN538" s="25">
        <v>0</v>
      </c>
      <c r="AO538" s="25">
        <v>25</v>
      </c>
      <c r="AP538" s="25">
        <v>0</v>
      </c>
      <c r="AT538" s="26" t="str">
        <f t="shared" si="17"/>
        <v>[537];Name=Seismitoad;InternalName=SEISMITOAD;Type1=WATER;Type2=GROUND;BaseStats=105,95,75,74,85,75;GenderRate=Female50Percent;GrowthRate=Parabolic;BaseEXP=225;EffortPoints=3,0,0,0,0,0;Rareness=45;Happiness=70;Abilities=SWIFTSWIM,POISONTOUCH;HiddenAbility=WATERABSORB;Moves=1,BUBBLE,1,GROWL,1,SUPERSONIC,1,ROUND,5,SUPERSONIC,9,ROUND,12,BUBBLEBEAM,16,MUDSHOT,20,AQUARING,23,UPROAR,28,MUDDYWATER,33,RAINDANCE,36,ACID,39,FLAIL,44,DRAINPUNCH,49,ECHOEDVOICE,53,HYDROPUMP,59,HYPERVOICE;EggMoves=;Compatibility=Water1;StepsToHatch=5355;Height=1.5;Weight=62;Color=Blue;Habitat=;RegionalNumbers=537,0,0,0,0,0,0,0,0,0;Kind=Vibration;Pokedex=It increases the power of its punches by vibrating the bumps on its fists. It can turn a boulder to rubble with one punch.;FormNames=;WildItemCommon=PERSIMBERRY;WildItemUncommon=;WildItemRare=;BattlerPlayerY=0;BattlerEnemyY=25;BattlerAltitude=0;Evolutions=;Incense=</v>
      </c>
    </row>
    <row r="539" spans="1:46" x14ac:dyDescent="0.3">
      <c r="A539" s="25">
        <v>538</v>
      </c>
      <c r="B539" s="25" t="s">
        <v>1003</v>
      </c>
      <c r="C539" s="25" t="s">
        <v>4446</v>
      </c>
      <c r="D539" s="25" t="s">
        <v>222</v>
      </c>
      <c r="F539" s="25" t="s">
        <v>5023</v>
      </c>
      <c r="G539" s="25" t="s">
        <v>5526</v>
      </c>
      <c r="H539" s="25" t="s">
        <v>5523</v>
      </c>
      <c r="I539" s="25">
        <v>163</v>
      </c>
      <c r="J539" s="25" t="s">
        <v>2132</v>
      </c>
      <c r="K539" s="25">
        <v>45</v>
      </c>
      <c r="L539" s="25">
        <v>70</v>
      </c>
      <c r="M539" s="25" t="s">
        <v>5792</v>
      </c>
      <c r="N539" s="25" t="s">
        <v>3829</v>
      </c>
      <c r="O539" s="25" t="s">
        <v>6198</v>
      </c>
      <c r="Q539" s="25" t="s">
        <v>3872</v>
      </c>
      <c r="R539" s="25">
        <v>5355</v>
      </c>
      <c r="S539" s="25">
        <v>1.3</v>
      </c>
      <c r="T539" s="25">
        <v>55.5</v>
      </c>
      <c r="U539" s="25" t="s">
        <v>2156</v>
      </c>
      <c r="W539" s="25" t="s">
        <v>9436</v>
      </c>
      <c r="X539" s="25" t="s">
        <v>9715</v>
      </c>
      <c r="Y539" s="25" t="s">
        <v>9715</v>
      </c>
      <c r="Z539" s="25" t="s">
        <v>9715</v>
      </c>
      <c r="AA539" s="25" t="s">
        <v>9715</v>
      </c>
      <c r="AB539" s="25" t="s">
        <v>9715</v>
      </c>
      <c r="AC539" s="25" t="s">
        <v>9715</v>
      </c>
      <c r="AD539" s="25" t="s">
        <v>9715</v>
      </c>
      <c r="AE539" s="25" t="s">
        <v>9715</v>
      </c>
      <c r="AF539" s="25" t="s">
        <v>9715</v>
      </c>
      <c r="AG539" s="26" t="str">
        <f t="shared" si="16"/>
        <v>538,0,0,0,0,0,0,0,0,0</v>
      </c>
      <c r="AH539" s="25" t="s">
        <v>7385</v>
      </c>
      <c r="AI539" s="25" t="s">
        <v>8364</v>
      </c>
      <c r="AL539" s="25" t="s">
        <v>8150</v>
      </c>
      <c r="AM539" s="25" t="s">
        <v>8150</v>
      </c>
      <c r="AN539" s="25">
        <v>0</v>
      </c>
      <c r="AO539" s="25">
        <v>25</v>
      </c>
      <c r="AP539" s="25">
        <v>0</v>
      </c>
      <c r="AT539" s="26" t="str">
        <f t="shared" si="17"/>
        <v>[538];Name=Throh;InternalName=THROH;Type1=FIGHTING;Type2=;BaseStats=120,100,85,45,30,85;GenderRate=AlwaysMale;GrowthRate=Medium;BaseEXP=163;EffortPoints=2,0,0,0,0,0;Rareness=45;Happiness=70;Abilities=GUTS,INNERFOCUS;HiddenAbility=MOLDBREAKER;Moves=1,BIND,1,LEER,5,BIDE,9,FOCUSENERGY,13,SEISMICTOSS,17,VITALTHROW,21,REVENGE,25,STORMTHROW,29,BODYSLAM,33,BULKUP,37,CIRCLETHROW,41,ENDURE,45,WIDEGUARD,48,SUPERPOWER,50,REVERSAL;EggMoves=;Compatibility=Humanlike;StepsToHatch=5355;Height=1.3;Weight=55.5;Color=Red;Habitat=;RegionalNumbers=538,0,0,0,0,0,0,0,0,0;Kind=Judo;Pokedex=When they encounter foes bigger than themselves, they try to throw them. They always travel in packs of five.;FormNames=;WildItemCommon=;WildItemUncommon=BLACKBELT;WildItemRare=BLACKBELT;BattlerPlayerY=0;BattlerEnemyY=25;BattlerAltitude=0;Evolutions=;Incense=</v>
      </c>
    </row>
    <row r="540" spans="1:46" x14ac:dyDescent="0.3">
      <c r="A540" s="25">
        <v>539</v>
      </c>
      <c r="B540" s="25" t="s">
        <v>1004</v>
      </c>
      <c r="C540" s="25" t="s">
        <v>4447</v>
      </c>
      <c r="D540" s="25" t="s">
        <v>222</v>
      </c>
      <c r="F540" s="25" t="s">
        <v>5024</v>
      </c>
      <c r="G540" s="25" t="s">
        <v>5526</v>
      </c>
      <c r="H540" s="25" t="s">
        <v>5523</v>
      </c>
      <c r="I540" s="25">
        <v>163</v>
      </c>
      <c r="J540" s="25" t="s">
        <v>2129</v>
      </c>
      <c r="K540" s="25">
        <v>45</v>
      </c>
      <c r="L540" s="25">
        <v>70</v>
      </c>
      <c r="M540" s="25" t="s">
        <v>5793</v>
      </c>
      <c r="N540" s="25" t="s">
        <v>3829</v>
      </c>
      <c r="O540" s="25" t="s">
        <v>6199</v>
      </c>
      <c r="Q540" s="25" t="s">
        <v>3872</v>
      </c>
      <c r="R540" s="25">
        <v>5355</v>
      </c>
      <c r="S540" s="25">
        <v>1.4</v>
      </c>
      <c r="T540" s="25">
        <v>51</v>
      </c>
      <c r="U540" s="25" t="s">
        <v>2157</v>
      </c>
      <c r="W540" s="25" t="s">
        <v>9437</v>
      </c>
      <c r="X540" s="25" t="s">
        <v>9715</v>
      </c>
      <c r="Y540" s="25" t="s">
        <v>9715</v>
      </c>
      <c r="Z540" s="25" t="s">
        <v>9715</v>
      </c>
      <c r="AA540" s="25" t="s">
        <v>9715</v>
      </c>
      <c r="AB540" s="25" t="s">
        <v>9715</v>
      </c>
      <c r="AC540" s="25" t="s">
        <v>9715</v>
      </c>
      <c r="AD540" s="25" t="s">
        <v>9715</v>
      </c>
      <c r="AE540" s="25" t="s">
        <v>9715</v>
      </c>
      <c r="AF540" s="25" t="s">
        <v>9715</v>
      </c>
      <c r="AG540" s="26" t="str">
        <f t="shared" si="16"/>
        <v>539,0,0,0,0,0,0,0,0,0</v>
      </c>
      <c r="AH540" s="25" t="s">
        <v>7386</v>
      </c>
      <c r="AI540" s="25" t="s">
        <v>8365</v>
      </c>
      <c r="AL540" s="25" t="s">
        <v>8150</v>
      </c>
      <c r="AM540" s="25" t="s">
        <v>8150</v>
      </c>
      <c r="AN540" s="25">
        <v>0</v>
      </c>
      <c r="AO540" s="25">
        <v>25</v>
      </c>
      <c r="AP540" s="25">
        <v>0</v>
      </c>
      <c r="AT540" s="26" t="str">
        <f t="shared" si="17"/>
        <v>[539];Name=Sawk;InternalName=SAWK;Type1=FIGHTING;Type2=;BaseStats=75,125,75,85,30,75;GenderRate=AlwaysMale;GrowthRate=Medium;BaseEXP=163;EffortPoints=0,2,0,0,0,0;Rareness=45;Happiness=70;Abilities=STURDY,INNERFOCUS;HiddenAbility=MOLDBREAKER;Moves=1,ROCKSMASH,1,LEER,5,BIDE,9,FOCUSENERGY,13,DOUBLEKICK,17,LOWSWEEP,25,KARATECHOP,29,BRICKBREAK,33,BULKUP,37,RETALIATE,41,ENDURE,45,QUICKGUARD,48,CLOSECOMBAT,50,REVERSAL;EggMoves=;Compatibility=Humanlike;StepsToHatch=5355;Height=1.4;Weight=51;Color=Blue;Habitat=;RegionalNumbers=539,0,0,0,0,0,0,0,0,0;Kind=Karate;Pokedex=Tying their belts gets them pumped and makes their punches more destructive. Disturbing their training angers them.;FormNames=;WildItemCommon=;WildItemUncommon=BLACKBELT;WildItemRare=BLACKBELT;BattlerPlayerY=0;BattlerEnemyY=25;BattlerAltitude=0;Evolutions=;Incense=</v>
      </c>
    </row>
    <row r="541" spans="1:46" x14ac:dyDescent="0.3">
      <c r="A541" s="25">
        <v>540</v>
      </c>
      <c r="B541" s="25" t="s">
        <v>1005</v>
      </c>
      <c r="C541" s="25" t="s">
        <v>4448</v>
      </c>
      <c r="D541" s="25" t="s">
        <v>209</v>
      </c>
      <c r="E541" s="25" t="s">
        <v>221</v>
      </c>
      <c r="F541" s="25" t="s">
        <v>5025</v>
      </c>
      <c r="G541" s="25" t="s">
        <v>5522</v>
      </c>
      <c r="H541" s="25" t="s">
        <v>1412</v>
      </c>
      <c r="I541" s="25">
        <v>62</v>
      </c>
      <c r="J541" s="25" t="s">
        <v>2134</v>
      </c>
      <c r="K541" s="25">
        <v>255</v>
      </c>
      <c r="L541" s="25">
        <v>70</v>
      </c>
      <c r="M541" s="25" t="s">
        <v>5794</v>
      </c>
      <c r="N541" s="25" t="s">
        <v>3909</v>
      </c>
      <c r="O541" s="25" t="s">
        <v>6790</v>
      </c>
      <c r="P541" s="25" t="s">
        <v>6791</v>
      </c>
      <c r="Q541" s="25" t="s">
        <v>1472</v>
      </c>
      <c r="R541" s="25">
        <v>4080</v>
      </c>
      <c r="S541" s="25">
        <v>0.3</v>
      </c>
      <c r="T541" s="25">
        <v>2.5</v>
      </c>
      <c r="U541" s="25" t="s">
        <v>8860</v>
      </c>
      <c r="W541" s="25" t="s">
        <v>9438</v>
      </c>
      <c r="X541" s="25" t="s">
        <v>9715</v>
      </c>
      <c r="Y541" s="25" t="s">
        <v>9715</v>
      </c>
      <c r="Z541" s="25" t="s">
        <v>9715</v>
      </c>
      <c r="AA541" s="25" t="s">
        <v>9715</v>
      </c>
      <c r="AB541" s="25" t="s">
        <v>9715</v>
      </c>
      <c r="AC541" s="25" t="s">
        <v>9715</v>
      </c>
      <c r="AD541" s="25" t="s">
        <v>9715</v>
      </c>
      <c r="AE541" s="25" t="s">
        <v>9715</v>
      </c>
      <c r="AF541" s="25" t="s">
        <v>9715</v>
      </c>
      <c r="AG541" s="26" t="str">
        <f t="shared" si="16"/>
        <v>540,0,0,0,0,0,0,0,0,0</v>
      </c>
      <c r="AH541" s="25" t="s">
        <v>7387</v>
      </c>
      <c r="AI541" s="25" t="s">
        <v>8366</v>
      </c>
      <c r="AL541" s="25" t="s">
        <v>8367</v>
      </c>
      <c r="AN541" s="25">
        <v>0</v>
      </c>
      <c r="AO541" s="25">
        <v>25</v>
      </c>
      <c r="AP541" s="25">
        <v>0</v>
      </c>
      <c r="AQ541" s="25" t="s">
        <v>8746</v>
      </c>
      <c r="AT541" s="26" t="str">
        <f t="shared" si="17"/>
        <v>[540];Name=Sewaddle;InternalName=SEWADDLE;Type1=BUG;Type2=GRASS;BaseStats=45,53,70,42,40,60;GenderRate=Female50Percent;GrowthRate=Parabolic;BaseEXP=62;EffortPoints=0,0,1,0,0,0;Rareness=255;Happiness=70;Abilities=SWARM,CHLOROPHYLL;HiddenAbility=OVERCOAT;Moves=1,TACKLE,1,STRINGSHOT,8,BUGBITE,15,RAZORLEAF,22,STRUGGLEBUG,29,ENDURE,31,STICKYWEB,36,BUGBUZZ,43,FLAIL;EggMoves=AGILITY,AIRSLASH,BATONPASS,CAMOUFLAGE,MEFIRST,MINDREADER,RAZORWIND,SCREECH,SILVERWIND;Compatibility=Bug;StepsToHatch=4080;Height=0.3;Weight=2.5;Color=Yellow;Habitat=;RegionalNumbers=540,0,0,0,0,0,0,0,0,0;Kind=Sewing;Pokedex=This Pokémon makes clothes for itself. It chews up leaves and sews them with sticky thread extruded from its mouth.;FormNames=;WildItemCommon=;WildItemUncommon=MENTALHERB;WildItemRare=;BattlerPlayerY=0;BattlerEnemyY=25;BattlerAltitude=0;Evolutions=SWADLOON,Level,20;Incense=</v>
      </c>
    </row>
    <row r="542" spans="1:46" x14ac:dyDescent="0.3">
      <c r="A542" s="25">
        <v>541</v>
      </c>
      <c r="B542" s="25" t="s">
        <v>1006</v>
      </c>
      <c r="C542" s="25" t="s">
        <v>4449</v>
      </c>
      <c r="D542" s="25" t="s">
        <v>209</v>
      </c>
      <c r="E542" s="25" t="s">
        <v>221</v>
      </c>
      <c r="F542" s="25" t="s">
        <v>5026</v>
      </c>
      <c r="G542" s="25" t="s">
        <v>5522</v>
      </c>
      <c r="H542" s="25" t="s">
        <v>1412</v>
      </c>
      <c r="I542" s="25">
        <v>133</v>
      </c>
      <c r="J542" s="25" t="s">
        <v>2144</v>
      </c>
      <c r="K542" s="25">
        <v>120</v>
      </c>
      <c r="L542" s="25">
        <v>70</v>
      </c>
      <c r="M542" s="25" t="s">
        <v>5795</v>
      </c>
      <c r="N542" s="25" t="s">
        <v>3909</v>
      </c>
      <c r="O542" s="25" t="s">
        <v>6200</v>
      </c>
      <c r="Q542" s="25" t="s">
        <v>1472</v>
      </c>
      <c r="R542" s="25">
        <v>4080</v>
      </c>
      <c r="S542" s="25">
        <v>0.5</v>
      </c>
      <c r="T542" s="25">
        <v>7.3</v>
      </c>
      <c r="U542" s="25" t="s">
        <v>2155</v>
      </c>
      <c r="W542" s="25" t="s">
        <v>9439</v>
      </c>
      <c r="X542" s="25" t="s">
        <v>9715</v>
      </c>
      <c r="Y542" s="25" t="s">
        <v>9715</v>
      </c>
      <c r="Z542" s="25" t="s">
        <v>9715</v>
      </c>
      <c r="AA542" s="25" t="s">
        <v>9715</v>
      </c>
      <c r="AB542" s="25" t="s">
        <v>9715</v>
      </c>
      <c r="AC542" s="25" t="s">
        <v>9715</v>
      </c>
      <c r="AD542" s="25" t="s">
        <v>9715</v>
      </c>
      <c r="AE542" s="25" t="s">
        <v>9715</v>
      </c>
      <c r="AF542" s="25" t="s">
        <v>9715</v>
      </c>
      <c r="AG542" s="26" t="str">
        <f t="shared" si="16"/>
        <v>541,0,0,0,0,0,0,0,0,0</v>
      </c>
      <c r="AH542" s="25" t="s">
        <v>7388</v>
      </c>
      <c r="AI542" s="25" t="s">
        <v>8368</v>
      </c>
      <c r="AL542" s="25" t="s">
        <v>8367</v>
      </c>
      <c r="AN542" s="25">
        <v>0</v>
      </c>
      <c r="AO542" s="25">
        <v>25</v>
      </c>
      <c r="AP542" s="25">
        <v>0</v>
      </c>
      <c r="AQ542" s="25" t="s">
        <v>8747</v>
      </c>
      <c r="AT542" s="26" t="str">
        <f t="shared" si="17"/>
        <v>[541];Name=Swadloon;InternalName=SWADLOON;Type1=BUG;Type2=GRASS;BaseStats=55,63,90,42,50,80;GenderRate=Female50Percent;GrowthRate=Parabolic;BaseEXP=133;EffortPoints=0,0,2,0,0,0;Rareness=120;Happiness=70;Abilities=LEAFGUARD,CHLOROPHYLL;HiddenAbility=OVERCOAT;Moves=1,GRASSWHISTLE,1,TACKLE,1,STRINGSHOT,1,BUGBITE,1,RAZORLEAF,20,PROTECT;EggMoves=;Compatibility=Bug;StepsToHatch=4080;Height=0.5;Weight=7.3;Color=Green;Habitat=;RegionalNumbers=541,0,0,0,0,0,0,0,0,0;Kind=Leaf-Wrapped;Pokedex=It protects itself from the cold by wrapping up in leaves. It stays on the move, eating leaves in forests.;FormNames=;WildItemCommon=;WildItemUncommon=MENTALHERB;WildItemRare=;BattlerPlayerY=0;BattlerEnemyY=25;BattlerAltitude=0;Evolutions=LEAVANNY,Happiness,;Incense=</v>
      </c>
    </row>
    <row r="543" spans="1:46" x14ac:dyDescent="0.3">
      <c r="A543" s="25">
        <v>542</v>
      </c>
      <c r="B543" s="25" t="s">
        <v>1007</v>
      </c>
      <c r="C543" s="25" t="s">
        <v>4450</v>
      </c>
      <c r="D543" s="25" t="s">
        <v>209</v>
      </c>
      <c r="E543" s="25" t="s">
        <v>221</v>
      </c>
      <c r="F543" s="25" t="s">
        <v>5027</v>
      </c>
      <c r="G543" s="25" t="s">
        <v>5522</v>
      </c>
      <c r="H543" s="25" t="s">
        <v>1412</v>
      </c>
      <c r="I543" s="25">
        <v>221</v>
      </c>
      <c r="J543" s="25" t="s">
        <v>2130</v>
      </c>
      <c r="K543" s="25">
        <v>45</v>
      </c>
      <c r="L543" s="25">
        <v>70</v>
      </c>
      <c r="M543" s="25" t="s">
        <v>5794</v>
      </c>
      <c r="N543" s="25" t="s">
        <v>3909</v>
      </c>
      <c r="O543" s="25" t="s">
        <v>6201</v>
      </c>
      <c r="Q543" s="25" t="s">
        <v>1472</v>
      </c>
      <c r="R543" s="25">
        <v>4080</v>
      </c>
      <c r="S543" s="25">
        <v>1.2</v>
      </c>
      <c r="T543" s="25">
        <v>20.5</v>
      </c>
      <c r="U543" s="25" t="s">
        <v>8860</v>
      </c>
      <c r="W543" s="25" t="s">
        <v>9440</v>
      </c>
      <c r="X543" s="25" t="s">
        <v>9715</v>
      </c>
      <c r="Y543" s="25" t="s">
        <v>9715</v>
      </c>
      <c r="Z543" s="25" t="s">
        <v>9715</v>
      </c>
      <c r="AA543" s="25" t="s">
        <v>9715</v>
      </c>
      <c r="AB543" s="25" t="s">
        <v>9715</v>
      </c>
      <c r="AC543" s="25" t="s">
        <v>9715</v>
      </c>
      <c r="AD543" s="25" t="s">
        <v>9715</v>
      </c>
      <c r="AE543" s="25" t="s">
        <v>9715</v>
      </c>
      <c r="AF543" s="25" t="s">
        <v>9715</v>
      </c>
      <c r="AG543" s="26" t="str">
        <f t="shared" si="16"/>
        <v>542,0,0,0,0,0,0,0,0,0</v>
      </c>
      <c r="AH543" s="25" t="s">
        <v>7389</v>
      </c>
      <c r="AI543" s="25" t="s">
        <v>8369</v>
      </c>
      <c r="AL543" s="25" t="s">
        <v>8367</v>
      </c>
      <c r="AN543" s="25">
        <v>0</v>
      </c>
      <c r="AO543" s="25">
        <v>25</v>
      </c>
      <c r="AP543" s="25">
        <v>0</v>
      </c>
      <c r="AT543" s="26" t="str">
        <f t="shared" si="17"/>
        <v>[542];Name=Leavanny;InternalName=LEAVANNY;Type1=BUG;Type2=GRASS;BaseStats=75,103,80,92,70,70;GenderRate=Female50Percent;GrowthRate=Parabolic;BaseEXP=221;EffortPoints=0,3,0,0,0,0;Rareness=45;Happiness=70;Abilities=SWARM,CHLOROPHYLL;HiddenAbility=OVERCOAT;Moves=1,FALSESWIPE,1,TACKLE,1,STRINGSHOT,1,BUGBITE,1,RAZORLEAF,8,BUGBITE,15,RAZORLEAF,22,STRUGGLEBUG,29,SLASH,32,HELPINGHAND,34,FELLSTINGER,36,LEAFBLADE,39,XSCISSOR,43,ENTRAINMENT,46,SWORDSDANCE,50,LEAFSTORM;EggMoves=;Compatibility=Bug;StepsToHatch=4080;Height=1.2;Weight=20.5;Color=Yellow;Habitat=;RegionalNumbers=542,0,0,0,0,0,0,0,0,0;Kind=Nurturing;Pokedex=It keeps its eggs warm with heat from fermenting leaves. It also uses leaves to make warm wrappings for Sewaddle.;FormNames=;WildItemCommon=;WildItemUncommon=MENTALHERB;WildItemRare=;BattlerPlayerY=0;BattlerEnemyY=25;BattlerAltitude=0;Evolutions=;Incense=</v>
      </c>
    </row>
    <row r="544" spans="1:46" x14ac:dyDescent="0.3">
      <c r="A544" s="25">
        <v>543</v>
      </c>
      <c r="B544" s="25" t="s">
        <v>1008</v>
      </c>
      <c r="C544" s="25" t="s">
        <v>4451</v>
      </c>
      <c r="D544" s="25" t="s">
        <v>209</v>
      </c>
      <c r="E544" s="25" t="s">
        <v>223</v>
      </c>
      <c r="F544" s="25" t="s">
        <v>5028</v>
      </c>
      <c r="G544" s="25" t="s">
        <v>5522</v>
      </c>
      <c r="H544" s="25" t="s">
        <v>1412</v>
      </c>
      <c r="I544" s="25">
        <v>52</v>
      </c>
      <c r="J544" s="25" t="s">
        <v>2134</v>
      </c>
      <c r="K544" s="25">
        <v>255</v>
      </c>
      <c r="L544" s="25">
        <v>70</v>
      </c>
      <c r="M544" s="25" t="s">
        <v>5796</v>
      </c>
      <c r="N544" s="25" t="s">
        <v>3853</v>
      </c>
      <c r="O544" s="25" t="s">
        <v>6792</v>
      </c>
      <c r="P544" s="25" t="s">
        <v>6793</v>
      </c>
      <c r="Q544" s="25" t="s">
        <v>1472</v>
      </c>
      <c r="R544" s="25">
        <v>4080</v>
      </c>
      <c r="S544" s="25">
        <v>0.4</v>
      </c>
      <c r="T544" s="25">
        <v>5.3</v>
      </c>
      <c r="U544" s="25" t="s">
        <v>2156</v>
      </c>
      <c r="W544" s="25" t="s">
        <v>9441</v>
      </c>
      <c r="X544" s="25" t="s">
        <v>9715</v>
      </c>
      <c r="Y544" s="25" t="s">
        <v>9715</v>
      </c>
      <c r="Z544" s="25" t="s">
        <v>9715</v>
      </c>
      <c r="AA544" s="25" t="s">
        <v>9715</v>
      </c>
      <c r="AB544" s="25" t="s">
        <v>9715</v>
      </c>
      <c r="AC544" s="25" t="s">
        <v>9715</v>
      </c>
      <c r="AD544" s="25" t="s">
        <v>9715</v>
      </c>
      <c r="AE544" s="25" t="s">
        <v>9715</v>
      </c>
      <c r="AF544" s="25" t="s">
        <v>9715</v>
      </c>
      <c r="AG544" s="26" t="str">
        <f t="shared" si="16"/>
        <v>543,0,0,0,0,0,0,0,0,0</v>
      </c>
      <c r="AH544" s="25" t="s">
        <v>7390</v>
      </c>
      <c r="AI544" s="25" t="s">
        <v>8479</v>
      </c>
      <c r="AK544" s="25" t="s">
        <v>8247</v>
      </c>
      <c r="AL544" s="25" t="s">
        <v>8158</v>
      </c>
      <c r="AN544" s="25">
        <v>0</v>
      </c>
      <c r="AO544" s="25">
        <v>25</v>
      </c>
      <c r="AP544" s="25">
        <v>0</v>
      </c>
      <c r="AQ544" s="25" t="s">
        <v>8748</v>
      </c>
      <c r="AT544" s="26" t="str">
        <f t="shared" si="17"/>
        <v>[543];Name=Venipede;InternalName=VENIPEDE;Type1=BUG;Type2=POISON;BaseStats=30,45,59,57,30,39;GenderRate=Female50Percent;GrowthRate=Parabolic;BaseEXP=52;EffortPoints=0,0,1,0,0,0;Rareness=255;Happiness=70;Abilities=POISONPOINT,SWARM;HiddenAbility=QUICKFEET;Moves=1,DEFENSECURL,1,ROLLOUT,5,POISONSTING,8,SCREECH,12,PURSUIT,15,PROTECT,19,POISONTAIL,22,BUGBITE,26,VENOSHOCK,29,AGILITY,33,STEAMROLLER,36,TOXIC,38,VENOSHOCK,40,ROCKCLIMB,43,DOUBLEEDGE;EggMoves=PINMISSILE,ROCKCLIMB,SPIKES,TAKEDOWN,TOXICSPIKES,TWINEEDLE;Compatibility=Bug;StepsToHatch=4080;Height=0.4;Weight=5.3;Color=Red;Habitat=;RegionalNumbers=543,0,0,0,0,0,0,0,0,0;Kind=Centipede;Pokedex=It discovers what is going on around it by using the feelers on its head and tail. It is brutally aggresive.;FormNames=;WildItemCommon=PECHABERRY;WildItemUncommon=POISONBARB;WildItemRare=;BattlerPlayerY=0;BattlerEnemyY=25;BattlerAltitude=0;Evolutions=WHIRLIPEDE,Level,22;Incense=</v>
      </c>
    </row>
    <row r="545" spans="1:46" x14ac:dyDescent="0.3">
      <c r="A545" s="25">
        <v>544</v>
      </c>
      <c r="B545" s="25" t="s">
        <v>1009</v>
      </c>
      <c r="C545" s="25" t="s">
        <v>4452</v>
      </c>
      <c r="D545" s="25" t="s">
        <v>209</v>
      </c>
      <c r="E545" s="25" t="s">
        <v>223</v>
      </c>
      <c r="F545" s="25" t="s">
        <v>5029</v>
      </c>
      <c r="G545" s="25" t="s">
        <v>5522</v>
      </c>
      <c r="H545" s="25" t="s">
        <v>1412</v>
      </c>
      <c r="I545" s="25">
        <v>126</v>
      </c>
      <c r="J545" s="25" t="s">
        <v>2144</v>
      </c>
      <c r="K545" s="25">
        <v>120</v>
      </c>
      <c r="L545" s="25">
        <v>70</v>
      </c>
      <c r="M545" s="25" t="s">
        <v>5796</v>
      </c>
      <c r="N545" s="25" t="s">
        <v>3853</v>
      </c>
      <c r="O545" s="25" t="s">
        <v>6202</v>
      </c>
      <c r="Q545" s="25" t="s">
        <v>1472</v>
      </c>
      <c r="R545" s="25">
        <v>4080</v>
      </c>
      <c r="S545" s="25">
        <v>1.2</v>
      </c>
      <c r="T545" s="25">
        <v>58.5</v>
      </c>
      <c r="U545" s="25" t="s">
        <v>8859</v>
      </c>
      <c r="W545" s="25" t="s">
        <v>9442</v>
      </c>
      <c r="X545" s="25" t="s">
        <v>9715</v>
      </c>
      <c r="Y545" s="25" t="s">
        <v>9715</v>
      </c>
      <c r="Z545" s="25" t="s">
        <v>9715</v>
      </c>
      <c r="AA545" s="25" t="s">
        <v>9715</v>
      </c>
      <c r="AB545" s="25" t="s">
        <v>9715</v>
      </c>
      <c r="AC545" s="25" t="s">
        <v>9715</v>
      </c>
      <c r="AD545" s="25" t="s">
        <v>9715</v>
      </c>
      <c r="AE545" s="25" t="s">
        <v>9715</v>
      </c>
      <c r="AF545" s="25" t="s">
        <v>9715</v>
      </c>
      <c r="AG545" s="26" t="str">
        <f t="shared" si="16"/>
        <v>544,0,0,0,0,0,0,0,0,0</v>
      </c>
      <c r="AH545" s="25" t="s">
        <v>7391</v>
      </c>
      <c r="AI545" s="25" t="s">
        <v>8480</v>
      </c>
      <c r="AK545" s="25" t="s">
        <v>8247</v>
      </c>
      <c r="AL545" s="25" t="s">
        <v>8158</v>
      </c>
      <c r="AN545" s="25">
        <v>0</v>
      </c>
      <c r="AO545" s="25">
        <v>25</v>
      </c>
      <c r="AP545" s="25">
        <v>0</v>
      </c>
      <c r="AQ545" s="25" t="s">
        <v>8749</v>
      </c>
      <c r="AT545" s="26" t="str">
        <f t="shared" si="17"/>
        <v>[544];Name=Whirlipede;InternalName=WHIRLIPEDE;Type1=BUG;Type2=POISON;BaseStats=40,55,99,47,40,79;GenderRate=Female50Percent;GrowthRate=Parabolic;BaseEXP=126;EffortPoints=0,0,2,0,0,0;Rareness=120;Happiness=70;Abilities=POISONPOINT,SWARM;HiddenAbility=QUICKFEET;Moves=1,DEFENSECURL,1,ROLLOUT,1,POISONSTING,1,SCREECH,5,POISONSTING,8,SCREECH,12,PURSUIT,15,PROTECT,19,POISONTAIL,22,IRONDEFENSE,23,BUGBITE,28,VENOSHOCK,32,AGILITY,37,STEAMROLLER,41,TOXIC,43,VENOMDRENCH,46,ROCKCLIMB,50,DOUBLEEDGE;EggMoves=;Compatibility=Bug;StepsToHatch=4080;Height=1.2;Weight=58.5;Color=Gray;Habitat=;RegionalNumbers=544,0,0,0,0,0,0,0,0,0;Kind=Curlipede;Pokedex=It is usually motionless, but when attacked, it rotates at high speed and then crashes into its opponent.;FormNames=;WildItemCommon=PECHABERRY;WildItemUncommon=POISONBARB;WildItemRare=;BattlerPlayerY=0;BattlerEnemyY=25;BattlerAltitude=0;Evolutions=SCOLIPEDE,Level,30;Incense=</v>
      </c>
    </row>
    <row r="546" spans="1:46" x14ac:dyDescent="0.3">
      <c r="A546" s="25">
        <v>545</v>
      </c>
      <c r="B546" s="25" t="s">
        <v>1010</v>
      </c>
      <c r="C546" s="25" t="s">
        <v>4453</v>
      </c>
      <c r="D546" s="25" t="s">
        <v>209</v>
      </c>
      <c r="E546" s="25" t="s">
        <v>223</v>
      </c>
      <c r="F546" s="25" t="s">
        <v>5030</v>
      </c>
      <c r="G546" s="25" t="s">
        <v>5522</v>
      </c>
      <c r="H546" s="25" t="s">
        <v>1412</v>
      </c>
      <c r="I546" s="25">
        <v>214</v>
      </c>
      <c r="J546" s="25" t="s">
        <v>2148</v>
      </c>
      <c r="K546" s="25">
        <v>45</v>
      </c>
      <c r="L546" s="25">
        <v>70</v>
      </c>
      <c r="M546" s="25" t="s">
        <v>5796</v>
      </c>
      <c r="N546" s="25" t="s">
        <v>3853</v>
      </c>
      <c r="O546" s="25" t="s">
        <v>6203</v>
      </c>
      <c r="Q546" s="25" t="s">
        <v>1472</v>
      </c>
      <c r="R546" s="25">
        <v>5355</v>
      </c>
      <c r="S546" s="25">
        <v>2.5</v>
      </c>
      <c r="T546" s="25">
        <v>200.5</v>
      </c>
      <c r="U546" s="25" t="s">
        <v>2156</v>
      </c>
      <c r="W546" s="25" t="s">
        <v>9443</v>
      </c>
      <c r="X546" s="25" t="s">
        <v>9715</v>
      </c>
      <c r="Y546" s="25" t="s">
        <v>9715</v>
      </c>
      <c r="Z546" s="25" t="s">
        <v>9715</v>
      </c>
      <c r="AA546" s="25" t="s">
        <v>9715</v>
      </c>
      <c r="AB546" s="25" t="s">
        <v>9715</v>
      </c>
      <c r="AC546" s="25" t="s">
        <v>9715</v>
      </c>
      <c r="AD546" s="25" t="s">
        <v>9715</v>
      </c>
      <c r="AE546" s="25" t="s">
        <v>9715</v>
      </c>
      <c r="AF546" s="25" t="s">
        <v>9715</v>
      </c>
      <c r="AG546" s="26" t="str">
        <f t="shared" si="16"/>
        <v>545,0,0,0,0,0,0,0,0,0</v>
      </c>
      <c r="AH546" s="25" t="s">
        <v>7392</v>
      </c>
      <c r="AI546" s="25" t="s">
        <v>8481</v>
      </c>
      <c r="AK546" s="25" t="s">
        <v>8247</v>
      </c>
      <c r="AL546" s="25" t="s">
        <v>8158</v>
      </c>
      <c r="AN546" s="25">
        <v>0</v>
      </c>
      <c r="AO546" s="25">
        <v>25</v>
      </c>
      <c r="AP546" s="25">
        <v>0</v>
      </c>
      <c r="AT546" s="26" t="str">
        <f t="shared" si="17"/>
        <v>[545];Name=Scolipede;InternalName=SCOLIPEDE;Type1=BUG;Type2=POISON;BaseStats=60,100,89,112,55,69;GenderRate=Female50Percent;GrowthRate=Parabolic;BaseEXP=214;EffortPoints=0,0,0,3,0,0;Rareness=45;Happiness=70;Abilities=POISONPOINT,SWARM;HiddenAbility=QUICKFEET;Moves=1,MEGAHORN,1,DEFENSECURL,1,ROLLOUT,1,POISONSTING,1,SCREECH,5,POISONSTING,8,SCREECH,12,PURSUIT,15,PROTECT,19,POISONTAIL,23,BUGBITE,28,VENOSHOCK,30,BATONPASS,33,AGILITY,39,STEAMROLLER,44,TOXIC,47,VENOMDRENCH,50,ROCKCLIMB,55,DOUBLEEDGE,65,MEGAHORN;EggMoves=;Compatibility=Bug;StepsToHatch=5355;Height=2.5;Weight=200.5;Color=Red;Habitat=;RegionalNumbers=545,0,0,0,0,0,0,0,0,0;Kind=Megapede;Pokedex=Highly aggressive, it uses the claws near its neck to dig into its opponents and poison them.;FormNames=;WildItemCommon=PECHABERRY;WildItemUncommon=POISONBARB;WildItemRare=;BattlerPlayerY=0;BattlerEnemyY=25;BattlerAltitude=0;Evolutions=;Incense=</v>
      </c>
    </row>
    <row r="547" spans="1:46" x14ac:dyDescent="0.3">
      <c r="A547" s="25">
        <v>546</v>
      </c>
      <c r="B547" s="25" t="s">
        <v>1011</v>
      </c>
      <c r="C547" s="25" t="s">
        <v>4454</v>
      </c>
      <c r="D547" s="25" t="s">
        <v>221</v>
      </c>
      <c r="E547" s="25" t="s">
        <v>232</v>
      </c>
      <c r="F547" s="25" t="s">
        <v>5031</v>
      </c>
      <c r="G547" s="25" t="s">
        <v>5522</v>
      </c>
      <c r="H547" s="25" t="s">
        <v>5523</v>
      </c>
      <c r="I547" s="25">
        <v>56</v>
      </c>
      <c r="J547" s="25" t="s">
        <v>2146</v>
      </c>
      <c r="K547" s="25">
        <v>190</v>
      </c>
      <c r="L547" s="25">
        <v>70</v>
      </c>
      <c r="M547" s="25" t="s">
        <v>5797</v>
      </c>
      <c r="N547" s="25" t="s">
        <v>3896</v>
      </c>
      <c r="O547" s="25" t="s">
        <v>6794</v>
      </c>
      <c r="P547" s="25" t="s">
        <v>6795</v>
      </c>
      <c r="Q547" s="25" t="s">
        <v>7121</v>
      </c>
      <c r="R547" s="25">
        <v>5355</v>
      </c>
      <c r="S547" s="25">
        <v>0.3</v>
      </c>
      <c r="T547" s="25">
        <v>0.6</v>
      </c>
      <c r="U547" s="25" t="s">
        <v>2155</v>
      </c>
      <c r="W547" s="25" t="s">
        <v>9444</v>
      </c>
      <c r="X547" s="25" t="s">
        <v>9715</v>
      </c>
      <c r="Y547" s="25" t="s">
        <v>9715</v>
      </c>
      <c r="Z547" s="25" t="s">
        <v>9715</v>
      </c>
      <c r="AA547" s="25" t="s">
        <v>9715</v>
      </c>
      <c r="AB547" s="25" t="s">
        <v>9715</v>
      </c>
      <c r="AC547" s="25" t="s">
        <v>9715</v>
      </c>
      <c r="AD547" s="25" t="s">
        <v>9715</v>
      </c>
      <c r="AE547" s="25" t="s">
        <v>9715</v>
      </c>
      <c r="AF547" s="25" t="s">
        <v>9715</v>
      </c>
      <c r="AG547" s="26" t="str">
        <f t="shared" si="16"/>
        <v>546,0,0,0,0,0,0,0,0,0</v>
      </c>
      <c r="AH547" s="25" t="s">
        <v>7393</v>
      </c>
      <c r="AI547" s="25" t="s">
        <v>7903</v>
      </c>
      <c r="AN547" s="25">
        <v>0</v>
      </c>
      <c r="AO547" s="25">
        <v>25</v>
      </c>
      <c r="AP547" s="25">
        <v>10</v>
      </c>
      <c r="AQ547" s="25" t="s">
        <v>8750</v>
      </c>
      <c r="AT547" s="26" t="str">
        <f t="shared" si="17"/>
        <v>[546];Name=Cottonee;InternalName=COTTONEE;Type1=GRASS;Type2=FAIRY;BaseStats=40,27,60,66,37,50;GenderRate=Female50Percent;GrowthRate=Medium;BaseEXP=56;EffortPoints=0,0,0,1,0,0;Rareness=190;Happiness=70;Abilities=PRANKSTER,INFILTRATOR;HiddenAbility=CHLOROPHYLL;Moves=1,ABSORB,1,FAIRYWIND,4,GROWTH,8,LEECHSEED,10,STUNSPORE,13,MEGADRAIN,17,COTTONSPORE,19,RAZORLEAF,22,POISONPOWDER,26,GIGADRAIN,28,CHARM,31,HELPINGHAND,35,ENERGYBALL,37,COTTONGUARD,40,SUNNYDAY,44,ENDEAVOR,46,SOLARBEAM;EggMoves=BEATUP,CAPTIVATE,ENCORE,FAKETEARS,GRASSWHISTLE,MEMENTO,NATURALGIFT,SWITCHEROO,TICKLE,WORRYSEED;Compatibility=Fairy,Grass;StepsToHatch=5355;Height=0.3;Weight=0.6;Color=Green;Habitat=;RegionalNumbers=546,0,0,0,0,0,0,0,0,0;Kind=Cotton Puff;Pokedex=They go wherever the wind takes them. On rainy days, their bodies are heavier, so they take shelter beneath big trees.;FormNames=;WildItemCommon=;WildItemUncommon=;WildItemRare=;BattlerPlayerY=0;BattlerEnemyY=25;BattlerAltitude=10;Evolutions=WHIMSICOTT,Item,SUNSTONE;Incense=</v>
      </c>
    </row>
    <row r="548" spans="1:46" x14ac:dyDescent="0.3">
      <c r="A548" s="25">
        <v>547</v>
      </c>
      <c r="B548" s="25" t="s">
        <v>1012</v>
      </c>
      <c r="C548" s="25" t="s">
        <v>4455</v>
      </c>
      <c r="D548" s="25" t="s">
        <v>221</v>
      </c>
      <c r="E548" s="25" t="s">
        <v>232</v>
      </c>
      <c r="F548" s="25" t="s">
        <v>5032</v>
      </c>
      <c r="G548" s="25" t="s">
        <v>5522</v>
      </c>
      <c r="H548" s="25" t="s">
        <v>5523</v>
      </c>
      <c r="I548" s="25">
        <v>168</v>
      </c>
      <c r="J548" s="25" t="s">
        <v>2147</v>
      </c>
      <c r="K548" s="25">
        <v>75</v>
      </c>
      <c r="L548" s="25">
        <v>70</v>
      </c>
      <c r="M548" s="25" t="s">
        <v>5797</v>
      </c>
      <c r="N548" s="25" t="s">
        <v>3896</v>
      </c>
      <c r="O548" s="25" t="s">
        <v>6204</v>
      </c>
      <c r="Q548" s="25" t="s">
        <v>7121</v>
      </c>
      <c r="R548" s="25">
        <v>5355</v>
      </c>
      <c r="S548" s="25">
        <v>0.7</v>
      </c>
      <c r="T548" s="25">
        <v>6.6</v>
      </c>
      <c r="U548" s="25" t="s">
        <v>2155</v>
      </c>
      <c r="W548" s="25" t="s">
        <v>9445</v>
      </c>
      <c r="X548" s="25" t="s">
        <v>9715</v>
      </c>
      <c r="Y548" s="25" t="s">
        <v>9715</v>
      </c>
      <c r="Z548" s="25" t="s">
        <v>9715</v>
      </c>
      <c r="AA548" s="25" t="s">
        <v>9715</v>
      </c>
      <c r="AB548" s="25" t="s">
        <v>9715</v>
      </c>
      <c r="AC548" s="25" t="s">
        <v>9715</v>
      </c>
      <c r="AD548" s="25" t="s">
        <v>9715</v>
      </c>
      <c r="AE548" s="25" t="s">
        <v>9715</v>
      </c>
      <c r="AF548" s="25" t="s">
        <v>9715</v>
      </c>
      <c r="AG548" s="26" t="str">
        <f t="shared" si="16"/>
        <v>547,0,0,0,0,0,0,0,0,0</v>
      </c>
      <c r="AH548" s="25" t="s">
        <v>7394</v>
      </c>
      <c r="AI548" s="25" t="s">
        <v>7904</v>
      </c>
      <c r="AN548" s="25">
        <v>0</v>
      </c>
      <c r="AO548" s="25">
        <v>25</v>
      </c>
      <c r="AP548" s="25">
        <v>0</v>
      </c>
      <c r="AT548" s="26" t="str">
        <f t="shared" si="17"/>
        <v>[547];Name=Whimsicott;InternalName=WHIMSICOTT;Type1=GRASS;Type2=FAIRY;BaseStats=60,67,85,116,77,75;GenderRate=Female50Percent;GrowthRate=Medium;BaseEXP=168;EffortPoints=0,0,0,2,0,0;Rareness=75;Happiness=70;Abilities=PRANKSTER,INFILTRATOR;HiddenAbility=CHLOROPHYLL;Moves=1,GROWTH,1,LEECHSEED,1,MEGADRAIN,1,COTTONSPORE,10,GUST,28,TAILWIND,46,HURRICANE,50,MOONBLAST;EggMoves=;Compatibility=Fairy,Grass;StepsToHatch=5355;Height=0.7;Weight=6.6;Color=Green;Habitat=;RegionalNumbers=547,0,0,0,0,0,0,0,0,0;Kind=Windveiled;Pokedex=Riding whirlwinds, they appear. These Pokémon sneak through gaps into houses and cause all sorts of mischief.;FormNames=;WildItemCommon=;WildItemUncommon=;WildItemRare=;BattlerPlayerY=0;BattlerEnemyY=25;BattlerAltitude=0;Evolutions=;Incense=</v>
      </c>
    </row>
    <row r="549" spans="1:46" x14ac:dyDescent="0.3">
      <c r="A549" s="25">
        <v>548</v>
      </c>
      <c r="B549" s="25" t="s">
        <v>1013</v>
      </c>
      <c r="C549" s="25" t="s">
        <v>4456</v>
      </c>
      <c r="D549" s="25" t="s">
        <v>221</v>
      </c>
      <c r="F549" s="25" t="s">
        <v>5033</v>
      </c>
      <c r="G549" s="25" t="s">
        <v>5525</v>
      </c>
      <c r="H549" s="25" t="s">
        <v>5523</v>
      </c>
      <c r="I549" s="25">
        <v>56</v>
      </c>
      <c r="J549" s="25" t="s">
        <v>5516</v>
      </c>
      <c r="K549" s="25">
        <v>190</v>
      </c>
      <c r="L549" s="25">
        <v>70</v>
      </c>
      <c r="M549" s="25" t="s">
        <v>5798</v>
      </c>
      <c r="N549" s="25" t="s">
        <v>3821</v>
      </c>
      <c r="O549" s="25" t="s">
        <v>6796</v>
      </c>
      <c r="P549" s="25" t="s">
        <v>6797</v>
      </c>
      <c r="Q549" s="25" t="s">
        <v>283</v>
      </c>
      <c r="R549" s="25">
        <v>5355</v>
      </c>
      <c r="S549" s="25">
        <v>0.5</v>
      </c>
      <c r="T549" s="25">
        <v>6.6</v>
      </c>
      <c r="U549" s="25" t="s">
        <v>2155</v>
      </c>
      <c r="W549" s="25" t="s">
        <v>9446</v>
      </c>
      <c r="X549" s="25" t="s">
        <v>9715</v>
      </c>
      <c r="Y549" s="25" t="s">
        <v>9715</v>
      </c>
      <c r="Z549" s="25" t="s">
        <v>9715</v>
      </c>
      <c r="AA549" s="25" t="s">
        <v>9715</v>
      </c>
      <c r="AB549" s="25" t="s">
        <v>9715</v>
      </c>
      <c r="AC549" s="25" t="s">
        <v>9715</v>
      </c>
      <c r="AD549" s="25" t="s">
        <v>9715</v>
      </c>
      <c r="AE549" s="25" t="s">
        <v>9715</v>
      </c>
      <c r="AF549" s="25" t="s">
        <v>9715</v>
      </c>
      <c r="AG549" s="26" t="str">
        <f t="shared" si="16"/>
        <v>548,0,0,0,0,0,0,0,0,0</v>
      </c>
      <c r="AH549" s="25" t="s">
        <v>7395</v>
      </c>
      <c r="AI549" s="25" t="s">
        <v>7905</v>
      </c>
      <c r="AN549" s="25">
        <v>0</v>
      </c>
      <c r="AO549" s="25">
        <v>25</v>
      </c>
      <c r="AP549" s="25">
        <v>0</v>
      </c>
      <c r="AQ549" s="25" t="s">
        <v>8751</v>
      </c>
      <c r="AT549" s="26" t="str">
        <f t="shared" si="17"/>
        <v>[548];Name=Petilil;InternalName=PETILIL;Type1=GRASS;Type2=;BaseStats=45,35,50,30,70,50;GenderRate=AlwaysFemale;GrowthRate=Medium;BaseEXP=56;EffortPoints=0,0,0,0,1,0;Rareness=190;Happiness=70;Abilities=CHLOROPHYLL,OWNTEMPO;HiddenAbility=LEAFGUARD;Moves=1,ABSORB,4,GROWTH,8,LEECHSEED,10,SLEEPPOWDER,13,MEGADRAIN,17,SYNTHESIS,19,MAGICALLEAF,22,STUNSPORE,26,GIGADRAIN,28,AROMATHERAPY,31,HELPINGHAND,35,ENERGYBALL,37,ENTRAINMENT,40,SUNNYDAY,44,AFTERYOU,46,LEAFSTORM;EggMoves=BIDE,CHARM,ENDURE,GRASSWHISTLE,HEALINGWISH,INGRAIN,NATURALGIFT,SWEETSCENT,WORRYSEED;Compatibility=Grass;StepsToHatch=5355;Height=0.5;Weight=6.6;Color=Green;Habitat=;RegionalNumbers=548,0,0,0,0,0,0,0,0,0;Kind=Bulb;Pokedex=Since they prefer moist, nutrient-rich soil, the areas where Petilil live are known to be good for growing plants.;FormNames=;WildItemCommon=;WildItemUncommon=;WildItemRare=;BattlerPlayerY=0;BattlerEnemyY=25;BattlerAltitude=0;Evolutions=LILLIGANT,Item,SUNSTONE;Incense=</v>
      </c>
    </row>
    <row r="550" spans="1:46" x14ac:dyDescent="0.3">
      <c r="A550" s="25">
        <v>549</v>
      </c>
      <c r="B550" s="25" t="s">
        <v>1014</v>
      </c>
      <c r="C550" s="25" t="s">
        <v>4457</v>
      </c>
      <c r="D550" s="25" t="s">
        <v>221</v>
      </c>
      <c r="F550" s="25" t="s">
        <v>5034</v>
      </c>
      <c r="G550" s="25" t="s">
        <v>5525</v>
      </c>
      <c r="H550" s="25" t="s">
        <v>5523</v>
      </c>
      <c r="I550" s="25">
        <v>168</v>
      </c>
      <c r="J550" s="25" t="s">
        <v>5530</v>
      </c>
      <c r="K550" s="25">
        <v>75</v>
      </c>
      <c r="L550" s="25">
        <v>70</v>
      </c>
      <c r="M550" s="25" t="s">
        <v>5798</v>
      </c>
      <c r="N550" s="25" t="s">
        <v>3821</v>
      </c>
      <c r="O550" s="25" t="s">
        <v>6205</v>
      </c>
      <c r="Q550" s="25" t="s">
        <v>283</v>
      </c>
      <c r="R550" s="25">
        <v>5355</v>
      </c>
      <c r="S550" s="25">
        <v>1.1000000000000001</v>
      </c>
      <c r="T550" s="25">
        <v>16.3</v>
      </c>
      <c r="U550" s="25" t="s">
        <v>2155</v>
      </c>
      <c r="W550" s="25" t="s">
        <v>9447</v>
      </c>
      <c r="X550" s="25" t="s">
        <v>9715</v>
      </c>
      <c r="Y550" s="25" t="s">
        <v>9715</v>
      </c>
      <c r="Z550" s="25" t="s">
        <v>9715</v>
      </c>
      <c r="AA550" s="25" t="s">
        <v>9715</v>
      </c>
      <c r="AB550" s="25" t="s">
        <v>9715</v>
      </c>
      <c r="AC550" s="25" t="s">
        <v>9715</v>
      </c>
      <c r="AD550" s="25" t="s">
        <v>9715</v>
      </c>
      <c r="AE550" s="25" t="s">
        <v>9715</v>
      </c>
      <c r="AF550" s="25" t="s">
        <v>9715</v>
      </c>
      <c r="AG550" s="26" t="str">
        <f t="shared" si="16"/>
        <v>549,0,0,0,0,0,0,0,0,0</v>
      </c>
      <c r="AH550" s="25" t="s">
        <v>7396</v>
      </c>
      <c r="AI550" s="25" t="s">
        <v>7906</v>
      </c>
      <c r="AN550" s="25">
        <v>0</v>
      </c>
      <c r="AO550" s="25">
        <v>25</v>
      </c>
      <c r="AP550" s="25">
        <v>0</v>
      </c>
      <c r="AT550" s="26" t="str">
        <f t="shared" si="17"/>
        <v>[549];Name=Lilligant;InternalName=LILLIGANT;Type1=GRASS;Type2=;BaseStats=70,60,75,90,110,75;GenderRate=AlwaysFemale;GrowthRate=Medium;BaseEXP=168;EffortPoints=0,0,0,0,2,0;Rareness=75;Happiness=70;Abilities=CHLOROPHYLL,OWNTEMPO;HiddenAbility=LEAFGUARD;Moves=1,GROWTH,1,LEECHSEED,1,MEGADRAIN,1,SYNTHESIS,10,TEETERDANCE,28,QUIVERDANCE,46,PETALDANCE,50,PETALBLIZZARD;EggMoves=;Compatibility=Grass;StepsToHatch=5355;Height=1.1;Weight=16.3;Color=Green;Habitat=;RegionalNumbers=549,0,0,0,0,0,0,0,0,0;Kind=Flowering;Pokedex=The fragrance of the garland on its head has a relaxing effect. It withers if a Trainer does not take good care of it.;FormNames=;WildItemCommon=;WildItemUncommon=;WildItemRare=;BattlerPlayerY=0;BattlerEnemyY=25;BattlerAltitude=0;Evolutions=;Incense=</v>
      </c>
    </row>
    <row r="551" spans="1:46" x14ac:dyDescent="0.3">
      <c r="A551" s="25">
        <v>550</v>
      </c>
      <c r="B551" s="25" t="s">
        <v>1015</v>
      </c>
      <c r="C551" s="25" t="s">
        <v>4458</v>
      </c>
      <c r="D551" s="25" t="s">
        <v>219</v>
      </c>
      <c r="E551" s="25" t="s">
        <v>233</v>
      </c>
      <c r="F551" s="25" t="s">
        <v>5035</v>
      </c>
      <c r="G551" s="25" t="s">
        <v>5522</v>
      </c>
      <c r="H551" s="25" t="s">
        <v>5523</v>
      </c>
      <c r="I551" s="25">
        <v>161</v>
      </c>
      <c r="J551" s="25" t="s">
        <v>2147</v>
      </c>
      <c r="K551" s="25">
        <v>25</v>
      </c>
      <c r="L551" s="25">
        <v>70</v>
      </c>
      <c r="M551" s="25" t="s">
        <v>5799</v>
      </c>
      <c r="N551" s="25" t="s">
        <v>3829</v>
      </c>
      <c r="O551" s="25" t="s">
        <v>6798</v>
      </c>
      <c r="P551" s="25" t="s">
        <v>6799</v>
      </c>
      <c r="Q551" s="25" t="s">
        <v>3859</v>
      </c>
      <c r="R551" s="25">
        <v>10455</v>
      </c>
      <c r="S551" s="25">
        <v>1</v>
      </c>
      <c r="T551" s="25">
        <v>18</v>
      </c>
      <c r="U551" s="25" t="s">
        <v>2155</v>
      </c>
      <c r="W551" s="25" t="s">
        <v>9448</v>
      </c>
      <c r="X551" s="25" t="s">
        <v>9715</v>
      </c>
      <c r="Y551" s="25" t="s">
        <v>9715</v>
      </c>
      <c r="Z551" s="25" t="s">
        <v>9715</v>
      </c>
      <c r="AA551" s="25" t="s">
        <v>9715</v>
      </c>
      <c r="AB551" s="25" t="s">
        <v>9715</v>
      </c>
      <c r="AC551" s="25" t="s">
        <v>9715</v>
      </c>
      <c r="AD551" s="25" t="s">
        <v>9715</v>
      </c>
      <c r="AE551" s="25" t="s">
        <v>9715</v>
      </c>
      <c r="AF551" s="25" t="s">
        <v>9715</v>
      </c>
      <c r="AG551" s="26" t="str">
        <f t="shared" si="16"/>
        <v>550,0,0,0,0,0,0,0,0,0</v>
      </c>
      <c r="AH551" s="25" t="s">
        <v>7397</v>
      </c>
      <c r="AI551" s="25" t="s">
        <v>8111</v>
      </c>
      <c r="AJ551" s="25" t="s">
        <v>8497</v>
      </c>
      <c r="AL551" s="25" t="s">
        <v>3878</v>
      </c>
      <c r="AN551" s="25">
        <v>0</v>
      </c>
      <c r="AO551" s="25">
        <v>25</v>
      </c>
      <c r="AP551" s="25">
        <v>10</v>
      </c>
      <c r="AT551" s="26" t="str">
        <f t="shared" si="17"/>
        <v>[550];Name=Basculin;InternalName=BASCULIN;Type1=WATER;Type2=FERAL;BaseStats=70,92,65,98,80,55;GenderRate=Female50Percent;GrowthRate=Medium;BaseEXP=161;EffortPoints=0,0,0,2,0,0;Rareness=25;Happiness=70;Abilities=RECKLESS,ADAPTABILITY;HiddenAbility=MOLDBREAKER;Moves=1,THRASH,1,FLAIL,1,TAILWHIP,1,TACKLE,1,WATERGUN,4,UPROAR,7,HEADBUTT,10,BITE,13,AQUAJET,16,CHIPAWAY,20,TAKEDOWN,24,CRUNCH,28,AQUATAIL,32,SOAK,36,DOUBLEEDGE,41,SCARYFACE,46,FLAIL,50,FINALGAMBIT,56,THRASH;EggMoves=AGILITY,BRINE,BUBBLEBEAM,MUDDYWATER,MUDSHOT,RAGE,REVENGE,SWIFT,WHIRLPOOL;Compatibility=Water2;StepsToHatch=10455;Height=1;Weight=18;Color=Green;Habitat=;RegionalNumbers=550,0,0,0,0,0,0,0,0,0;Kind=Hostile;Pokedex=Red and blue Basculin usually do not get along, but sometimes members of one school mingle with the other's schooL.;FormNames=Red-Striped,Blue-Striped;WildItemCommon=;WildItemUncommon=DEEPSEATOOTH;WildItemRare=;BattlerPlayerY=0;BattlerEnemyY=25;BattlerAltitude=10;Evolutions=;Incense=</v>
      </c>
    </row>
    <row r="552" spans="1:46" x14ac:dyDescent="0.3">
      <c r="A552" s="25">
        <v>551</v>
      </c>
      <c r="B552" s="25" t="s">
        <v>1016</v>
      </c>
      <c r="C552" s="25" t="s">
        <v>4459</v>
      </c>
      <c r="D552" s="25" t="s">
        <v>224</v>
      </c>
      <c r="E552" s="25" t="s">
        <v>230</v>
      </c>
      <c r="F552" s="25" t="s">
        <v>5036</v>
      </c>
      <c r="G552" s="25" t="s">
        <v>5522</v>
      </c>
      <c r="H552" s="25" t="s">
        <v>1412</v>
      </c>
      <c r="I552" s="25">
        <v>58</v>
      </c>
      <c r="J552" s="25" t="s">
        <v>2128</v>
      </c>
      <c r="K552" s="25">
        <v>180</v>
      </c>
      <c r="L552" s="25">
        <v>70</v>
      </c>
      <c r="M552" s="25" t="s">
        <v>5800</v>
      </c>
      <c r="N552" s="25" t="s">
        <v>3798</v>
      </c>
      <c r="O552" s="25" t="s">
        <v>6800</v>
      </c>
      <c r="P552" s="25" t="s">
        <v>6801</v>
      </c>
      <c r="Q552" s="25" t="s">
        <v>2124</v>
      </c>
      <c r="R552" s="25">
        <v>5355</v>
      </c>
      <c r="S552" s="25">
        <v>0.7</v>
      </c>
      <c r="T552" s="25">
        <v>15.2</v>
      </c>
      <c r="U552" s="25" t="s">
        <v>2158</v>
      </c>
      <c r="W552" s="25" t="s">
        <v>9449</v>
      </c>
      <c r="X552" s="25" t="s">
        <v>9715</v>
      </c>
      <c r="Y552" s="25" t="s">
        <v>9715</v>
      </c>
      <c r="Z552" s="25" t="s">
        <v>9715</v>
      </c>
      <c r="AA552" s="25" t="s">
        <v>9715</v>
      </c>
      <c r="AB552" s="25" t="s">
        <v>9715</v>
      </c>
      <c r="AC552" s="25" t="s">
        <v>9715</v>
      </c>
      <c r="AD552" s="25" t="s">
        <v>9715</v>
      </c>
      <c r="AE552" s="25" t="s">
        <v>9715</v>
      </c>
      <c r="AF552" s="25" t="s">
        <v>9715</v>
      </c>
      <c r="AG552" s="26" t="str">
        <f t="shared" si="16"/>
        <v>551,0,0,0,0,0,0,0,0,0</v>
      </c>
      <c r="AH552" s="25" t="s">
        <v>7398</v>
      </c>
      <c r="AI552" s="25" t="s">
        <v>7907</v>
      </c>
      <c r="AN552" s="25">
        <v>0</v>
      </c>
      <c r="AO552" s="25">
        <v>25</v>
      </c>
      <c r="AP552" s="25">
        <v>0</v>
      </c>
      <c r="AQ552" s="25" t="s">
        <v>8752</v>
      </c>
      <c r="AT552" s="26" t="str">
        <f t="shared" si="17"/>
        <v>[551];Name=Sandile;InternalName=SANDILE;Type1=GROUND;Type2=DARK;BaseStats=50,72,35,65,35,35;GenderRate=Female50Percent;GrowthRate=Parabolic;BaseEXP=58;EffortPoints=0,1,0,0,0,0;Rareness=180;Happiness=70;Abilities=INTIMIDATE,MOXIE;HiddenAbility=ANGERPOINT;Moves=1,LEER,1,RAGE,4,BITE,7,SANDATTACK,10,TORMENT,13,SANDTOMB,16,ASSURANCE,19,MUDSLAP,22,EMBARGO,25,SWAGGER,28,CRUNCH,31,DIG,34,SCARYFACE,37,FOULPLAY,40,SANDSTORM,43,EARTHQUAKE,46,THRASH;EggMoves=BEATUP,COUNTER,DOUBLEEDGE,FIREFANG,FOCUSENERGY,MEANLOOK,MEFIRST,PURSUIT,ROCKCLIMB,THUNDERFANG,UPROAR;Compatibility=Field;StepsToHatch=5355;Height=0.7;Weight=15.2;Color=Brown;Habitat=;RegionalNumbers=551,0,0,0,0,0,0,0,0,0;Kind=Desert Croc;Pokedex=It moves along below the sand's surface, except for its nose and eyes. A dark membrane shields its eyes from the sun.;FormNames=;WildItemCommon=;WildItemUncommon=;WildItemRare=;BattlerPlayerY=0;BattlerEnemyY=25;BattlerAltitude=0;Evolutions=KROKOROK,Level,29;Incense=</v>
      </c>
    </row>
    <row r="553" spans="1:46" x14ac:dyDescent="0.3">
      <c r="A553" s="25">
        <v>552</v>
      </c>
      <c r="B553" s="25" t="s">
        <v>1017</v>
      </c>
      <c r="C553" s="25" t="s">
        <v>4460</v>
      </c>
      <c r="D553" s="25" t="s">
        <v>224</v>
      </c>
      <c r="E553" s="25" t="s">
        <v>230</v>
      </c>
      <c r="F553" s="25" t="s">
        <v>5037</v>
      </c>
      <c r="G553" s="25" t="s">
        <v>5522</v>
      </c>
      <c r="H553" s="25" t="s">
        <v>1412</v>
      </c>
      <c r="I553" s="25">
        <v>123</v>
      </c>
      <c r="J553" s="25" t="s">
        <v>2129</v>
      </c>
      <c r="K553" s="25">
        <v>90</v>
      </c>
      <c r="L553" s="25">
        <v>70</v>
      </c>
      <c r="M553" s="25" t="s">
        <v>5800</v>
      </c>
      <c r="N553" s="25" t="s">
        <v>3798</v>
      </c>
      <c r="O553" s="25" t="s">
        <v>6206</v>
      </c>
      <c r="Q553" s="25" t="s">
        <v>2124</v>
      </c>
      <c r="R553" s="25">
        <v>5355</v>
      </c>
      <c r="S553" s="25">
        <v>1</v>
      </c>
      <c r="T553" s="25">
        <v>33.4</v>
      </c>
      <c r="U553" s="25" t="s">
        <v>2158</v>
      </c>
      <c r="W553" s="25" t="s">
        <v>9450</v>
      </c>
      <c r="X553" s="25" t="s">
        <v>9715</v>
      </c>
      <c r="Y553" s="25" t="s">
        <v>9715</v>
      </c>
      <c r="Z553" s="25" t="s">
        <v>9715</v>
      </c>
      <c r="AA553" s="25" t="s">
        <v>9715</v>
      </c>
      <c r="AB553" s="25" t="s">
        <v>9715</v>
      </c>
      <c r="AC553" s="25" t="s">
        <v>9715</v>
      </c>
      <c r="AD553" s="25" t="s">
        <v>9715</v>
      </c>
      <c r="AE553" s="25" t="s">
        <v>9715</v>
      </c>
      <c r="AF553" s="25" t="s">
        <v>9715</v>
      </c>
      <c r="AG553" s="26" t="str">
        <f t="shared" si="16"/>
        <v>552,0,0,0,0,0,0,0,0,0</v>
      </c>
      <c r="AH553" s="25" t="s">
        <v>7398</v>
      </c>
      <c r="AI553" s="25" t="s">
        <v>7908</v>
      </c>
      <c r="AN553" s="25">
        <v>0</v>
      </c>
      <c r="AO553" s="25">
        <v>25</v>
      </c>
      <c r="AP553" s="25">
        <v>0</v>
      </c>
      <c r="AQ553" s="25" t="s">
        <v>8753</v>
      </c>
      <c r="AT553" s="26" t="str">
        <f t="shared" si="17"/>
        <v>[552];Name=Krokorok;InternalName=KROKOROK;Type1=GROUND;Type2=DARK;BaseStats=60,82,45,74,45,45;GenderRate=Female50Percent;GrowthRate=Parabolic;BaseEXP=123;EffortPoints=0,2,0,0,0,0;Rareness=90;Happiness=70;Abilities=INTIMIDATE,MOXIE;HiddenAbility=ANGERPOINT;Moves=1,LEER,1,RAGE,1,BITE,1,SANDATTACK,4,BITE,7,SANDATTACK,10,TORMENT,13,SANDTOMB,16,ASSURANCE,19,MUDSLAP,22,EMBARGO,25,SWAGGER,28,CRUNCH,32,DIG,36,SCARYFACE,40,FOULPLAY,44,SANDSTORM,48,EARTHQUAKE,52,THRASH;EggMoves=;Compatibility=Field;StepsToHatch=5355;Height=1;Weight=33.4;Color=Brown;Habitat=;RegionalNumbers=552,0,0,0,0,0,0,0,0,0;Kind=Desert Croc;Pokedex=The special membrane covering its eyes can sense the heat of objects, so it can see its surroundings, even in darkness.;FormNames=;WildItemCommon=;WildItemUncommon=;WildItemRare=;BattlerPlayerY=0;BattlerEnemyY=25;BattlerAltitude=0;Evolutions=KROOKODILE,Level,40;Incense=</v>
      </c>
    </row>
    <row r="554" spans="1:46" x14ac:dyDescent="0.3">
      <c r="A554" s="25">
        <v>553</v>
      </c>
      <c r="B554" s="25" t="s">
        <v>1018</v>
      </c>
      <c r="C554" s="25" t="s">
        <v>4461</v>
      </c>
      <c r="D554" s="25" t="s">
        <v>224</v>
      </c>
      <c r="E554" s="25" t="s">
        <v>230</v>
      </c>
      <c r="F554" s="25" t="s">
        <v>5038</v>
      </c>
      <c r="G554" s="25" t="s">
        <v>5522</v>
      </c>
      <c r="H554" s="25" t="s">
        <v>1412</v>
      </c>
      <c r="I554" s="25">
        <v>229</v>
      </c>
      <c r="J554" s="25" t="s">
        <v>2130</v>
      </c>
      <c r="K554" s="25">
        <v>45</v>
      </c>
      <c r="L554" s="25">
        <v>70</v>
      </c>
      <c r="M554" s="25" t="s">
        <v>5800</v>
      </c>
      <c r="N554" s="25" t="s">
        <v>3798</v>
      </c>
      <c r="O554" s="25" t="s">
        <v>6207</v>
      </c>
      <c r="Q554" s="25" t="s">
        <v>2124</v>
      </c>
      <c r="R554" s="25">
        <v>5355</v>
      </c>
      <c r="S554" s="25">
        <v>1.5</v>
      </c>
      <c r="T554" s="25">
        <v>96.3</v>
      </c>
      <c r="U554" s="25" t="s">
        <v>2156</v>
      </c>
      <c r="W554" s="25" t="s">
        <v>9451</v>
      </c>
      <c r="X554" s="25" t="s">
        <v>9715</v>
      </c>
      <c r="Y554" s="25" t="s">
        <v>9715</v>
      </c>
      <c r="Z554" s="25" t="s">
        <v>9715</v>
      </c>
      <c r="AA554" s="25" t="s">
        <v>9715</v>
      </c>
      <c r="AB554" s="25" t="s">
        <v>9715</v>
      </c>
      <c r="AC554" s="25" t="s">
        <v>9715</v>
      </c>
      <c r="AD554" s="25" t="s">
        <v>9715</v>
      </c>
      <c r="AE554" s="25" t="s">
        <v>9715</v>
      </c>
      <c r="AF554" s="25" t="s">
        <v>9715</v>
      </c>
      <c r="AG554" s="26" t="str">
        <f t="shared" si="16"/>
        <v>553,0,0,0,0,0,0,0,0,0</v>
      </c>
      <c r="AH554" s="25" t="s">
        <v>7399</v>
      </c>
      <c r="AI554" s="25" t="s">
        <v>7909</v>
      </c>
      <c r="AN554" s="25">
        <v>0</v>
      </c>
      <c r="AO554" s="25">
        <v>25</v>
      </c>
      <c r="AP554" s="25">
        <v>0</v>
      </c>
      <c r="AT554" s="26" t="str">
        <f t="shared" si="17"/>
        <v>[553];Name=Krookodile;InternalName=KROOKODILE;Type1=GROUND;Type2=DARK;BaseStats=95,117,80,92,65,70;GenderRate=Female50Percent;GrowthRate=Parabolic;BaseEXP=229;EffortPoints=0,3,0,0,0,0;Rareness=45;Happiness=70;Abilities=INTIMIDATE,MOXIE;HiddenAbility=ANGERPOINT;Moves=1,OUTRAGE,1,LEER,1,RAGE,1,BITE,1,SANDATTACK,4,BITE,7,SANDATTACK,10,TORMENT,13,SANDTOMB,16,ASSURANCE,19,MUDSLAP,22,EMBARGO,25,SWAGGER,28,CRUNCH,32,DIG,36,SCARYFACE,42,FOULPLAY,48,SANDSTORM,54,EARTHQUAKE,60,OUTRAGE;EggMoves=;Compatibility=Field;StepsToHatch=5355;Height=1.5;Weight=96.3;Color=Red;Habitat=;RegionalNumbers=553,0,0,0,0,0,0,0,0,0;Kind=Intimidation;Pokedex=It can expand the focus of its eyes, enabling it to see objects in the far distance as if it were using binoculars.;FormNames=;WildItemCommon=;WildItemUncommon=;WildItemRare=;BattlerPlayerY=0;BattlerEnemyY=25;BattlerAltitude=0;Evolutions=;Incense=</v>
      </c>
    </row>
    <row r="555" spans="1:46" x14ac:dyDescent="0.3">
      <c r="A555" s="25">
        <v>554</v>
      </c>
      <c r="B555" s="25" t="s">
        <v>1019</v>
      </c>
      <c r="C555" s="25" t="s">
        <v>4462</v>
      </c>
      <c r="D555" s="25" t="s">
        <v>218</v>
      </c>
      <c r="F555" s="25" t="s">
        <v>5039</v>
      </c>
      <c r="G555" s="25" t="s">
        <v>5522</v>
      </c>
      <c r="H555" s="25" t="s">
        <v>1412</v>
      </c>
      <c r="I555" s="25">
        <v>63</v>
      </c>
      <c r="J555" s="25" t="s">
        <v>2128</v>
      </c>
      <c r="K555" s="25">
        <v>120</v>
      </c>
      <c r="L555" s="25">
        <v>70</v>
      </c>
      <c r="M555" s="25" t="s">
        <v>2142</v>
      </c>
      <c r="N555" s="25" t="s">
        <v>3803</v>
      </c>
      <c r="O555" s="25" t="s">
        <v>6802</v>
      </c>
      <c r="P555" s="25" t="s">
        <v>6803</v>
      </c>
      <c r="Q555" s="25" t="s">
        <v>2124</v>
      </c>
      <c r="R555" s="25">
        <v>5355</v>
      </c>
      <c r="S555" s="25">
        <v>0.6</v>
      </c>
      <c r="T555" s="25">
        <v>37.5</v>
      </c>
      <c r="U555" s="25" t="s">
        <v>2156</v>
      </c>
      <c r="W555" s="25" t="s">
        <v>9452</v>
      </c>
      <c r="X555" s="25" t="s">
        <v>9715</v>
      </c>
      <c r="Y555" s="25" t="s">
        <v>9715</v>
      </c>
      <c r="Z555" s="25" t="s">
        <v>9715</v>
      </c>
      <c r="AA555" s="25" t="s">
        <v>9715</v>
      </c>
      <c r="AB555" s="25" t="s">
        <v>9715</v>
      </c>
      <c r="AC555" s="25" t="s">
        <v>9715</v>
      </c>
      <c r="AD555" s="25" t="s">
        <v>9715</v>
      </c>
      <c r="AE555" s="25" t="s">
        <v>9715</v>
      </c>
      <c r="AF555" s="25" t="s">
        <v>9715</v>
      </c>
      <c r="AG555" s="26" t="str">
        <f t="shared" si="16"/>
        <v>554,0,0,0,0,0,0,0,0,0</v>
      </c>
      <c r="AH555" s="25" t="s">
        <v>7400</v>
      </c>
      <c r="AI555" s="25" t="s">
        <v>8482</v>
      </c>
      <c r="AK555" s="25" t="s">
        <v>8139</v>
      </c>
      <c r="AN555" s="25">
        <v>0</v>
      </c>
      <c r="AO555" s="25">
        <v>25</v>
      </c>
      <c r="AP555" s="25">
        <v>0</v>
      </c>
      <c r="AQ555" s="25" t="s">
        <v>8754</v>
      </c>
      <c r="AT555" s="26" t="str">
        <f t="shared" si="17"/>
        <v>[554];Name=Darumaka;InternalName=DARUMAKA;Type1=FIRE;Type2=;BaseStats=70,90,45,50,15,45;GenderRate=Female50Percent;GrowthRate=Parabolic;BaseEXP=63;EffortPoints=0,1,0,0,0,0;Rareness=120;Happiness=70;Abilities=HUSTLE;HiddenAbility=INNERFOCUS;Moves=1,TACKLE,3,ROLLOUT,6,INCINERATE,9,RAGE,11,FIREFANG,14,HEADBUTT,17,UPROAR,19,FACADE,22,FIREPUNCH,25,WORKUP,27,THRASH,30,BELLYDRUM,33,FLAREBLITZ,35,TAUNT,39,SUPERPOWER,42,OVERHEAT;EggMoves=ENCORE,ENDURE,FLAMEWHEEL,FOCUSENERGY,FOCUSPUNCH,HAMMERARM,SLEEPTALK,SNATCH,TAKEDOWN,YAWN;Compatibility=Field;StepsToHatch=5355;Height=0.6;Weight=37.5;Color=Red;Habitat=;RegionalNumbers=554,0,0,0,0,0,0,0,0,0;Kind=Zen Charm;Pokedex=Darumaka's droppings are hot, so people used to put them in their clothes to keep themselves warm.;FormNames=;WildItemCommon=RAWSTBERRY;WildItemUncommon=;WildItemRare=;BattlerPlayerY=0;BattlerEnemyY=25;BattlerAltitude=0;Evolutions=DARMANITAN,Level,35;Incense=</v>
      </c>
    </row>
    <row r="556" spans="1:46" x14ac:dyDescent="0.3">
      <c r="A556" s="25">
        <v>555</v>
      </c>
      <c r="B556" s="25" t="s">
        <v>3929</v>
      </c>
      <c r="C556" s="25" t="s">
        <v>4463</v>
      </c>
      <c r="D556" s="25" t="s">
        <v>218</v>
      </c>
      <c r="F556" s="25" t="s">
        <v>5040</v>
      </c>
      <c r="G556" s="25" t="s">
        <v>5522</v>
      </c>
      <c r="H556" s="25" t="s">
        <v>1412</v>
      </c>
      <c r="I556" s="25">
        <v>168</v>
      </c>
      <c r="J556" s="25" t="s">
        <v>2129</v>
      </c>
      <c r="K556" s="25">
        <v>60</v>
      </c>
      <c r="L556" s="25">
        <v>70</v>
      </c>
      <c r="M556" s="25" t="s">
        <v>3894</v>
      </c>
      <c r="N556" s="25" t="s">
        <v>5801</v>
      </c>
      <c r="O556" s="25" t="s">
        <v>6208</v>
      </c>
      <c r="Q556" s="25" t="s">
        <v>2124</v>
      </c>
      <c r="R556" s="25">
        <v>5355</v>
      </c>
      <c r="S556" s="25">
        <v>1.3</v>
      </c>
      <c r="T556" s="25">
        <v>92.9</v>
      </c>
      <c r="U556" s="25" t="s">
        <v>2156</v>
      </c>
      <c r="W556" s="25" t="s">
        <v>9453</v>
      </c>
      <c r="X556" s="25" t="s">
        <v>9715</v>
      </c>
      <c r="Y556" s="25" t="s">
        <v>9715</v>
      </c>
      <c r="Z556" s="25" t="s">
        <v>9715</v>
      </c>
      <c r="AA556" s="25" t="s">
        <v>9715</v>
      </c>
      <c r="AB556" s="25" t="s">
        <v>9715</v>
      </c>
      <c r="AC556" s="25" t="s">
        <v>9715</v>
      </c>
      <c r="AD556" s="25" t="s">
        <v>9715</v>
      </c>
      <c r="AE556" s="25" t="s">
        <v>9715</v>
      </c>
      <c r="AF556" s="25" t="s">
        <v>9715</v>
      </c>
      <c r="AG556" s="26" t="str">
        <f t="shared" si="16"/>
        <v>555,0,0,0,0,0,0,0,0,0</v>
      </c>
      <c r="AH556" s="25" t="s">
        <v>7401</v>
      </c>
      <c r="AI556" s="25" t="s">
        <v>8112</v>
      </c>
      <c r="AJ556" s="25" t="s">
        <v>8498</v>
      </c>
      <c r="AK556" s="25" t="s">
        <v>8139</v>
      </c>
      <c r="AN556" s="25">
        <v>0</v>
      </c>
      <c r="AO556" s="25">
        <v>25</v>
      </c>
      <c r="AP556" s="25">
        <v>0</v>
      </c>
      <c r="AT556" s="26" t="str">
        <f t="shared" si="17"/>
        <v>[555];Name=Darmanitan;InternalName=DARMANITAN;Type1=FIRE;Type2=;BaseStats=105,140,55,95,30,55;GenderRate=Female50Percent;GrowthRate=Parabolic;BaseEXP=168;EffortPoints=0,2,0,0,0,0;Rareness=60;Happiness=70;Abilities=SHEERFORCE;HiddenAbility=ZENMODE;Moves=1,TACKLE,1,ROLLOUT,1,INCINERATE,1,RAGE,3,ROLLOUT,6,INCINERATE,9,RAGE,11,FIREFANG,14,HEADBUTT,17,SWAGGER,19,FACADE,22,FIREPUNCH,25,WORKUP,27,THRASH,30,BELLYDRUM,33,FLAREBLITZ,35,HAMMERARM,39,TAUNT,47,SUPERPOWER,54,OVERHEAT;EggMoves=;Compatibility=Field;StepsToHatch=5355;Height=1.3;Weight=92.9;Color=Red;Habitat=;RegionalNumbers=555,0,0,0,0,0,0,0,0,0;Kind=Blazing;Pokedex=When weakened in battle, it transforms into a stone statue. Then it sharpens its mind and fights on mentally.;FormNames=Standard Mode,Zen Mode;WildItemCommon=RAWSTBERRY;WildItemUncommon=;WildItemRare=;BattlerPlayerY=0;BattlerEnemyY=25;BattlerAltitude=0;Evolutions=;Incense=</v>
      </c>
    </row>
    <row r="557" spans="1:46" x14ac:dyDescent="0.3">
      <c r="A557" s="25">
        <v>556</v>
      </c>
      <c r="B557" s="25" t="s">
        <v>1022</v>
      </c>
      <c r="C557" s="25" t="s">
        <v>4464</v>
      </c>
      <c r="D557" s="25" t="s">
        <v>221</v>
      </c>
      <c r="F557" s="25" t="s">
        <v>5041</v>
      </c>
      <c r="G557" s="25" t="s">
        <v>5522</v>
      </c>
      <c r="H557" s="25" t="s">
        <v>5523</v>
      </c>
      <c r="I557" s="25">
        <v>161</v>
      </c>
      <c r="J557" s="25" t="s">
        <v>5530</v>
      </c>
      <c r="K557" s="25">
        <v>255</v>
      </c>
      <c r="L557" s="25">
        <v>70</v>
      </c>
      <c r="M557" s="25" t="s">
        <v>5802</v>
      </c>
      <c r="N557" s="25" t="s">
        <v>3883</v>
      </c>
      <c r="O557" s="25" t="s">
        <v>6804</v>
      </c>
      <c r="P557" s="25" t="s">
        <v>6805</v>
      </c>
      <c r="Q557" s="25" t="s">
        <v>283</v>
      </c>
      <c r="R557" s="25">
        <v>5355</v>
      </c>
      <c r="S557" s="25">
        <v>1</v>
      </c>
      <c r="T557" s="25">
        <v>28</v>
      </c>
      <c r="U557" s="25" t="s">
        <v>2155</v>
      </c>
      <c r="W557" s="25" t="s">
        <v>9454</v>
      </c>
      <c r="X557" s="25" t="s">
        <v>9715</v>
      </c>
      <c r="Y557" s="25" t="s">
        <v>9715</v>
      </c>
      <c r="Z557" s="25" t="s">
        <v>9715</v>
      </c>
      <c r="AA557" s="25" t="s">
        <v>9715</v>
      </c>
      <c r="AB557" s="25" t="s">
        <v>9715</v>
      </c>
      <c r="AC557" s="25" t="s">
        <v>9715</v>
      </c>
      <c r="AD557" s="25" t="s">
        <v>9715</v>
      </c>
      <c r="AE557" s="25" t="s">
        <v>9715</v>
      </c>
      <c r="AF557" s="25" t="s">
        <v>9715</v>
      </c>
      <c r="AG557" s="26" t="str">
        <f t="shared" si="16"/>
        <v>556,0,0,0,0,0,0,0,0,0</v>
      </c>
      <c r="AH557" s="25" t="s">
        <v>7224</v>
      </c>
      <c r="AI557" s="25" t="s">
        <v>8370</v>
      </c>
      <c r="AL557" s="25" t="s">
        <v>8328</v>
      </c>
      <c r="AN557" s="25">
        <v>0</v>
      </c>
      <c r="AO557" s="25">
        <v>25</v>
      </c>
      <c r="AP557" s="25">
        <v>0</v>
      </c>
      <c r="AT557" s="26" t="str">
        <f t="shared" si="17"/>
        <v>[556];Name=Maractus;InternalName=MARACTUS;Type1=GRASS;Type2=;BaseStats=75,86,67,60,106,67;GenderRate=Female50Percent;GrowthRate=Medium;BaseEXP=161;EffortPoints=0,0,0,0,2,0;Rareness=255;Happiness=70;Abilities=WATERABSORB,CHLOROPHYLL;HiddenAbility=STORMDRAIN;Moves=1,SPIKYSHIELD,1,COTTONGUARD,1,AFTERYOU,1,PECK,1,ABSORB,3,SWEETSCENT,6,GROWTH,10,PINMISSILE,13,MEGADRAIN,15,SYNTHESIS,18,COTTONSPORE,22,NEEDLEARM,26,GIGADRAIN,29,ACUPRESSURE,33,INGRAIN,38,PETALDANCE,42,SUCKERPUNCH,45,SUNNYDAY,48,PETALBLIZZARD,50,SOLARBEAM,55,COTTONGUARD,57,AFTERYOU;EggMoves=BOUNCE,BULLETSEED,GRASSWHISTLE,GRASSYTERRAIN,LEECHSEED,SEEDBOMB,SPIKES,WOODHAMMER,WORRYSEED;Compatibility=Grass;StepsToHatch=5355;Height=1;Weight=28;Color=Green;Habitat=;RegionalNumbers=556,0,0,0,0,0,0,0,0,0;Kind=Cactus;Pokedex=Arid regions are their habitat. They move rhythmically, making a sound similar to maracas.;FormNames=;WildItemCommon=;WildItemUncommon=MIRACLESEED;WildItemRare=;BattlerPlayerY=0;BattlerEnemyY=25;BattlerAltitude=0;Evolutions=;Incense=</v>
      </c>
    </row>
    <row r="558" spans="1:46" x14ac:dyDescent="0.3">
      <c r="A558" s="25">
        <v>557</v>
      </c>
      <c r="B558" s="25" t="s">
        <v>1023</v>
      </c>
      <c r="C558" s="25" t="s">
        <v>4465</v>
      </c>
      <c r="D558" s="25" t="s">
        <v>209</v>
      </c>
      <c r="E558" s="25" t="s">
        <v>227</v>
      </c>
      <c r="F558" s="25" t="s">
        <v>5042</v>
      </c>
      <c r="G558" s="25" t="s">
        <v>5522</v>
      </c>
      <c r="H558" s="25" t="s">
        <v>5523</v>
      </c>
      <c r="I558" s="25">
        <v>65</v>
      </c>
      <c r="J558" s="25" t="s">
        <v>2134</v>
      </c>
      <c r="K558" s="25">
        <v>190</v>
      </c>
      <c r="L558" s="25">
        <v>70</v>
      </c>
      <c r="M558" s="25" t="s">
        <v>5803</v>
      </c>
      <c r="N558" s="25" t="s">
        <v>3899</v>
      </c>
      <c r="O558" s="25" t="s">
        <v>6806</v>
      </c>
      <c r="P558" s="25" t="s">
        <v>6807</v>
      </c>
      <c r="Q558" s="25" t="s">
        <v>7402</v>
      </c>
      <c r="R558" s="25">
        <v>5355</v>
      </c>
      <c r="S558" s="25">
        <v>0.3</v>
      </c>
      <c r="T558" s="25">
        <v>14.5</v>
      </c>
      <c r="U558" s="25" t="s">
        <v>2156</v>
      </c>
      <c r="W558" s="25" t="s">
        <v>9455</v>
      </c>
      <c r="X558" s="25" t="s">
        <v>9715</v>
      </c>
      <c r="Y558" s="25" t="s">
        <v>9715</v>
      </c>
      <c r="Z558" s="25" t="s">
        <v>9715</v>
      </c>
      <c r="AA558" s="25" t="s">
        <v>9715</v>
      </c>
      <c r="AB558" s="25" t="s">
        <v>9715</v>
      </c>
      <c r="AC558" s="25" t="s">
        <v>9715</v>
      </c>
      <c r="AD558" s="25" t="s">
        <v>9715</v>
      </c>
      <c r="AE558" s="25" t="s">
        <v>9715</v>
      </c>
      <c r="AF558" s="25" t="s">
        <v>9715</v>
      </c>
      <c r="AG558" s="26" t="str">
        <f t="shared" si="16"/>
        <v>557,0,0,0,0,0,0,0,0,0</v>
      </c>
      <c r="AH558" s="25" t="s">
        <v>7403</v>
      </c>
      <c r="AI558" s="25" t="s">
        <v>8371</v>
      </c>
      <c r="AL558" s="25" t="s">
        <v>8239</v>
      </c>
      <c r="AM558" s="25" t="s">
        <v>8151</v>
      </c>
      <c r="AN558" s="25">
        <v>0</v>
      </c>
      <c r="AO558" s="25">
        <v>25</v>
      </c>
      <c r="AP558" s="25">
        <v>0</v>
      </c>
      <c r="AQ558" s="25" t="s">
        <v>8755</v>
      </c>
      <c r="AT558" s="26" t="str">
        <f t="shared" si="17"/>
        <v>[557];Name=Dwebble;InternalName=DWEBBLE;Type1=BUG;Type2=ROCK;BaseStats=50,65,85,55,35,35;GenderRate=Female50Percent;GrowthRate=Medium;BaseEXP=65;EffortPoints=0,0,1,0,0,0;Rareness=190;Happiness=70;Abilities=STURDY,SHELLARMOR;HiddenAbility=WEAKARMOR;Moves=1,FURYCUTTER,5,ROCKBLAST,7,WITHDRAW,11,SANDATTACK,13,FEINTATTACK,17,SMACKDOWN,19,ROCKPOLISH,23,BUGBITE,24,STEALTHROCK,29,ROCKSLIDE,31,SLASH,35,XSCISSOR,37,SHELLSMASH,41,FLAIL,43,ROCKWRECKER;EggMoves=BLOCK,COUNTER,CURSE,ENDURE,IRONDEFENSE,NIGHTSLASH,ROTOTILLER,SANDTOMB,SPIKES,WIDEGUARD;Compatibility=Bug,Mineral;StepsToHatch=5355;Height=0.3;Weight=14.5;Color=Red;Habitat=;RegionalNumbers=557,0,0,0,0,0,0,0,0,0;Kind=Rock Inn;Pokedex=It makes a hole in a suitable rock. If that rock breaks, the Pokémon remains agitated until it locates a replacement.;FormNames=;WildItemCommon=;WildItemUncommon=HARDSTONE;WildItemRare=RAREBONE;BattlerPlayerY=0;BattlerEnemyY=25;BattlerAltitude=0;Evolutions=CRUSTLE,Level,34;Incense=</v>
      </c>
    </row>
    <row r="559" spans="1:46" x14ac:dyDescent="0.3">
      <c r="A559" s="25">
        <v>558</v>
      </c>
      <c r="B559" s="25" t="s">
        <v>1024</v>
      </c>
      <c r="C559" s="25" t="s">
        <v>4466</v>
      </c>
      <c r="D559" s="25" t="s">
        <v>209</v>
      </c>
      <c r="E559" s="25" t="s">
        <v>227</v>
      </c>
      <c r="F559" s="25" t="s">
        <v>5043</v>
      </c>
      <c r="G559" s="25" t="s">
        <v>5522</v>
      </c>
      <c r="H559" s="25" t="s">
        <v>5523</v>
      </c>
      <c r="I559" s="25">
        <v>166</v>
      </c>
      <c r="J559" s="25" t="s">
        <v>2144</v>
      </c>
      <c r="K559" s="25">
        <v>75</v>
      </c>
      <c r="L559" s="25">
        <v>70</v>
      </c>
      <c r="M559" s="25" t="s">
        <v>5803</v>
      </c>
      <c r="N559" s="25" t="s">
        <v>3899</v>
      </c>
      <c r="O559" s="25" t="s">
        <v>6209</v>
      </c>
      <c r="Q559" s="25" t="s">
        <v>7402</v>
      </c>
      <c r="R559" s="25">
        <v>5355</v>
      </c>
      <c r="S559" s="25">
        <v>1.4</v>
      </c>
      <c r="T559" s="25">
        <v>200</v>
      </c>
      <c r="U559" s="25" t="s">
        <v>2156</v>
      </c>
      <c r="W559" s="25" t="s">
        <v>9456</v>
      </c>
      <c r="X559" s="25" t="s">
        <v>9715</v>
      </c>
      <c r="Y559" s="25" t="s">
        <v>9715</v>
      </c>
      <c r="Z559" s="25" t="s">
        <v>9715</v>
      </c>
      <c r="AA559" s="25" t="s">
        <v>9715</v>
      </c>
      <c r="AB559" s="25" t="s">
        <v>9715</v>
      </c>
      <c r="AC559" s="25" t="s">
        <v>9715</v>
      </c>
      <c r="AD559" s="25" t="s">
        <v>9715</v>
      </c>
      <c r="AE559" s="25" t="s">
        <v>9715</v>
      </c>
      <c r="AF559" s="25" t="s">
        <v>9715</v>
      </c>
      <c r="AG559" s="26" t="str">
        <f t="shared" si="16"/>
        <v>558,0,0,0,0,0,0,0,0,0</v>
      </c>
      <c r="AH559" s="25" t="s">
        <v>7404</v>
      </c>
      <c r="AI559" s="25" t="s">
        <v>8372</v>
      </c>
      <c r="AL559" s="25" t="s">
        <v>8239</v>
      </c>
      <c r="AM559" s="25" t="s">
        <v>8151</v>
      </c>
      <c r="AN559" s="25">
        <v>0</v>
      </c>
      <c r="AO559" s="25">
        <v>25</v>
      </c>
      <c r="AP559" s="25">
        <v>0</v>
      </c>
      <c r="AT559" s="26" t="str">
        <f t="shared" si="17"/>
        <v>[558];Name=Crustle;InternalName=CRUSTLE;Type1=BUG;Type2=ROCK;BaseStats=70,95,125,45,65,75;GenderRate=Female50Percent;GrowthRate=Medium;BaseEXP=166;EffortPoints=0,0,2,0,0,0;Rareness=75;Happiness=70;Abilities=STURDY,SHELLARMOR;HiddenAbility=WEAKARMOR;Moves=1,SHELLSMASH,1,ROCKBLAST,1,WITHDRAW,1,SANDATTACK,5,ROCKBLAST,7,WITHDRAW,11,SANDATTACK,13,FEINTATTACK,17,SMACKDOWN,19,ROCKPOLISH,23,BUGBITE,24,STEALTHROCK,29,ROCKSLIDE,31,SLASH,38,XSCISSOR,43,SHELLSMASH,50,FLAIL,55,ROCKWRECKER;EggMoves=;Compatibility=Bug,Mineral;StepsToHatch=5355;Height=1.4;Weight=200;Color=Red;Habitat=;RegionalNumbers=558,0,0,0,0,0,0,0,0,0;Kind=Stone Home;Pokedex=It possesses legs of enormous strength, enabling it to carry heavy slabs for many days, even when crossing arid land.;FormNames=;WildItemCommon=;WildItemUncommon=HARDSTONE;WildItemRare=RAREBONE;BattlerPlayerY=0;BattlerEnemyY=25;BattlerAltitude=0;Evolutions=;Incense=</v>
      </c>
    </row>
    <row r="560" spans="1:46" x14ac:dyDescent="0.3">
      <c r="A560" s="25">
        <v>559</v>
      </c>
      <c r="B560" s="25" t="s">
        <v>1025</v>
      </c>
      <c r="C560" s="25" t="s">
        <v>4467</v>
      </c>
      <c r="D560" s="25" t="s">
        <v>230</v>
      </c>
      <c r="E560" s="25" t="s">
        <v>222</v>
      </c>
      <c r="F560" s="25" t="s">
        <v>5044</v>
      </c>
      <c r="G560" s="25" t="s">
        <v>5522</v>
      </c>
      <c r="H560" s="25" t="s">
        <v>5523</v>
      </c>
      <c r="I560" s="25">
        <v>70</v>
      </c>
      <c r="J560" s="25" t="s">
        <v>2128</v>
      </c>
      <c r="K560" s="25">
        <v>180</v>
      </c>
      <c r="L560" s="25">
        <v>35</v>
      </c>
      <c r="M560" s="25" t="s">
        <v>5804</v>
      </c>
      <c r="N560" s="25" t="s">
        <v>3870</v>
      </c>
      <c r="O560" s="25" t="s">
        <v>6808</v>
      </c>
      <c r="P560" s="25" t="s">
        <v>6809</v>
      </c>
      <c r="Q560" s="25" t="s">
        <v>7019</v>
      </c>
      <c r="R560" s="25">
        <v>4080</v>
      </c>
      <c r="S560" s="25">
        <v>0.6</v>
      </c>
      <c r="T560" s="25">
        <v>11.8</v>
      </c>
      <c r="U560" s="25" t="s">
        <v>8860</v>
      </c>
      <c r="W560" s="25" t="s">
        <v>9457</v>
      </c>
      <c r="X560" s="25" t="s">
        <v>9715</v>
      </c>
      <c r="Y560" s="25" t="s">
        <v>9715</v>
      </c>
      <c r="Z560" s="25" t="s">
        <v>9715</v>
      </c>
      <c r="AA560" s="25" t="s">
        <v>9715</v>
      </c>
      <c r="AB560" s="25" t="s">
        <v>9715</v>
      </c>
      <c r="AC560" s="25" t="s">
        <v>9715</v>
      </c>
      <c r="AD560" s="25" t="s">
        <v>9715</v>
      </c>
      <c r="AE560" s="25" t="s">
        <v>9715</v>
      </c>
      <c r="AF560" s="25" t="s">
        <v>9715</v>
      </c>
      <c r="AG560" s="26" t="str">
        <f t="shared" si="16"/>
        <v>559,0,0,0,0,0,0,0,0,0</v>
      </c>
      <c r="AH560" s="25" t="s">
        <v>7405</v>
      </c>
      <c r="AI560" s="25" t="s">
        <v>8373</v>
      </c>
      <c r="AL560" s="25" t="s">
        <v>8169</v>
      </c>
      <c r="AN560" s="25">
        <v>0</v>
      </c>
      <c r="AO560" s="25">
        <v>25</v>
      </c>
      <c r="AP560" s="25">
        <v>0</v>
      </c>
      <c r="AQ560" s="25" t="s">
        <v>8756</v>
      </c>
      <c r="AT560" s="26" t="str">
        <f t="shared" si="17"/>
        <v>[559];Name=Scraggy;InternalName=SCRAGGY;Type1=DARK;Type2=FIGHTING;BaseStats=50,75,70,48,35,70;GenderRate=Female50Percent;GrowthRate=Medium;BaseEXP=70;EffortPoints=0,1,0,0,0,0;Rareness=180;Happiness=35;Abilities=SHEDSKIN,MOXIE;HiddenAbility=INTIMIDATE;Moves=1,LEER,1,LOWKICK,5,SANDATTACK,9,FEINTATTACK,12,HEADBUTT,16,SWAGGER,20,BRICKBREAK,23,PAYBACK,27,CHIPAWAY,31,HIGHJUMPKICK,34,SCARYFACE,38,CRUNCH,42,FACADE,45,ROCKCLIMB,48,FOCUSPUNCH,50,HEADSMASH;EggMoves=AMNESIA,DETECT,DRAGONDANCE,DRAINPUNCH,FAKEOUT,FEINTATTACK,FIREPUNCH,ICEPUNCH,QUICKGUARD,THUNDERPUNCH,ZENHEADBUTT;Compatibility=Field,Dragon;StepsToHatch=4080;Height=0.6;Weight=11.8;Color=Yellow;Habitat=;RegionalNumbers=559,0,0,0,0,0,0,0,0,0;Kind=Shedding;Pokedex=It immediately headbutts anyone that makes eye contact with it. Its skull is massively thick.;FormNames=;WildItemCommon=;WildItemUncommon=SHEDSHELL;WildItemRare=;BattlerPlayerY=0;BattlerEnemyY=25;BattlerAltitude=0;Evolutions=SCRAFTY,Level,39;Incense=</v>
      </c>
    </row>
    <row r="561" spans="1:46" x14ac:dyDescent="0.3">
      <c r="A561" s="25">
        <v>560</v>
      </c>
      <c r="B561" s="25" t="s">
        <v>1026</v>
      </c>
      <c r="C561" s="25" t="s">
        <v>4468</v>
      </c>
      <c r="D561" s="25" t="s">
        <v>230</v>
      </c>
      <c r="E561" s="25" t="s">
        <v>222</v>
      </c>
      <c r="F561" s="25" t="s">
        <v>5045</v>
      </c>
      <c r="G561" s="25" t="s">
        <v>5522</v>
      </c>
      <c r="H561" s="25" t="s">
        <v>5523</v>
      </c>
      <c r="I561" s="25">
        <v>171</v>
      </c>
      <c r="J561" s="25" t="s">
        <v>5521</v>
      </c>
      <c r="K561" s="25">
        <v>90</v>
      </c>
      <c r="L561" s="25">
        <v>70</v>
      </c>
      <c r="M561" s="25" t="s">
        <v>5804</v>
      </c>
      <c r="N561" s="25" t="s">
        <v>3870</v>
      </c>
      <c r="O561" s="25" t="s">
        <v>6210</v>
      </c>
      <c r="Q561" s="25" t="s">
        <v>7019</v>
      </c>
      <c r="R561" s="25">
        <v>4080</v>
      </c>
      <c r="S561" s="25">
        <v>1.1000000000000001</v>
      </c>
      <c r="T561" s="25">
        <v>30</v>
      </c>
      <c r="U561" s="25" t="s">
        <v>2156</v>
      </c>
      <c r="W561" s="25" t="s">
        <v>9458</v>
      </c>
      <c r="X561" s="25" t="s">
        <v>9715</v>
      </c>
      <c r="Y561" s="25" t="s">
        <v>9715</v>
      </c>
      <c r="Z561" s="25" t="s">
        <v>9715</v>
      </c>
      <c r="AA561" s="25" t="s">
        <v>9715</v>
      </c>
      <c r="AB561" s="25" t="s">
        <v>9715</v>
      </c>
      <c r="AC561" s="25" t="s">
        <v>9715</v>
      </c>
      <c r="AD561" s="25" t="s">
        <v>9715</v>
      </c>
      <c r="AE561" s="25" t="s">
        <v>9715</v>
      </c>
      <c r="AF561" s="25" t="s">
        <v>9715</v>
      </c>
      <c r="AG561" s="26" t="str">
        <f t="shared" si="16"/>
        <v>560,0,0,0,0,0,0,0,0,0</v>
      </c>
      <c r="AH561" s="25" t="s">
        <v>7406</v>
      </c>
      <c r="AI561" s="25" t="s">
        <v>8374</v>
      </c>
      <c r="AL561" s="25" t="s">
        <v>8169</v>
      </c>
      <c r="AN561" s="25">
        <v>0</v>
      </c>
      <c r="AO561" s="25">
        <v>25</v>
      </c>
      <c r="AP561" s="25">
        <v>0</v>
      </c>
      <c r="AT561" s="26" t="str">
        <f t="shared" si="17"/>
        <v>[560];Name=Scrafty;InternalName=SCRAFTY;Type1=DARK;Type2=FIGHTING;BaseStats=65,90,115,58,45,115;GenderRate=Female50Percent;GrowthRate=Medium;BaseEXP=171;EffortPoints=0,0,1,0,0,1;Rareness=90;Happiness=70;Abilities=SHEDSKIN,MOXIE;HiddenAbility=INTIMIDATE;Moves=1,LEER,1,LOWKICK,1,SANDATTACK,1,FEINTATTACK,5,SANDATTACK,9,FEINTATTACK,12,HEADBUTT,16,SWAGGER,20,BRICKBREAK,23,PAYBACK,27,CHIPAWAY,31,HIGHJUMPKICK,34,SCARYFACE,38,CRUNCH,45,FACADE,51,ROCKCLIMB,58,FOCUSPUNCH,65,HEADSMASH;EggMoves=;Compatibility=Field,Dragon;StepsToHatch=4080;Height=1.1;Weight=30;Color=Red;Habitat=;RegionalNumbers=560,0,0,0,0,0,0,0,0,0;Kind=Hoodlum;Pokedex=It can smash concrete blocks with its kicking attacks. The one with the biggest crest is the group leader.;FormNames=;WildItemCommon=;WildItemUncommon=SHEDSHELL;WildItemRare=;BattlerPlayerY=0;BattlerEnemyY=25;BattlerAltitude=0;Evolutions=;Incense=</v>
      </c>
    </row>
    <row r="562" spans="1:46" x14ac:dyDescent="0.3">
      <c r="A562" s="25">
        <v>561</v>
      </c>
      <c r="B562" s="25" t="s">
        <v>1027</v>
      </c>
      <c r="C562" s="25" t="s">
        <v>4469</v>
      </c>
      <c r="D562" s="25" t="s">
        <v>226</v>
      </c>
      <c r="E562" s="25" t="s">
        <v>225</v>
      </c>
      <c r="F562" s="25" t="s">
        <v>5046</v>
      </c>
      <c r="G562" s="25" t="s">
        <v>5522</v>
      </c>
      <c r="H562" s="25" t="s">
        <v>5523</v>
      </c>
      <c r="I562" s="25">
        <v>172</v>
      </c>
      <c r="J562" s="25" t="s">
        <v>5530</v>
      </c>
      <c r="K562" s="25">
        <v>45</v>
      </c>
      <c r="L562" s="25">
        <v>70</v>
      </c>
      <c r="M562" s="25" t="s">
        <v>5805</v>
      </c>
      <c r="N562" s="25" t="s">
        <v>3795</v>
      </c>
      <c r="O562" s="25" t="s">
        <v>6810</v>
      </c>
      <c r="P562" s="25" t="s">
        <v>6811</v>
      </c>
      <c r="Q562" s="25" t="s">
        <v>1445</v>
      </c>
      <c r="R562" s="25">
        <v>5355</v>
      </c>
      <c r="S562" s="25">
        <v>1.4</v>
      </c>
      <c r="T562" s="25">
        <v>14</v>
      </c>
      <c r="U562" s="25" t="s">
        <v>8864</v>
      </c>
      <c r="W562" s="25" t="s">
        <v>9459</v>
      </c>
      <c r="X562" s="25" t="s">
        <v>9715</v>
      </c>
      <c r="Y562" s="25" t="s">
        <v>9715</v>
      </c>
      <c r="Z562" s="25" t="s">
        <v>9715</v>
      </c>
      <c r="AA562" s="25" t="s">
        <v>9715</v>
      </c>
      <c r="AB562" s="25" t="s">
        <v>9715</v>
      </c>
      <c r="AC562" s="25" t="s">
        <v>9715</v>
      </c>
      <c r="AD562" s="25" t="s">
        <v>9715</v>
      </c>
      <c r="AE562" s="25" t="s">
        <v>9715</v>
      </c>
      <c r="AF562" s="25" t="s">
        <v>9715</v>
      </c>
      <c r="AG562" s="26" t="str">
        <f t="shared" si="16"/>
        <v>561,0,0,0,0,0,0,0,0,0</v>
      </c>
      <c r="AH562" s="25" t="s">
        <v>7407</v>
      </c>
      <c r="AI562" s="25" t="s">
        <v>7910</v>
      </c>
      <c r="AN562" s="25">
        <v>0</v>
      </c>
      <c r="AO562" s="25">
        <v>25</v>
      </c>
      <c r="AP562" s="25">
        <v>1</v>
      </c>
      <c r="AT562" s="26" t="str">
        <f t="shared" si="17"/>
        <v>[561];Name=Sigilyph;InternalName=SIGILYPH;Type1=PSYCHIC;Type2=FLYING;BaseStats=72,58,80,97,103,80;GenderRate=Female50Percent;GrowthRate=Medium;BaseEXP=172;EffortPoints=0,0,0,0,2,0;Rareness=45;Happiness=70;Abilities=WONDERSKIN,MAGICGUARD;HiddenAbility=TINTEDLENS;Moves=1,GUST,1,MIRACLEEYE,4,HYPNOSIS,8,PSYWAVE,11,TAILWIND,14,WHIRLWIND,18,PSYBEAM,21,AIRCUTTER,24,LIGHTSCREEN,28,REFLECT,31,SYNCHRONOISE,34,MIRRORMOVE,38,GRAVITY,41,AIRSLASH,44,PSYCHIC,48,COSMICPOWER,50,SKYATTACK;EggMoves=ANCIENTPOWER,FUTURESIGHT,PSYCHOSHIFT,ROOST,SKILLSWAP,STEELWING,STOREDPOWER;Compatibility=Flying;StepsToHatch=5355;Height=1.4;Weight=14;Color=Black;Habitat=;RegionalNumbers=561,0,0,0,0,0,0,0,0,0;Kind=Avianoid;Pokedex=The guardians of an ancient city, they use their psychic power to attack enemies that invade their territory.;FormNames=;WildItemCommon=;WildItemUncommon=;WildItemRare=;BattlerPlayerY=0;BattlerEnemyY=25;BattlerAltitude=1;Evolutions=;Incense=</v>
      </c>
    </row>
    <row r="563" spans="1:46" x14ac:dyDescent="0.3">
      <c r="A563" s="25">
        <v>562</v>
      </c>
      <c r="B563" s="25" t="s">
        <v>1028</v>
      </c>
      <c r="C563" s="25" t="s">
        <v>4470</v>
      </c>
      <c r="D563" s="25" t="s">
        <v>228</v>
      </c>
      <c r="F563" s="25" t="s">
        <v>5047</v>
      </c>
      <c r="G563" s="25" t="s">
        <v>5522</v>
      </c>
      <c r="H563" s="25" t="s">
        <v>5523</v>
      </c>
      <c r="I563" s="25">
        <v>61</v>
      </c>
      <c r="J563" s="25" t="s">
        <v>2134</v>
      </c>
      <c r="K563" s="25">
        <v>190</v>
      </c>
      <c r="L563" s="25">
        <v>70</v>
      </c>
      <c r="M563" s="25" t="s">
        <v>5572</v>
      </c>
      <c r="O563" s="25" t="s">
        <v>6812</v>
      </c>
      <c r="P563" s="25" t="s">
        <v>6813</v>
      </c>
      <c r="Q563" s="25" t="s">
        <v>7408</v>
      </c>
      <c r="R563" s="25">
        <v>6630</v>
      </c>
      <c r="S563" s="25">
        <v>0.5</v>
      </c>
      <c r="T563" s="25">
        <v>1.5</v>
      </c>
      <c r="U563" s="25" t="s">
        <v>8864</v>
      </c>
      <c r="W563" s="25" t="s">
        <v>9460</v>
      </c>
      <c r="X563" s="25" t="s">
        <v>9715</v>
      </c>
      <c r="Y563" s="25" t="s">
        <v>9715</v>
      </c>
      <c r="Z563" s="25" t="s">
        <v>9715</v>
      </c>
      <c r="AA563" s="25" t="s">
        <v>9715</v>
      </c>
      <c r="AB563" s="25" t="s">
        <v>9715</v>
      </c>
      <c r="AC563" s="25" t="s">
        <v>9715</v>
      </c>
      <c r="AD563" s="25" t="s">
        <v>9715</v>
      </c>
      <c r="AE563" s="25" t="s">
        <v>9715</v>
      </c>
      <c r="AF563" s="25" t="s">
        <v>9715</v>
      </c>
      <c r="AG563" s="26" t="str">
        <f t="shared" si="16"/>
        <v>562,0,0,0,0,0,0,0,0,0</v>
      </c>
      <c r="AH563" s="25" t="s">
        <v>7409</v>
      </c>
      <c r="AI563" s="25" t="s">
        <v>8375</v>
      </c>
      <c r="AL563" s="25" t="s">
        <v>8293</v>
      </c>
      <c r="AN563" s="25">
        <v>0</v>
      </c>
      <c r="AO563" s="25">
        <v>25</v>
      </c>
      <c r="AP563" s="25">
        <v>20</v>
      </c>
      <c r="AQ563" s="25" t="s">
        <v>8757</v>
      </c>
      <c r="AT563" s="26" t="str">
        <f t="shared" si="17"/>
        <v>[562];Name=Yamask;InternalName=YAMASK;Type1=GHOST;Type2=;BaseStats=38,30,85,30,55,65;GenderRate=Female50Percent;GrowthRate=Medium;BaseEXP=61;EffortPoints=0,0,1,0,0,0;Rareness=190;Happiness=70;Abilities=MUMMY;HiddenAbility=;Moves=1,ASTONISH,1,PROTECT,5,DISABLE,9,HAZE,13,NIGHTSHADE,17,HEX,21,WILLOWISP,25,OMINOUSWIND,29,CURSE,33,POWERSPLIT,33,GUARDSPLIT,37,SHADOWBALL,41,GRUDGE,45,MEANLOOK,49,DESTINYBOND;EggMoves=ALLYSWITCH,DISABLE,ENDURE,FAKETEARS,HEALBLOCK,IMPRISON,MEMENTO,NASTYPLOT,NIGHTMARE,TOXICSPIKES;Compatibility=Mineral,Amorphous;StepsToHatch=6630;Height=0.5;Weight=1.5;Color=Black;Habitat=;RegionalNumbers=562,0,0,0,0,0,0,0,0,0;Kind=Spirit;Pokedex=These Pokémon arose from the spirits of people interred in graves in past ages. Each retains memories of its former life.;FormNames=;WildItemCommon=;WildItemUncommon=SPELLTAG;WildItemRare=;BattlerPlayerY=0;BattlerEnemyY=25;BattlerAltitude=20;Evolutions=COFAGRIGUS,Level,34;Incense=</v>
      </c>
    </row>
    <row r="564" spans="1:46" x14ac:dyDescent="0.3">
      <c r="A564" s="25">
        <v>563</v>
      </c>
      <c r="B564" s="25" t="s">
        <v>1029</v>
      </c>
      <c r="C564" s="25" t="s">
        <v>4471</v>
      </c>
      <c r="D564" s="25" t="s">
        <v>228</v>
      </c>
      <c r="F564" s="25" t="s">
        <v>5048</v>
      </c>
      <c r="G564" s="25" t="s">
        <v>5522</v>
      </c>
      <c r="H564" s="25" t="s">
        <v>5523</v>
      </c>
      <c r="I564" s="25">
        <v>169</v>
      </c>
      <c r="J564" s="25" t="s">
        <v>2144</v>
      </c>
      <c r="K564" s="25">
        <v>90</v>
      </c>
      <c r="L564" s="25">
        <v>70</v>
      </c>
      <c r="M564" s="25" t="s">
        <v>5572</v>
      </c>
      <c r="O564" s="25" t="s">
        <v>6211</v>
      </c>
      <c r="Q564" s="25" t="s">
        <v>7408</v>
      </c>
      <c r="R564" s="25">
        <v>6630</v>
      </c>
      <c r="S564" s="25">
        <v>1.7</v>
      </c>
      <c r="T564" s="25">
        <v>76.5</v>
      </c>
      <c r="U564" s="25" t="s">
        <v>8860</v>
      </c>
      <c r="W564" s="25" t="s">
        <v>9461</v>
      </c>
      <c r="X564" s="25" t="s">
        <v>9715</v>
      </c>
      <c r="Y564" s="25" t="s">
        <v>9715</v>
      </c>
      <c r="Z564" s="25" t="s">
        <v>9715</v>
      </c>
      <c r="AA564" s="25" t="s">
        <v>9715</v>
      </c>
      <c r="AB564" s="25" t="s">
        <v>9715</v>
      </c>
      <c r="AC564" s="25" t="s">
        <v>9715</v>
      </c>
      <c r="AD564" s="25" t="s">
        <v>9715</v>
      </c>
      <c r="AE564" s="25" t="s">
        <v>9715</v>
      </c>
      <c r="AF564" s="25" t="s">
        <v>9715</v>
      </c>
      <c r="AG564" s="26" t="str">
        <f t="shared" si="16"/>
        <v>563,0,0,0,0,0,0,0,0,0</v>
      </c>
      <c r="AH564" s="25" t="s">
        <v>7410</v>
      </c>
      <c r="AI564" s="25" t="s">
        <v>8376</v>
      </c>
      <c r="AL564" s="25" t="s">
        <v>8293</v>
      </c>
      <c r="AN564" s="25">
        <v>0</v>
      </c>
      <c r="AO564" s="25">
        <v>25</v>
      </c>
      <c r="AP564" s="25">
        <v>0</v>
      </c>
      <c r="AT564" s="26" t="str">
        <f t="shared" si="17"/>
        <v>[563];Name=Cofagrigus;InternalName=COFAGRIGUS;Type1=GHOST;Type2=;BaseStats=58,50,145,30,95,105;GenderRate=Female50Percent;GrowthRate=Medium;BaseEXP=169;EffortPoints=0,0,2,0,0,0;Rareness=90;Happiness=70;Abilities=MUMMY;HiddenAbility=;Moves=1,ASTONISH,1,PROTECT,1,DISABLE,1,HAZE,5,DISABLE,9,HAZE,13,NIGHTSHADE,17,HEX,21,WILLOWISP,25,OMINOUSWIND,29,CURSE,33,POWERSPLIT,33,GUARDSPLIT,34,SCARYFACE,39,SHADOWBALL,45,GRUDGE,51,MEANLOOK,57,DESTINYBOND;EggMoves=;Compatibility=Mineral,Amorphous;StepsToHatch=6630;Height=1.7;Weight=76.5;Color=Yellow;Habitat=;RegionalNumbers=563,0,0,0,0,0,0,0,0,0;Kind=Coffin;Pokedex=They pretend to be elaborate coffins to teach lessons to grave robbers. Their bodies are covered in pure gold.;FormNames=;WildItemCommon=;WildItemUncommon=SPELLTAG;WildItemRare=;BattlerPlayerY=0;BattlerEnemyY=25;BattlerAltitude=0;Evolutions=;Incense=</v>
      </c>
    </row>
    <row r="565" spans="1:46" x14ac:dyDescent="0.3">
      <c r="A565" s="25">
        <v>564</v>
      </c>
      <c r="B565" s="25" t="s">
        <v>1030</v>
      </c>
      <c r="C565" s="25" t="s">
        <v>4472</v>
      </c>
      <c r="D565" s="25" t="s">
        <v>219</v>
      </c>
      <c r="E565" s="25" t="s">
        <v>227</v>
      </c>
      <c r="F565" s="25" t="s">
        <v>5049</v>
      </c>
      <c r="G565" s="25" t="s">
        <v>1411</v>
      </c>
      <c r="H565" s="25" t="s">
        <v>5523</v>
      </c>
      <c r="I565" s="25">
        <v>71</v>
      </c>
      <c r="J565" s="25" t="s">
        <v>2134</v>
      </c>
      <c r="K565" s="25">
        <v>45</v>
      </c>
      <c r="L565" s="25">
        <v>70</v>
      </c>
      <c r="M565" s="25" t="s">
        <v>5806</v>
      </c>
      <c r="N565" s="25" t="s">
        <v>3854</v>
      </c>
      <c r="O565" s="25" t="s">
        <v>6814</v>
      </c>
      <c r="P565" s="25" t="s">
        <v>6815</v>
      </c>
      <c r="Q565" s="25" t="s">
        <v>7090</v>
      </c>
      <c r="R565" s="25">
        <v>7905</v>
      </c>
      <c r="S565" s="25">
        <v>0.7</v>
      </c>
      <c r="T565" s="25">
        <v>16.5</v>
      </c>
      <c r="U565" s="25" t="s">
        <v>2157</v>
      </c>
      <c r="W565" s="25" t="s">
        <v>9462</v>
      </c>
      <c r="X565" s="25" t="s">
        <v>9715</v>
      </c>
      <c r="Y565" s="25" t="s">
        <v>9715</v>
      </c>
      <c r="Z565" s="25" t="s">
        <v>9715</v>
      </c>
      <c r="AA565" s="25" t="s">
        <v>9715</v>
      </c>
      <c r="AB565" s="25" t="s">
        <v>9715</v>
      </c>
      <c r="AC565" s="25" t="s">
        <v>9715</v>
      </c>
      <c r="AD565" s="25" t="s">
        <v>9715</v>
      </c>
      <c r="AE565" s="25" t="s">
        <v>9715</v>
      </c>
      <c r="AF565" s="25" t="s">
        <v>9715</v>
      </c>
      <c r="AG565" s="26" t="str">
        <f t="shared" si="16"/>
        <v>564,0,0,0,0,0,0,0,0,0</v>
      </c>
      <c r="AH565" s="25" t="s">
        <v>7411</v>
      </c>
      <c r="AI565" s="25" t="s">
        <v>7911</v>
      </c>
      <c r="AN565" s="25">
        <v>0</v>
      </c>
      <c r="AO565" s="25">
        <v>25</v>
      </c>
      <c r="AP565" s="25">
        <v>9</v>
      </c>
      <c r="AQ565" s="25" t="s">
        <v>8758</v>
      </c>
      <c r="AT565" s="26" t="str">
        <f t="shared" si="17"/>
        <v>[564];Name=Tirtouga;InternalName=TIRTOUGA;Type1=WATER;Type2=ROCK;BaseStats=54,78,103,22,53,45;GenderRate=FemaleOneEighth;GrowthRate=Medium;BaseEXP=71;EffortPoints=0,0,1,0,0,0;Rareness=45;Happiness=70;Abilities=SOLIDROCK,STURDY;HiddenAbility=SWIFTSWIM;Moves=1,BIDE,1,WITHDRAW,1,WATERGUN,5,ROLLOUT,8,BITE,11,PROTECT,15,AQUAJET,18,ANCIENTPOWER,21,CRUNCH,25,WIDEGUARD,28,BRINE,31,SMACKDOWN,35,CURSE,38,SHELLSMASH,41,AQUATAIL,45,ROCKSLIDE,48,RAINDANCE,50,HYDROPUMP;EggMoves=BIDE,BODYSLAM,FLAIL,GUARDSWAP,IRONDEFENSE,KNOCKOFF,ROCKTHROW,SLAM,WATERPULSE,WHIRLPOOL;Compatibility=Water1,Water3;StepsToHatch=7905;Height=0.7;Weight=16.5;Color=Blue;Habitat=;RegionalNumbers=564,0,0,0,0,0,0,0,0,0;Kind=Prototurtle;Pokedex=About 100 million years ago, these Pokémon swam in oceans. It is thought they also went on land to attack prey.;FormNames=;WildItemCommon=;WildItemUncommon=;WildItemRare=;BattlerPlayerY=0;BattlerEnemyY=25;BattlerAltitude=9;Evolutions=CARRACOSTA,Level,37;Incense=</v>
      </c>
    </row>
    <row r="566" spans="1:46" x14ac:dyDescent="0.3">
      <c r="A566" s="25">
        <v>565</v>
      </c>
      <c r="B566" s="25" t="s">
        <v>1031</v>
      </c>
      <c r="C566" s="25" t="s">
        <v>4473</v>
      </c>
      <c r="D566" s="25" t="s">
        <v>219</v>
      </c>
      <c r="E566" s="25" t="s">
        <v>227</v>
      </c>
      <c r="F566" s="25" t="s">
        <v>5050</v>
      </c>
      <c r="G566" s="25" t="s">
        <v>1411</v>
      </c>
      <c r="H566" s="25" t="s">
        <v>5523</v>
      </c>
      <c r="I566" s="25">
        <v>173</v>
      </c>
      <c r="J566" s="25" t="s">
        <v>2144</v>
      </c>
      <c r="K566" s="25">
        <v>45</v>
      </c>
      <c r="L566" s="25">
        <v>70</v>
      </c>
      <c r="M566" s="25" t="s">
        <v>5806</v>
      </c>
      <c r="N566" s="25" t="s">
        <v>3854</v>
      </c>
      <c r="O566" s="25" t="s">
        <v>6212</v>
      </c>
      <c r="Q566" s="25" t="s">
        <v>7090</v>
      </c>
      <c r="R566" s="25">
        <v>7905</v>
      </c>
      <c r="S566" s="25">
        <v>1.2</v>
      </c>
      <c r="T566" s="25">
        <v>81</v>
      </c>
      <c r="U566" s="25" t="s">
        <v>2157</v>
      </c>
      <c r="W566" s="25" t="s">
        <v>9463</v>
      </c>
      <c r="X566" s="25" t="s">
        <v>9715</v>
      </c>
      <c r="Y566" s="25" t="s">
        <v>9715</v>
      </c>
      <c r="Z566" s="25" t="s">
        <v>9715</v>
      </c>
      <c r="AA566" s="25" t="s">
        <v>9715</v>
      </c>
      <c r="AB566" s="25" t="s">
        <v>9715</v>
      </c>
      <c r="AC566" s="25" t="s">
        <v>9715</v>
      </c>
      <c r="AD566" s="25" t="s">
        <v>9715</v>
      </c>
      <c r="AE566" s="25" t="s">
        <v>9715</v>
      </c>
      <c r="AF566" s="25" t="s">
        <v>9715</v>
      </c>
      <c r="AG566" s="26" t="str">
        <f t="shared" si="16"/>
        <v>565,0,0,0,0,0,0,0,0,0</v>
      </c>
      <c r="AH566" s="25" t="s">
        <v>7411</v>
      </c>
      <c r="AI566" s="25" t="s">
        <v>7912</v>
      </c>
      <c r="AN566" s="25">
        <v>0</v>
      </c>
      <c r="AO566" s="25">
        <v>25</v>
      </c>
      <c r="AP566" s="25">
        <v>0</v>
      </c>
      <c r="AT566" s="26" t="str">
        <f t="shared" si="17"/>
        <v>[565];Name=Carracosta;InternalName=CARRACOSTA;Type1=WATER;Type2=ROCK;BaseStats=74,108,133,32,83,65;GenderRate=FemaleOneEighth;GrowthRate=Medium;BaseEXP=173;EffortPoints=0,0,2,0,0,0;Rareness=45;Happiness=70;Abilities=SOLIDROCK,STURDY;HiddenAbility=SWIFTSWIM;Moves=1,BIDE,1,WITHDRAW,1,WATERGUN,1,ROLLOUT,5,ROLLOUT,8,BITE,11,PROTECT,15,AQUAJET,18,ANCIENTPOWER,21,CRUNCH,25,WIDEGUARD,28,BRINE,31,SMACKDOWN,35,CURSE,40,SHELLSMASH,45,AQUATAIL,51,ROCKSLIDE,56,RAINDANCE,61,HYDROPUMP;EggMoves=;Compatibility=Water1,Water3;StepsToHatch=7905;Height=1.2;Weight=81;Color=Blue;Habitat=;RegionalNumbers=565,0,0,0,0,0,0,0,0,0;Kind=Prototurtle;Pokedex=Incredible jaw strength enables them to chew up steel beams and rocks along with their prey.;FormNames=;WildItemCommon=;WildItemUncommon=;WildItemRare=;BattlerPlayerY=0;BattlerEnemyY=25;BattlerAltitude=0;Evolutions=;Incense=</v>
      </c>
    </row>
    <row r="567" spans="1:46" x14ac:dyDescent="0.3">
      <c r="A567" s="25">
        <v>566</v>
      </c>
      <c r="B567" s="25" t="s">
        <v>1032</v>
      </c>
      <c r="C567" s="25" t="s">
        <v>4474</v>
      </c>
      <c r="D567" s="25" t="s">
        <v>227</v>
      </c>
      <c r="E567" s="25" t="s">
        <v>225</v>
      </c>
      <c r="F567" s="25" t="s">
        <v>5051</v>
      </c>
      <c r="G567" s="25" t="s">
        <v>1411</v>
      </c>
      <c r="H567" s="25" t="s">
        <v>5523</v>
      </c>
      <c r="I567" s="25">
        <v>71</v>
      </c>
      <c r="J567" s="25" t="s">
        <v>2128</v>
      </c>
      <c r="K567" s="25">
        <v>45</v>
      </c>
      <c r="L567" s="25">
        <v>70</v>
      </c>
      <c r="M567" s="25" t="s">
        <v>5573</v>
      </c>
      <c r="O567" s="25" t="s">
        <v>6816</v>
      </c>
      <c r="P567" s="25" t="s">
        <v>6817</v>
      </c>
      <c r="Q567" s="25" t="s">
        <v>7412</v>
      </c>
      <c r="R567" s="25">
        <v>7905</v>
      </c>
      <c r="S567" s="25">
        <v>0.5</v>
      </c>
      <c r="T567" s="25">
        <v>9.5</v>
      </c>
      <c r="U567" s="25" t="s">
        <v>8860</v>
      </c>
      <c r="W567" s="25" t="s">
        <v>9464</v>
      </c>
      <c r="X567" s="25" t="s">
        <v>9715</v>
      </c>
      <c r="Y567" s="25" t="s">
        <v>9715</v>
      </c>
      <c r="Z567" s="25" t="s">
        <v>9715</v>
      </c>
      <c r="AA567" s="25" t="s">
        <v>9715</v>
      </c>
      <c r="AB567" s="25" t="s">
        <v>9715</v>
      </c>
      <c r="AC567" s="25" t="s">
        <v>9715</v>
      </c>
      <c r="AD567" s="25" t="s">
        <v>9715</v>
      </c>
      <c r="AE567" s="25" t="s">
        <v>9715</v>
      </c>
      <c r="AF567" s="25" t="s">
        <v>9715</v>
      </c>
      <c r="AG567" s="26" t="str">
        <f t="shared" si="16"/>
        <v>566,0,0,0,0,0,0,0,0,0</v>
      </c>
      <c r="AH567" s="25" t="s">
        <v>7413</v>
      </c>
      <c r="AI567" s="25" t="s">
        <v>7913</v>
      </c>
      <c r="AN567" s="25">
        <v>0</v>
      </c>
      <c r="AO567" s="25">
        <v>25</v>
      </c>
      <c r="AP567" s="25">
        <v>0</v>
      </c>
      <c r="AQ567" s="25" t="s">
        <v>8759</v>
      </c>
      <c r="AT567" s="26" t="str">
        <f t="shared" si="17"/>
        <v>[566];Name=Archen;InternalName=ARCHEN;Type1=ROCK;Type2=FLYING;BaseStats=55,112,45,70,74,45;GenderRate=FemaleOneEighth;GrowthRate=Medium;BaseEXP=71;EffortPoints=0,1,0,0,0,0;Rareness=45;Happiness=70;Abilities=DEFEATIST;HiddenAbility=;Moves=1,QUICKATTACK,1,LEER,1,WINGATTACK,5,ROCKTHROW,8,DOUBLETEAM,11,SCARYFACE,15,PLUCK,18,ANCIENTPOWER,21,AGILITY,25,QUICKGUARD,28,ACROBATICS,31,DRAGONBREATH,35,CRUNCH,38,ENDEAVOR,41,UTURN,45,ROCKSLIDE,48,DRAGONCLAW,50,THRASH;EggMoves=ALLYSWITCH,BITE,DEFOG,DRAGONPULSE,EARTHPOWER,HEADSMASH,KNOCKOFF,STEELWING,SWITCHEROO;Compatibility=Flying,Water3;StepsToHatch=7905;Height=0.5;Weight=9.5;Color=Yellow;Habitat=;RegionalNumbers=566,0,0,0,0,0,0,0,0,0;Kind=First Bird;Pokedex=Revived from a fossil, this Pokémon is thought to be the ancestor of all bird Pokémon.;FormNames=;WildItemCommon=;WildItemUncommon=;WildItemRare=;BattlerPlayerY=0;BattlerEnemyY=25;BattlerAltitude=0;Evolutions=ARCHEOPS,Level,37;Incense=</v>
      </c>
    </row>
    <row r="568" spans="1:46" x14ac:dyDescent="0.3">
      <c r="A568" s="25">
        <v>567</v>
      </c>
      <c r="B568" s="25" t="s">
        <v>1033</v>
      </c>
      <c r="C568" s="25" t="s">
        <v>4475</v>
      </c>
      <c r="D568" s="25" t="s">
        <v>227</v>
      </c>
      <c r="E568" s="25" t="s">
        <v>225</v>
      </c>
      <c r="F568" s="25" t="s">
        <v>5052</v>
      </c>
      <c r="G568" s="25" t="s">
        <v>1411</v>
      </c>
      <c r="H568" s="25" t="s">
        <v>5523</v>
      </c>
      <c r="I568" s="25">
        <v>177</v>
      </c>
      <c r="J568" s="25" t="s">
        <v>2129</v>
      </c>
      <c r="K568" s="25">
        <v>45</v>
      </c>
      <c r="L568" s="25">
        <v>70</v>
      </c>
      <c r="M568" s="25" t="s">
        <v>5573</v>
      </c>
      <c r="O568" s="25" t="s">
        <v>6213</v>
      </c>
      <c r="Q568" s="25" t="s">
        <v>7412</v>
      </c>
      <c r="R568" s="25">
        <v>7905</v>
      </c>
      <c r="S568" s="25">
        <v>1.4</v>
      </c>
      <c r="T568" s="25">
        <v>32</v>
      </c>
      <c r="U568" s="25" t="s">
        <v>8860</v>
      </c>
      <c r="W568" s="25" t="s">
        <v>9465</v>
      </c>
      <c r="X568" s="25" t="s">
        <v>9715</v>
      </c>
      <c r="Y568" s="25" t="s">
        <v>9715</v>
      </c>
      <c r="Z568" s="25" t="s">
        <v>9715</v>
      </c>
      <c r="AA568" s="25" t="s">
        <v>9715</v>
      </c>
      <c r="AB568" s="25" t="s">
        <v>9715</v>
      </c>
      <c r="AC568" s="25" t="s">
        <v>9715</v>
      </c>
      <c r="AD568" s="25" t="s">
        <v>9715</v>
      </c>
      <c r="AE568" s="25" t="s">
        <v>9715</v>
      </c>
      <c r="AF568" s="25" t="s">
        <v>9715</v>
      </c>
      <c r="AG568" s="26" t="str">
        <f t="shared" si="16"/>
        <v>567,0,0,0,0,0,0,0,0,0</v>
      </c>
      <c r="AH568" s="25" t="s">
        <v>7413</v>
      </c>
      <c r="AI568" s="25" t="s">
        <v>7914</v>
      </c>
      <c r="AN568" s="25">
        <v>0</v>
      </c>
      <c r="AO568" s="25">
        <v>25</v>
      </c>
      <c r="AP568" s="25">
        <v>20</v>
      </c>
      <c r="AT568" s="26" t="str">
        <f t="shared" si="17"/>
        <v>[567];Name=Archeops;InternalName=ARCHEOPS;Type1=ROCK;Type2=FLYING;BaseStats=75,140,65,110,112,65;GenderRate=FemaleOneEighth;GrowthRate=Medium;BaseEXP=177;EffortPoints=0,2,0,0,0,0;Rareness=45;Happiness=70;Abilities=DEFEATIST;HiddenAbility=;Moves=1,QUICKATTACK,1,LEER,1,WINGATTACK,1,ROCKTHROW,5,ROCKTHROW,8,DOUBLETEAM,11,SCARYFACE,15,PLUCK,18,ANCIENTPOWER,21,AGILITY,25,QUICKGUARD,28,ACROBATICS,31,DRAGONBREATH,35,CRUNCH,40,ENDEAVOR,45,UTURN,51,ROCKSLIDE,56,DRAGONCLAW,61,THRASH;EggMoves=;Compatibility=Flying,Water3;StepsToHatch=7905;Height=1.4;Weight=32;Color=Yellow;Habitat=;RegionalNumbers=567,0,0,0,0,0,0,0,0,0;Kind=First Bird;Pokedex=It runs better than it flies. It catches prey by running at speeds comparable to those of an automobile.;FormNames=;WildItemCommon=;WildItemUncommon=;WildItemRare=;BattlerPlayerY=0;BattlerEnemyY=25;BattlerAltitude=20;Evolutions=;Incense=</v>
      </c>
    </row>
    <row r="569" spans="1:46" x14ac:dyDescent="0.3">
      <c r="A569" s="25">
        <v>568</v>
      </c>
      <c r="B569" s="25" t="s">
        <v>1034</v>
      </c>
      <c r="C569" s="25" t="s">
        <v>4476</v>
      </c>
      <c r="D569" s="25" t="s">
        <v>223</v>
      </c>
      <c r="F569" s="25" t="s">
        <v>5053</v>
      </c>
      <c r="G569" s="25" t="s">
        <v>5522</v>
      </c>
      <c r="H569" s="25" t="s">
        <v>5523</v>
      </c>
      <c r="I569" s="25">
        <v>66</v>
      </c>
      <c r="J569" s="25" t="s">
        <v>2146</v>
      </c>
      <c r="K569" s="25">
        <v>190</v>
      </c>
      <c r="L569" s="25">
        <v>70</v>
      </c>
      <c r="M569" s="25" t="s">
        <v>5645</v>
      </c>
      <c r="N569" s="25" t="s">
        <v>3886</v>
      </c>
      <c r="O569" s="25" t="s">
        <v>6818</v>
      </c>
      <c r="P569" s="25" t="s">
        <v>6819</v>
      </c>
      <c r="Q569" s="25" t="s">
        <v>2122</v>
      </c>
      <c r="R569" s="25">
        <v>5355</v>
      </c>
      <c r="S569" s="25">
        <v>0.6</v>
      </c>
      <c r="T569" s="25">
        <v>31</v>
      </c>
      <c r="U569" s="25" t="s">
        <v>2155</v>
      </c>
      <c r="W569" s="25" t="s">
        <v>9466</v>
      </c>
      <c r="X569" s="25" t="s">
        <v>9715</v>
      </c>
      <c r="Y569" s="25" t="s">
        <v>9715</v>
      </c>
      <c r="Z569" s="25" t="s">
        <v>9715</v>
      </c>
      <c r="AA569" s="25" t="s">
        <v>9715</v>
      </c>
      <c r="AB569" s="25" t="s">
        <v>9715</v>
      </c>
      <c r="AC569" s="25" t="s">
        <v>9715</v>
      </c>
      <c r="AD569" s="25" t="s">
        <v>9715</v>
      </c>
      <c r="AE569" s="25" t="s">
        <v>9715</v>
      </c>
      <c r="AF569" s="25" t="s">
        <v>9715</v>
      </c>
      <c r="AG569" s="26" t="str">
        <f t="shared" si="16"/>
        <v>568,0,0,0,0,0,0,0,0,0</v>
      </c>
      <c r="AH569" s="25" t="s">
        <v>7414</v>
      </c>
      <c r="AI569" s="25" t="s">
        <v>8377</v>
      </c>
      <c r="AL569" s="25" t="s">
        <v>8348</v>
      </c>
      <c r="AM569" s="25" t="s">
        <v>8152</v>
      </c>
      <c r="AN569" s="25">
        <v>0</v>
      </c>
      <c r="AO569" s="25">
        <v>25</v>
      </c>
      <c r="AP569" s="25">
        <v>0</v>
      </c>
      <c r="AQ569" s="25" t="s">
        <v>8760</v>
      </c>
      <c r="AT569" s="26" t="str">
        <f t="shared" si="17"/>
        <v>[568];Name=Trubbish;InternalName=TRUBBISH;Type1=POISON;Type2=;BaseStats=50,50,62,65,40,62;GenderRate=Female50Percent;GrowthRate=Medium;BaseEXP=66;EffortPoints=0,0,0,1,0,0;Rareness=190;Happiness=70;Abilities=STENCH,STICKYHOLD;HiddenAbility=AFTERMATH;Moves=1,POUND,1,POISONGAS,3,RECYCLE,7,TOXICSPIKES,12,ACIDSPRAY,14,DOUBLESLAP,18,SLUDGE,23,STOCKPILE,23,SWALLOW,25,TAKEDOWN,29,SLUDGEBOMB,34,CLEARSMOG,36,TOXIC,40,AMNESIA,42,BELCH,45,GUNKSHOT,47,EXPLOSION;EggMoves=CURSE,HAZE,MUDSPORT,ROCKBLAST,ROLLOUT,SANDATTACK,SELFDESTRUCT,SPIKES;Compatibility=Mineral;StepsToHatch=5355;Height=0.6;Weight=31;Color=Green;Habitat=;RegionalNumbers=568,0,0,0,0,0,0,0,0,0;Kind=Trash Bag;Pokedex=The combination of garbage bags and industrial waste caused the chemical reaction that crated this Pokémon.;FormNames=;WildItemCommon=;WildItemUncommon=BLACKSLUDGE;WildItemRare=NUGGET;BattlerPlayerY=0;BattlerEnemyY=25;BattlerAltitude=0;Evolutions=GARBODOR,Level,36;Incense=</v>
      </c>
    </row>
    <row r="570" spans="1:46" x14ac:dyDescent="0.3">
      <c r="A570" s="25">
        <v>569</v>
      </c>
      <c r="B570" s="25" t="s">
        <v>1035</v>
      </c>
      <c r="C570" s="25" t="s">
        <v>4477</v>
      </c>
      <c r="D570" s="25" t="s">
        <v>223</v>
      </c>
      <c r="F570" s="25" t="s">
        <v>5054</v>
      </c>
      <c r="G570" s="25" t="s">
        <v>5522</v>
      </c>
      <c r="H570" s="25" t="s">
        <v>5523</v>
      </c>
      <c r="I570" s="25">
        <v>166</v>
      </c>
      <c r="J570" s="25" t="s">
        <v>2129</v>
      </c>
      <c r="K570" s="25">
        <v>60</v>
      </c>
      <c r="L570" s="25">
        <v>70</v>
      </c>
      <c r="M570" s="25" t="s">
        <v>5807</v>
      </c>
      <c r="N570" s="25" t="s">
        <v>3886</v>
      </c>
      <c r="O570" s="25" t="s">
        <v>6214</v>
      </c>
      <c r="Q570" s="25" t="s">
        <v>2122</v>
      </c>
      <c r="R570" s="25">
        <v>5355</v>
      </c>
      <c r="S570" s="25">
        <v>1.9</v>
      </c>
      <c r="T570" s="25">
        <v>107.3</v>
      </c>
      <c r="U570" s="25" t="s">
        <v>2155</v>
      </c>
      <c r="W570" s="25" t="s">
        <v>9467</v>
      </c>
      <c r="X570" s="25" t="s">
        <v>9715</v>
      </c>
      <c r="Y570" s="25" t="s">
        <v>9715</v>
      </c>
      <c r="Z570" s="25" t="s">
        <v>9715</v>
      </c>
      <c r="AA570" s="25" t="s">
        <v>9715</v>
      </c>
      <c r="AB570" s="25" t="s">
        <v>9715</v>
      </c>
      <c r="AC570" s="25" t="s">
        <v>9715</v>
      </c>
      <c r="AD570" s="25" t="s">
        <v>9715</v>
      </c>
      <c r="AE570" s="25" t="s">
        <v>9715</v>
      </c>
      <c r="AF570" s="25" t="s">
        <v>9715</v>
      </c>
      <c r="AG570" s="26" t="str">
        <f t="shared" si="16"/>
        <v>569,0,0,0,0,0,0,0,0,0</v>
      </c>
      <c r="AH570" s="25" t="s">
        <v>7415</v>
      </c>
      <c r="AI570" s="25" t="s">
        <v>8483</v>
      </c>
      <c r="AK570" s="25" t="s">
        <v>8348</v>
      </c>
      <c r="AL570" s="25" t="s">
        <v>8152</v>
      </c>
      <c r="AM570" s="25" t="s">
        <v>8153</v>
      </c>
      <c r="AN570" s="25">
        <v>0</v>
      </c>
      <c r="AO570" s="25">
        <v>25</v>
      </c>
      <c r="AP570" s="25">
        <v>0</v>
      </c>
      <c r="AT570" s="26" t="str">
        <f t="shared" si="17"/>
        <v>[569];Name=Garbodor;InternalName=GARBODOR;Type1=POISON;Type2=;BaseStats=80,95,82,75,60,82;GenderRate=Female50Percent;GrowthRate=Medium;BaseEXP=166;EffortPoints=0,2,0,0,0,0;Rareness=60;Happiness=70;Abilities=STENCH,WEAKARMOR;HiddenAbility=AFTERMATH;Moves=1,POUND,1,POISONGAS,1,RECYCLE,1,TOXICSPIKES,3,RECYCLE,7,TOXICSPIKES,12,ACIDSPRAY,14,DOUBLESLAP,18,SLUDGE,23,STOCKPILE,23,SWALLOW,25,BODYSLAM,29,SLUDGEBOMB,34,CLEARSMOG,39,TOXIC,46,AMNESIA,49,BELCH,54,GUNKSHOT,59,EXPLOSION;EggMoves=;Compatibility=Mineral;StepsToHatch=5355;Height=1.9;Weight=107.3;Color=Green;Habitat=;RegionalNumbers=569,0,0,0,0,0,0,0,0,0;Kind=Trash Heap;Pokedex=They absorb garbage and make it part of their bodies. They shoot a poisonous liquid from their right-hand fingertips.;FormNames=;WildItemCommon=BLACKSLUDGE;WildItemUncommon=NUGGET;WildItemRare=BIGNUGGET;BattlerPlayerY=0;BattlerEnemyY=25;BattlerAltitude=0;Evolutions=;Incense=</v>
      </c>
    </row>
    <row r="571" spans="1:46" x14ac:dyDescent="0.3">
      <c r="A571" s="25">
        <v>570</v>
      </c>
      <c r="B571" s="25" t="s">
        <v>1036</v>
      </c>
      <c r="C571" s="25" t="s">
        <v>4478</v>
      </c>
      <c r="D571" s="25" t="s">
        <v>230</v>
      </c>
      <c r="F571" s="25" t="s">
        <v>5055</v>
      </c>
      <c r="G571" s="25" t="s">
        <v>1411</v>
      </c>
      <c r="H571" s="25" t="s">
        <v>1412</v>
      </c>
      <c r="I571" s="25">
        <v>66</v>
      </c>
      <c r="J571" s="25" t="s">
        <v>5516</v>
      </c>
      <c r="K571" s="25">
        <v>75</v>
      </c>
      <c r="L571" s="25">
        <v>70</v>
      </c>
      <c r="M571" s="25" t="s">
        <v>5574</v>
      </c>
      <c r="O571" s="25" t="s">
        <v>6820</v>
      </c>
      <c r="P571" s="25" t="s">
        <v>6821</v>
      </c>
      <c r="Q571" s="25" t="s">
        <v>2124</v>
      </c>
      <c r="R571" s="25">
        <v>6630</v>
      </c>
      <c r="S571" s="25">
        <v>0.7</v>
      </c>
      <c r="T571" s="25">
        <v>12.5</v>
      </c>
      <c r="U571" s="25" t="s">
        <v>8859</v>
      </c>
      <c r="W571" s="25" t="s">
        <v>9468</v>
      </c>
      <c r="X571" s="25" t="s">
        <v>9715</v>
      </c>
      <c r="Y571" s="25" t="s">
        <v>9715</v>
      </c>
      <c r="Z571" s="25" t="s">
        <v>9715</v>
      </c>
      <c r="AA571" s="25" t="s">
        <v>9715</v>
      </c>
      <c r="AB571" s="25" t="s">
        <v>9715</v>
      </c>
      <c r="AC571" s="25" t="s">
        <v>9715</v>
      </c>
      <c r="AD571" s="25" t="s">
        <v>9715</v>
      </c>
      <c r="AE571" s="25" t="s">
        <v>9715</v>
      </c>
      <c r="AF571" s="25" t="s">
        <v>9715</v>
      </c>
      <c r="AG571" s="26" t="str">
        <f t="shared" si="16"/>
        <v>570,0,0,0,0,0,0,0,0,0</v>
      </c>
      <c r="AH571" s="25" t="s">
        <v>7416</v>
      </c>
      <c r="AI571" s="25" t="s">
        <v>7915</v>
      </c>
      <c r="AN571" s="25">
        <v>0</v>
      </c>
      <c r="AO571" s="25">
        <v>25</v>
      </c>
      <c r="AP571" s="25">
        <v>0</v>
      </c>
      <c r="AQ571" s="25" t="s">
        <v>8761</v>
      </c>
      <c r="AT571" s="26" t="str">
        <f t="shared" si="17"/>
        <v>[570];Name=Zorua;InternalName=ZORUA;Type1=DARK;Type2=;BaseStats=40,65,40,65,80,40;GenderRate=FemaleOneEighth;GrowthRate=Parabolic;BaseEXP=66;EffortPoints=0,0,0,0,1,0;Rareness=75;Happiness=70;Abilities=ILLUSION;HiddenAbility=;Moves=1,SCRATCH,1,LEER,5,PURSUIT,9,FAKETEARS,13,FURYSWIPES,17,FEINTATTACK,21,SCARYFACE,25,TAUNT,29,FOULPLAY,33,TORMENT,37,AGILITY,41,EMBARGO,45,PUNISHMENT,49,NASTYPLOT,53,IMPRISON,57,NIGHTDAZE;EggMoves=CAPTIVATE,COPYCAT,DARKPULSE,DETECT,EXTRASENSORY,MEMENTO,SNATCH,SUCKERPUNCH;Compatibility=Field;StepsToHatch=6630;Height=0.7;Weight=12.5;Color=Gray;Habitat=;RegionalNumbers=570,0,0,0,0,0,0,0,0,0;Kind=Tricky Fox;Pokedex=To protect themselves from danger, they hide their true identities by transforming into people and Pokémon.;FormNames=;WildItemCommon=;WildItemUncommon=;WildItemRare=;BattlerPlayerY=0;BattlerEnemyY=25;BattlerAltitude=0;Evolutions=ZOROARK,Level,30;Incense=</v>
      </c>
    </row>
    <row r="572" spans="1:46" x14ac:dyDescent="0.3">
      <c r="A572" s="25">
        <v>571</v>
      </c>
      <c r="B572" s="25" t="s">
        <v>1037</v>
      </c>
      <c r="C572" s="25" t="s">
        <v>4479</v>
      </c>
      <c r="D572" s="25" t="s">
        <v>230</v>
      </c>
      <c r="F572" s="25" t="s">
        <v>5056</v>
      </c>
      <c r="G572" s="25" t="s">
        <v>1411</v>
      </c>
      <c r="H572" s="25" t="s">
        <v>1412</v>
      </c>
      <c r="I572" s="25">
        <v>179</v>
      </c>
      <c r="J572" s="25" t="s">
        <v>5530</v>
      </c>
      <c r="K572" s="25">
        <v>45</v>
      </c>
      <c r="L572" s="25">
        <v>70</v>
      </c>
      <c r="M572" s="25" t="s">
        <v>5574</v>
      </c>
      <c r="O572" s="25" t="s">
        <v>6215</v>
      </c>
      <c r="Q572" s="25" t="s">
        <v>2124</v>
      </c>
      <c r="R572" s="25">
        <v>5355</v>
      </c>
      <c r="S572" s="25">
        <v>1.6</v>
      </c>
      <c r="T572" s="25">
        <v>81.099999999999994</v>
      </c>
      <c r="U572" s="25" t="s">
        <v>8859</v>
      </c>
      <c r="W572" s="25" t="s">
        <v>9469</v>
      </c>
      <c r="X572" s="25" t="s">
        <v>9715</v>
      </c>
      <c r="Y572" s="25" t="s">
        <v>9715</v>
      </c>
      <c r="Z572" s="25" t="s">
        <v>9715</v>
      </c>
      <c r="AA572" s="25" t="s">
        <v>9715</v>
      </c>
      <c r="AB572" s="25" t="s">
        <v>9715</v>
      </c>
      <c r="AC572" s="25" t="s">
        <v>9715</v>
      </c>
      <c r="AD572" s="25" t="s">
        <v>9715</v>
      </c>
      <c r="AE572" s="25" t="s">
        <v>9715</v>
      </c>
      <c r="AF572" s="25" t="s">
        <v>9715</v>
      </c>
      <c r="AG572" s="26" t="str">
        <f t="shared" si="16"/>
        <v>571,0,0,0,0,0,0,0,0,0</v>
      </c>
      <c r="AH572" s="25" t="s">
        <v>7417</v>
      </c>
      <c r="AI572" s="25" t="s">
        <v>7916</v>
      </c>
      <c r="AN572" s="25">
        <v>0</v>
      </c>
      <c r="AO572" s="25">
        <v>25</v>
      </c>
      <c r="AP572" s="25">
        <v>0</v>
      </c>
      <c r="AT572" s="26" t="str">
        <f t="shared" si="17"/>
        <v>[571];Name=Zoroark;InternalName=ZOROARK;Type1=DARK;Type2=;BaseStats=60,105,60,105,120,60;GenderRate=FemaleOneEighth;GrowthRate=Parabolic;BaseEXP=179;EffortPoints=0,0,0,0,2,0;Rareness=45;Happiness=70;Abilities=ILLUSION;HiddenAbility=;Moves=1,NIGHTDAZE,1,IMPRISON,1,UTURN,1,SCRATCH,1,LEER,1,PURSUIT,1,HONECLAWS,5,PURSUIT,9,HONECLAWS,13,FURYSWIPES,17,FEINTATTACK,21,SCARYFACE,25,TAUNT,29,FOULPLAY,30,NIGHTSLASH,34,TORMENT,39,AGILITY,44,EMBARGO,49,PUNISHMENT,54,NASTYPLOT,59,IMPRISON,64,NIGHTDAZE;EggMoves=;Compatibility=Field;StepsToHatch=5355;Height=1.6;Weight=81.1;Color=Gray;Habitat=;RegionalNumbers=571,0,0,0,0,0,0,0,0,0;Kind=Illusion Fox;Pokedex=Each has the ability to fool a large group of people simultaneously. They protect their lair with illusory scenery.;FormNames=;WildItemCommon=;WildItemUncommon=;WildItemRare=;BattlerPlayerY=0;BattlerEnemyY=25;BattlerAltitude=0;Evolutions=;Incense=</v>
      </c>
    </row>
    <row r="573" spans="1:46" x14ac:dyDescent="0.3">
      <c r="A573" s="25">
        <v>572</v>
      </c>
      <c r="B573" s="25" t="s">
        <v>1038</v>
      </c>
      <c r="C573" s="25" t="s">
        <v>4480</v>
      </c>
      <c r="D573" s="25" t="s">
        <v>216</v>
      </c>
      <c r="F573" s="25" t="s">
        <v>5057</v>
      </c>
      <c r="G573" s="25" t="s">
        <v>5527</v>
      </c>
      <c r="H573" s="25" t="s">
        <v>5528</v>
      </c>
      <c r="I573" s="25">
        <v>60</v>
      </c>
      <c r="J573" s="25" t="s">
        <v>2146</v>
      </c>
      <c r="K573" s="25">
        <v>255</v>
      </c>
      <c r="L573" s="25">
        <v>70</v>
      </c>
      <c r="M573" s="25" t="s">
        <v>5808</v>
      </c>
      <c r="N573" s="25" t="s">
        <v>3811</v>
      </c>
      <c r="O573" s="25" t="s">
        <v>6822</v>
      </c>
      <c r="P573" s="25" t="s">
        <v>6823</v>
      </c>
      <c r="Q573" s="25" t="s">
        <v>2124</v>
      </c>
      <c r="R573" s="25">
        <v>4080</v>
      </c>
      <c r="S573" s="25">
        <v>0.4</v>
      </c>
      <c r="T573" s="25">
        <v>5.8</v>
      </c>
      <c r="U573" s="25" t="s">
        <v>8859</v>
      </c>
      <c r="W573" s="25" t="s">
        <v>9470</v>
      </c>
      <c r="X573" s="25" t="s">
        <v>9715</v>
      </c>
      <c r="Y573" s="25" t="s">
        <v>9715</v>
      </c>
      <c r="Z573" s="25" t="s">
        <v>9715</v>
      </c>
      <c r="AA573" s="25" t="s">
        <v>9715</v>
      </c>
      <c r="AB573" s="25" t="s">
        <v>9715</v>
      </c>
      <c r="AC573" s="25" t="s">
        <v>9715</v>
      </c>
      <c r="AD573" s="25" t="s">
        <v>9715</v>
      </c>
      <c r="AE573" s="25" t="s">
        <v>9715</v>
      </c>
      <c r="AF573" s="25" t="s">
        <v>9715</v>
      </c>
      <c r="AG573" s="26" t="str">
        <f t="shared" si="16"/>
        <v>572,0,0,0,0,0,0,0,0,0</v>
      </c>
      <c r="AH573" s="25" t="s">
        <v>7418</v>
      </c>
      <c r="AI573" s="25" t="s">
        <v>8484</v>
      </c>
      <c r="AK573" s="25" t="s">
        <v>8260</v>
      </c>
      <c r="AN573" s="25">
        <v>0</v>
      </c>
      <c r="AO573" s="25">
        <v>25</v>
      </c>
      <c r="AP573" s="25">
        <v>0</v>
      </c>
      <c r="AQ573" s="25" t="s">
        <v>8762</v>
      </c>
      <c r="AT573" s="26" t="str">
        <f t="shared" si="17"/>
        <v>[572];Name=Minccino;InternalName=MINCCINO;Type1=NORMAL;Type2=;BaseStats=55,50,40,75,40,40;GenderRate=Female75Percent;GrowthRate=Fast;BaseEXP=60;EffortPoints=0,0,0,1,0,0;Rareness=255;Happiness=70;Abilities=CUTECHARM,TECHNICIAN;HiddenAbility=SKILLLINK;Moves=1,POUND,3,BABYDOLLEYES,7,HELPINGHAND,9,TICKLE,13,DOUBLESLAP,15,ENCORE,19,SWIFT,21,SING,25,TAILSLAP,27,CHARM,31,WAKEUPSLAP,33,ECHOEDVOICE,37,SLAM,39,CAPTIVATE,43,HYPERVOICE,45,LASTRESORT,49,AFTERYOU;EggMoves=AQUATAIL,ENDURE,FAKETEARS,FLAIL,IRONTAIL,KNOCKOFF,MUDSLAP,SLEEPTALK,TAILWHIP;Compatibility=Field;StepsToHatch=4080;Height=0.4;Weight=5.8;Color=Gray;Habitat=;RegionalNumbers=572,0,0,0,0,0,0,0,0,0;Kind=Chinchilla;Pokedex=These Pokémon prefer a tidy habitat. They are always sweeping and dusting, using their tails as brooms.;FormNames=;WildItemCommon=CHESTOBERRY;WildItemUncommon=;WildItemRare=;BattlerPlayerY=0;BattlerEnemyY=25;BattlerAltitude=0;Evolutions=CINCCINO,Item,SHINYSTONE;Incense=</v>
      </c>
    </row>
    <row r="574" spans="1:46" x14ac:dyDescent="0.3">
      <c r="A574" s="25">
        <v>573</v>
      </c>
      <c r="B574" s="25" t="s">
        <v>1039</v>
      </c>
      <c r="C574" s="25" t="s">
        <v>4481</v>
      </c>
      <c r="D574" s="25" t="s">
        <v>216</v>
      </c>
      <c r="F574" s="25" t="s">
        <v>5058</v>
      </c>
      <c r="G574" s="25" t="s">
        <v>5527</v>
      </c>
      <c r="H574" s="25" t="s">
        <v>5528</v>
      </c>
      <c r="I574" s="25">
        <v>165</v>
      </c>
      <c r="J574" s="25" t="s">
        <v>2147</v>
      </c>
      <c r="K574" s="25">
        <v>60</v>
      </c>
      <c r="L574" s="25">
        <v>70</v>
      </c>
      <c r="M574" s="25" t="s">
        <v>5808</v>
      </c>
      <c r="N574" s="25" t="s">
        <v>3811</v>
      </c>
      <c r="O574" s="25" t="s">
        <v>6216</v>
      </c>
      <c r="Q574" s="25" t="s">
        <v>2124</v>
      </c>
      <c r="R574" s="25">
        <v>4080</v>
      </c>
      <c r="S574" s="25">
        <v>0.5</v>
      </c>
      <c r="T574" s="25">
        <v>7.5</v>
      </c>
      <c r="U574" s="25" t="s">
        <v>8859</v>
      </c>
      <c r="W574" s="25" t="s">
        <v>9471</v>
      </c>
      <c r="X574" s="25" t="s">
        <v>9715</v>
      </c>
      <c r="Y574" s="25" t="s">
        <v>9715</v>
      </c>
      <c r="Z574" s="25" t="s">
        <v>9715</v>
      </c>
      <c r="AA574" s="25" t="s">
        <v>9715</v>
      </c>
      <c r="AB574" s="25" t="s">
        <v>9715</v>
      </c>
      <c r="AC574" s="25" t="s">
        <v>9715</v>
      </c>
      <c r="AD574" s="25" t="s">
        <v>9715</v>
      </c>
      <c r="AE574" s="25" t="s">
        <v>9715</v>
      </c>
      <c r="AF574" s="25" t="s">
        <v>9715</v>
      </c>
      <c r="AG574" s="26" t="str">
        <f t="shared" si="16"/>
        <v>573,0,0,0,0,0,0,0,0,0</v>
      </c>
      <c r="AH574" s="25" t="s">
        <v>7419</v>
      </c>
      <c r="AI574" s="25" t="s">
        <v>8485</v>
      </c>
      <c r="AK574" s="25" t="s">
        <v>8260</v>
      </c>
      <c r="AN574" s="25">
        <v>0</v>
      </c>
      <c r="AO574" s="25">
        <v>25</v>
      </c>
      <c r="AP574" s="25">
        <v>0</v>
      </c>
      <c r="AT574" s="26" t="str">
        <f t="shared" si="17"/>
        <v>[573];Name=Cinccino;InternalName=CINCCINO;Type1=NORMAL;Type2=;BaseStats=75,95,60,115,65,60;GenderRate=Female75Percent;GrowthRate=Fast;BaseEXP=165;EffortPoints=0,0,0,2,0,0;Rareness=60;Happiness=70;Abilities=CUTECHARM,TECHNICIAN;HiddenAbility=SKILLLINK;Moves=1,BULLETSEED,1,ROCKBLAST,1,HELPINGHAND,1,TICKLE,1,SING,1,TAILSLAP;EggMoves=;Compatibility=Field;StepsToHatch=4080;Height=0.5;Weight=7.5;Color=Gray;Habitat=;RegionalNumbers=573,0,0,0,0,0,0,0,0,0;Kind=Scarf;Pokedex=Their white fur feels amazing to touch. Their fur repels dust and prevents static electricity from building up.;FormNames=;WildItemCommon=CHESTOBERRY;WildItemUncommon=;WildItemRare=;BattlerPlayerY=0;BattlerEnemyY=25;BattlerAltitude=0;Evolutions=;Incense=</v>
      </c>
    </row>
    <row r="575" spans="1:46" x14ac:dyDescent="0.3">
      <c r="A575" s="25">
        <v>574</v>
      </c>
      <c r="B575" s="25" t="s">
        <v>1040</v>
      </c>
      <c r="C575" s="25" t="s">
        <v>4482</v>
      </c>
      <c r="D575" s="25" t="s">
        <v>226</v>
      </c>
      <c r="F575" s="25" t="s">
        <v>5059</v>
      </c>
      <c r="G575" s="25" t="s">
        <v>5527</v>
      </c>
      <c r="H575" s="25" t="s">
        <v>1412</v>
      </c>
      <c r="I575" s="25">
        <v>58</v>
      </c>
      <c r="J575" s="25" t="s">
        <v>1414</v>
      </c>
      <c r="K575" s="25">
        <v>200</v>
      </c>
      <c r="L575" s="25">
        <v>70</v>
      </c>
      <c r="M575" s="25" t="s">
        <v>3860</v>
      </c>
      <c r="N575" s="25" t="s">
        <v>5694</v>
      </c>
      <c r="O575" s="25" t="s">
        <v>6824</v>
      </c>
      <c r="P575" s="25" t="s">
        <v>6825</v>
      </c>
      <c r="Q575" s="25" t="s">
        <v>3872</v>
      </c>
      <c r="R575" s="25">
        <v>5355</v>
      </c>
      <c r="S575" s="25">
        <v>0.4</v>
      </c>
      <c r="T575" s="25">
        <v>5.8</v>
      </c>
      <c r="U575" s="25" t="s">
        <v>8863</v>
      </c>
      <c r="W575" s="25" t="s">
        <v>9472</v>
      </c>
      <c r="X575" s="25" t="s">
        <v>9715</v>
      </c>
      <c r="Y575" s="25" t="s">
        <v>9715</v>
      </c>
      <c r="Z575" s="25" t="s">
        <v>9715</v>
      </c>
      <c r="AA575" s="25" t="s">
        <v>9715</v>
      </c>
      <c r="AB575" s="25" t="s">
        <v>9715</v>
      </c>
      <c r="AC575" s="25" t="s">
        <v>9715</v>
      </c>
      <c r="AD575" s="25" t="s">
        <v>9715</v>
      </c>
      <c r="AE575" s="25" t="s">
        <v>9715</v>
      </c>
      <c r="AF575" s="25" t="s">
        <v>9715</v>
      </c>
      <c r="AG575" s="26" t="str">
        <f t="shared" si="16"/>
        <v>574,0,0,0,0,0,0,0,0,0</v>
      </c>
      <c r="AH575" s="25" t="s">
        <v>7420</v>
      </c>
      <c r="AI575" s="25" t="s">
        <v>7917</v>
      </c>
      <c r="AN575" s="25">
        <v>0</v>
      </c>
      <c r="AO575" s="25">
        <v>25</v>
      </c>
      <c r="AP575" s="25">
        <v>0</v>
      </c>
      <c r="AQ575" s="25" t="s">
        <v>8763</v>
      </c>
      <c r="AT575" s="26" t="str">
        <f t="shared" si="17"/>
        <v>[574];Name=Gothita;InternalName=GOTHITA;Type1=PSYCHIC;Type2=;BaseStats=45,30,50,45,55,65;GenderRate=Female75Percent;GrowthRate=Parabolic;BaseEXP=58;EffortPoints=0,0,0,0,0,1;Rareness=200;Happiness=70;Abilities=FRISK;HiddenAbility=SHADOWTAG;Moves=1,POUND,3,CONFUSION,7,TICKLE,8,PLAYNICE,10,FAKETEARS,14,DOUBLESLAP,16,PSYBEAM,19,EMBARGO,24,FEINTATTACK,25,PSYSHOCK,28,FLATTER,31,FUTURESIGHT,33,HEALBLOCK,37,PSYCHIC,40,TELEKINESIS,46,CHARM,48,MAGICROOM;EggMoves=CAPTIVATE,DARKPULSE,HEALPULSE,MEANLOOK,MIRACLEEYE,MIRRORCOAT,UPROAR;Compatibility=Humanlike;StepsToHatch=5355;Height=0.4;Weight=5.8;Color=Purple;Habitat=;RegionalNumbers=574,0,0,0,0,0,0,0,0,0;Kind=Fixation;Pokedex=They intently observe both Trainers and Pokémon. Apparently, they are looking at something that only Gothita can see.;FormNames=;WildItemCommon=;WildItemUncommon=;WildItemRare=;BattlerPlayerY=0;BattlerEnemyY=25;BattlerAltitude=0;Evolutions=GOTHORITA,Level,32;Incense=</v>
      </c>
    </row>
    <row r="576" spans="1:46" x14ac:dyDescent="0.3">
      <c r="A576" s="25">
        <v>575</v>
      </c>
      <c r="B576" s="25" t="s">
        <v>1041</v>
      </c>
      <c r="C576" s="25" t="s">
        <v>4483</v>
      </c>
      <c r="D576" s="25" t="s">
        <v>226</v>
      </c>
      <c r="F576" s="25" t="s">
        <v>5060</v>
      </c>
      <c r="G576" s="25" t="s">
        <v>5527</v>
      </c>
      <c r="H576" s="25" t="s">
        <v>1412</v>
      </c>
      <c r="I576" s="25">
        <v>137</v>
      </c>
      <c r="J576" s="25" t="s">
        <v>1415</v>
      </c>
      <c r="K576" s="25">
        <v>100</v>
      </c>
      <c r="L576" s="25">
        <v>70</v>
      </c>
      <c r="M576" s="25" t="s">
        <v>3860</v>
      </c>
      <c r="N576" s="25" t="s">
        <v>5694</v>
      </c>
      <c r="O576" s="25" t="s">
        <v>6217</v>
      </c>
      <c r="Q576" s="25" t="s">
        <v>3872</v>
      </c>
      <c r="R576" s="25">
        <v>5355</v>
      </c>
      <c r="S576" s="25">
        <v>0.7</v>
      </c>
      <c r="T576" s="25">
        <v>18</v>
      </c>
      <c r="U576" s="25" t="s">
        <v>8863</v>
      </c>
      <c r="W576" s="25" t="s">
        <v>9473</v>
      </c>
      <c r="X576" s="25" t="s">
        <v>9715</v>
      </c>
      <c r="Y576" s="25" t="s">
        <v>9715</v>
      </c>
      <c r="Z576" s="25" t="s">
        <v>9715</v>
      </c>
      <c r="AA576" s="25" t="s">
        <v>9715</v>
      </c>
      <c r="AB576" s="25" t="s">
        <v>9715</v>
      </c>
      <c r="AC576" s="25" t="s">
        <v>9715</v>
      </c>
      <c r="AD576" s="25" t="s">
        <v>9715</v>
      </c>
      <c r="AE576" s="25" t="s">
        <v>9715</v>
      </c>
      <c r="AF576" s="25" t="s">
        <v>9715</v>
      </c>
      <c r="AG576" s="26" t="str">
        <f t="shared" si="16"/>
        <v>575,0,0,0,0,0,0,0,0,0</v>
      </c>
      <c r="AH576" s="25" t="s">
        <v>7219</v>
      </c>
      <c r="AI576" s="25" t="s">
        <v>7918</v>
      </c>
      <c r="AN576" s="25">
        <v>0</v>
      </c>
      <c r="AO576" s="25">
        <v>25</v>
      </c>
      <c r="AP576" s="25">
        <v>0</v>
      </c>
      <c r="AQ576" s="25" t="s">
        <v>8764</v>
      </c>
      <c r="AT576" s="26" t="str">
        <f t="shared" si="17"/>
        <v>[575];Name=Gothorita;InternalName=GOTHORITA;Type1=PSYCHIC;Type2=;BaseStats=60,45,70,55,75,85;GenderRate=Female75Percent;GrowthRate=Parabolic;BaseEXP=137;EffortPoints=0,0,0,0,0,2;Rareness=100;Happiness=70;Abilities=FRISK;HiddenAbility=SHADOWTAG;Moves=1,POUND,1,CONFUSION,1,TICKLE,1,PLAYNICE,3,CONFUSION,7,TICKLE,10,FAKETEARS,14,DOUBLESLAP,16,PSYBEAM,19,EMBARGO,24,FEINTATTACK,25,PSYSHOCK,28,FLATTER,31,FUTURESIGHT,34,HEALBLOCK,39,PSYCHIC,43,TELEKINESIS,50,CHARM,53,MAGICROOM;EggMoves=;Compatibility=Humanlike;StepsToHatch=5355;Height=0.7;Weight=18;Color=Purple;Habitat=;RegionalNumbers=575,0,0,0,0,0,0,0,0,0;Kind=Manipulate;Pokedex=Starlight is the source of their power. At night, they mark star positions by using psychic power to float stones.;FormNames=;WildItemCommon=;WildItemUncommon=;WildItemRare=;BattlerPlayerY=0;BattlerEnemyY=25;BattlerAltitude=0;Evolutions=GOTHITELLE,Level,41;Incense=</v>
      </c>
    </row>
    <row r="577" spans="1:46" x14ac:dyDescent="0.3">
      <c r="A577" s="25">
        <v>576</v>
      </c>
      <c r="B577" s="25" t="s">
        <v>1042</v>
      </c>
      <c r="C577" s="25" t="s">
        <v>4484</v>
      </c>
      <c r="D577" s="25" t="s">
        <v>226</v>
      </c>
      <c r="F577" s="25" t="s">
        <v>5061</v>
      </c>
      <c r="G577" s="25" t="s">
        <v>5527</v>
      </c>
      <c r="H577" s="25" t="s">
        <v>1412</v>
      </c>
      <c r="I577" s="25">
        <v>221</v>
      </c>
      <c r="J577" s="25" t="s">
        <v>2113</v>
      </c>
      <c r="K577" s="25">
        <v>50</v>
      </c>
      <c r="L577" s="25">
        <v>70</v>
      </c>
      <c r="M577" s="25" t="s">
        <v>3860</v>
      </c>
      <c r="N577" s="25" t="s">
        <v>5694</v>
      </c>
      <c r="O577" s="25" t="s">
        <v>6218</v>
      </c>
      <c r="Q577" s="25" t="s">
        <v>3872</v>
      </c>
      <c r="R577" s="25">
        <v>5355</v>
      </c>
      <c r="S577" s="25">
        <v>1.5</v>
      </c>
      <c r="T577" s="25">
        <v>44</v>
      </c>
      <c r="U577" s="25" t="s">
        <v>8863</v>
      </c>
      <c r="W577" s="25" t="s">
        <v>9474</v>
      </c>
      <c r="X577" s="25" t="s">
        <v>9715</v>
      </c>
      <c r="Y577" s="25" t="s">
        <v>9715</v>
      </c>
      <c r="Z577" s="25" t="s">
        <v>9715</v>
      </c>
      <c r="AA577" s="25" t="s">
        <v>9715</v>
      </c>
      <c r="AB577" s="25" t="s">
        <v>9715</v>
      </c>
      <c r="AC577" s="25" t="s">
        <v>9715</v>
      </c>
      <c r="AD577" s="25" t="s">
        <v>9715</v>
      </c>
      <c r="AE577" s="25" t="s">
        <v>9715</v>
      </c>
      <c r="AF577" s="25" t="s">
        <v>9715</v>
      </c>
      <c r="AG577" s="26" t="str">
        <f t="shared" si="16"/>
        <v>576,0,0,0,0,0,0,0,0,0</v>
      </c>
      <c r="AH577" s="25" t="s">
        <v>7421</v>
      </c>
      <c r="AI577" s="25" t="s">
        <v>7919</v>
      </c>
      <c r="AN577" s="25">
        <v>0</v>
      </c>
      <c r="AO577" s="25">
        <v>25</v>
      </c>
      <c r="AP577" s="25">
        <v>0</v>
      </c>
      <c r="AT577" s="26" t="str">
        <f t="shared" si="17"/>
        <v>[576];Name=Gothitelle;InternalName=GOTHITELLE;Type1=PSYCHIC;Type2=;BaseStats=70,55,95,65,95,110;GenderRate=Female75Percent;GrowthRate=Parabolic;BaseEXP=221;EffortPoints=0,0,0,0,0,3;Rareness=50;Happiness=70;Abilities=FRISK;HiddenAbility=SHADOWTAG;Moves=1,POUND,1,CONFUSION,1,TICKLE,1,PLAYNICE,3,CONFUSION,7,TICKLE,10,FAKETEARS,14,DOUBLESLAP,16,PSYBEAM,19,EMBARGO,24,FEINTATTACK,25,PSYSHOCK,28,FLATTER,31,FUTURESIGHT,34,HEALBLOCK,39,PSYCHIC,45,TELEKINESIS,54,CHARM,59,MAGICROOM;EggMoves=;Compatibility=Humanlike;StepsToHatch=5355;Height=1.5;Weight=44;Color=Purple;Habitat=;RegionalNumbers=576,0,0,0,0,0,0,0,0,0;Kind=Astral Body;Pokedex=They can predict the future from the placement and movement of the stars. They can see Trainers' life spans.;FormNames=;WildItemCommon=;WildItemUncommon=;WildItemRare=;BattlerPlayerY=0;BattlerEnemyY=25;BattlerAltitude=0;Evolutions=;Incense=</v>
      </c>
    </row>
    <row r="578" spans="1:46" x14ac:dyDescent="0.3">
      <c r="A578" s="25">
        <v>577</v>
      </c>
      <c r="B578" s="25" t="s">
        <v>1043</v>
      </c>
      <c r="C578" s="25" t="s">
        <v>4485</v>
      </c>
      <c r="D578" s="25" t="s">
        <v>226</v>
      </c>
      <c r="F578" s="25" t="s">
        <v>5062</v>
      </c>
      <c r="G578" s="25" t="s">
        <v>5522</v>
      </c>
      <c r="H578" s="25" t="s">
        <v>1412</v>
      </c>
      <c r="I578" s="25">
        <v>58</v>
      </c>
      <c r="J578" s="25" t="s">
        <v>5516</v>
      </c>
      <c r="K578" s="25">
        <v>200</v>
      </c>
      <c r="L578" s="25">
        <v>70</v>
      </c>
      <c r="M578" s="25" t="s">
        <v>5809</v>
      </c>
      <c r="N578" s="25" t="s">
        <v>3893</v>
      </c>
      <c r="O578" s="25" t="s">
        <v>6826</v>
      </c>
      <c r="P578" s="25" t="s">
        <v>6827</v>
      </c>
      <c r="Q578" s="25" t="s">
        <v>2123</v>
      </c>
      <c r="R578" s="25">
        <v>5355</v>
      </c>
      <c r="S578" s="25">
        <v>0.3</v>
      </c>
      <c r="T578" s="25">
        <v>1</v>
      </c>
      <c r="U578" s="25" t="s">
        <v>2155</v>
      </c>
      <c r="W578" s="25" t="s">
        <v>9475</v>
      </c>
      <c r="X578" s="25" t="s">
        <v>9715</v>
      </c>
      <c r="Y578" s="25" t="s">
        <v>9715</v>
      </c>
      <c r="Z578" s="25" t="s">
        <v>9715</v>
      </c>
      <c r="AA578" s="25" t="s">
        <v>9715</v>
      </c>
      <c r="AB578" s="25" t="s">
        <v>9715</v>
      </c>
      <c r="AC578" s="25" t="s">
        <v>9715</v>
      </c>
      <c r="AD578" s="25" t="s">
        <v>9715</v>
      </c>
      <c r="AE578" s="25" t="s">
        <v>9715</v>
      </c>
      <c r="AF578" s="25" t="s">
        <v>9715</v>
      </c>
      <c r="AG578" s="26" t="str">
        <f t="shared" si="16"/>
        <v>577,0,0,0,0,0,0,0,0,0</v>
      </c>
      <c r="AH578" s="25" t="s">
        <v>7422</v>
      </c>
      <c r="AI578" s="25" t="s">
        <v>7920</v>
      </c>
      <c r="AN578" s="25">
        <v>0</v>
      </c>
      <c r="AO578" s="25">
        <v>25</v>
      </c>
      <c r="AP578" s="25">
        <v>25</v>
      </c>
      <c r="AQ578" s="25" t="s">
        <v>8765</v>
      </c>
      <c r="AT578" s="26" t="str">
        <f t="shared" si="17"/>
        <v>[577];Name=Solosis;InternalName=SOLOSIS;Type1=PSYCHIC;Type2=;BaseStats=45,30,40,20,105,50;GenderRate=Female50Percent;GrowthRate=Parabolic;BaseEXP=58;EffortPoints=0,0,0,0,1,0;Rareness=200;Happiness=70;Abilities=OVERCOAT,MAGICGUARD;HiddenAbility=REGENERATOR;Moves=1,PSYWAVE,3,REFLECT,7,ROLLOUT,10,SNATCH,14,HIDDENPOWER,16,LIGHTSCREEN,19,CHARM,24,RECOVER,25,PSYSHOCK,28,ENDEAVOR,31,FUTURESIGHT,33,PAINSPLIT,37,PSYCHIC,40,SKILLSWAP,46,HEALBLOCK,48,WONDERROOM;EggMoves=ACIDARMOR,ASTONISH,CONFUSERAY,HELPINGHAND,IMPRISON,NIGHTSHADE,SECRETPOWER,TRICK;Compatibility=Amorphous;StepsToHatch=5355;Height=0.3;Weight=1;Color=Green;Habitat=;RegionalNumbers=577,0,0,0,0,0,0,0,0,0;Kind=Cell;Pokedex=Because their bodies are enveloped in a special liquid, they can survive in any environment.;FormNames=;WildItemCommon=;WildItemUncommon=;WildItemRare=;BattlerPlayerY=0;BattlerEnemyY=25;BattlerAltitude=25;Evolutions=DUOSION,Level,32;Incense=</v>
      </c>
    </row>
    <row r="579" spans="1:46" x14ac:dyDescent="0.3">
      <c r="A579" s="25">
        <v>578</v>
      </c>
      <c r="B579" s="25" t="s">
        <v>1044</v>
      </c>
      <c r="C579" s="25" t="s">
        <v>4486</v>
      </c>
      <c r="D579" s="25" t="s">
        <v>226</v>
      </c>
      <c r="F579" s="25" t="s">
        <v>5063</v>
      </c>
      <c r="G579" s="25" t="s">
        <v>5522</v>
      </c>
      <c r="H579" s="25" t="s">
        <v>1412</v>
      </c>
      <c r="I579" s="25">
        <v>130</v>
      </c>
      <c r="J579" s="25" t="s">
        <v>5530</v>
      </c>
      <c r="K579" s="25">
        <v>100</v>
      </c>
      <c r="L579" s="25">
        <v>70</v>
      </c>
      <c r="M579" s="25" t="s">
        <v>5809</v>
      </c>
      <c r="N579" s="25" t="s">
        <v>3893</v>
      </c>
      <c r="O579" s="25" t="s">
        <v>6219</v>
      </c>
      <c r="Q579" s="25" t="s">
        <v>2123</v>
      </c>
      <c r="R579" s="25">
        <v>5355</v>
      </c>
      <c r="S579" s="25">
        <v>0.6</v>
      </c>
      <c r="T579" s="25">
        <v>8</v>
      </c>
      <c r="U579" s="25" t="s">
        <v>2155</v>
      </c>
      <c r="W579" s="25" t="s">
        <v>9476</v>
      </c>
      <c r="X579" s="25" t="s">
        <v>9715</v>
      </c>
      <c r="Y579" s="25" t="s">
        <v>9715</v>
      </c>
      <c r="Z579" s="25" t="s">
        <v>9715</v>
      </c>
      <c r="AA579" s="25" t="s">
        <v>9715</v>
      </c>
      <c r="AB579" s="25" t="s">
        <v>9715</v>
      </c>
      <c r="AC579" s="25" t="s">
        <v>9715</v>
      </c>
      <c r="AD579" s="25" t="s">
        <v>9715</v>
      </c>
      <c r="AE579" s="25" t="s">
        <v>9715</v>
      </c>
      <c r="AF579" s="25" t="s">
        <v>9715</v>
      </c>
      <c r="AG579" s="26" t="str">
        <f t="shared" ref="AG579:AG642" si="18">+W579&amp;","&amp;X579&amp;","&amp;Y579&amp;","&amp;Z579&amp;","&amp;AA579&amp;","&amp;AB579&amp;","&amp;AC579&amp;","&amp;AD579&amp;","&amp;AE579&amp;","&amp;AF579</f>
        <v>578,0,0,0,0,0,0,0,0,0</v>
      </c>
      <c r="AH579" s="25" t="s">
        <v>7423</v>
      </c>
      <c r="AI579" s="25" t="s">
        <v>7921</v>
      </c>
      <c r="AN579" s="25">
        <v>0</v>
      </c>
      <c r="AO579" s="25">
        <v>25</v>
      </c>
      <c r="AP579" s="25">
        <v>18</v>
      </c>
      <c r="AQ579" s="25" t="s">
        <v>8766</v>
      </c>
      <c r="AT579" s="26" t="str">
        <f t="shared" ref="AT579:AT642" si="19">"["&amp;A579&amp;"];"&amp;$B$1&amp;"="&amp;B579&amp;";"&amp;$C$1&amp;"="&amp;C579&amp;";"&amp;$D$1&amp;"="&amp;D579&amp;";"&amp;$E$1&amp;"="&amp;E579&amp;";"&amp;$F$1&amp;"="&amp;F579&amp;";"&amp;$G$1&amp;"="&amp;G579&amp;";"&amp;$H$1&amp;"="&amp;H579&amp;";"&amp;$I$1&amp;"="&amp;I579&amp;";"&amp;$J$1&amp;"="&amp;J579&amp;";"&amp;$K$1&amp;"="&amp;K579&amp;";"&amp;$L$1&amp;"="&amp;L579&amp;";"&amp;$M$1&amp;"="&amp;M579&amp;";"&amp;$N$1&amp;"="&amp;N579&amp;";"&amp;$O$1&amp;"="&amp;O579&amp;";"&amp;$P$1&amp;"="&amp;P579&amp;";"&amp;$Q$1&amp;"="&amp;Q579&amp;";"&amp;$R$1&amp;"="&amp;R579&amp;";"&amp;$S$1&amp;"="&amp;S579&amp;";"&amp;$T$1&amp;"="&amp;T579&amp;";"&amp;$U$1&amp;"="&amp;U579&amp;";"&amp;$V$1&amp;"="&amp;V579&amp;";"&amp;$AG$1&amp;"="&amp;AG579&amp;";"&amp;$AH$1&amp;"="&amp;AH579&amp;";"&amp;$AI$1&amp;"="&amp;AI579&amp;";"&amp;$AJ$1&amp;"="&amp;AJ579&amp;";"&amp;$AK$1&amp;"="&amp;AK579&amp;";"&amp;$AL$1&amp;"="&amp;AL579&amp;";"&amp;$AM$1&amp;"="&amp;AM579&amp;";"&amp;$AN$1&amp;"="&amp;AN579&amp;";"&amp;$AO$1&amp;"="&amp;AO579&amp;";"&amp;$AP$1&amp;"="&amp;AP579&amp;";"&amp;$AQ$1&amp;"="&amp;AQ579&amp;";"&amp;$AR$1&amp;"="&amp;AR579</f>
        <v>[578];Name=Duosion;InternalName=DUOSION;Type1=PSYCHIC;Type2=;BaseStats=65,40,50,30,125,60;GenderRate=Female50Percent;GrowthRate=Parabolic;BaseEXP=130;EffortPoints=0,0,0,0,2,0;Rareness=100;Happiness=70;Abilities=OVERCOAT,MAGICGUARD;HiddenAbility=REGENERATOR;Moves=1,PSYWAVE,1,REFLECT,1,ROLLOUT,1,SNATCH,3,REFLECT,7,ROLLOUT,10,SNATCH,14,HIDDENPOWER,16,LIGHTSCREEN,19,CHARM,24,RECOVER,25,PSYSHOCK,28,ENDEAVOR,31,FUTURESIGHT,34,PAINSPLIT,39,PSYCHIC,43,SKILLSWAP,50,HEALBLOCK,53,WONDERROOM;EggMoves=;Compatibility=Amorphous;StepsToHatch=5355;Height=0.6;Weight=8;Color=Green;Habitat=;RegionalNumbers=578,0,0,0,0,0,0,0,0,0;Kind=Mitosis;Pokedex=When their brains, now divided in two, are thinking the same thoughts, these Pokémon exhibit their maximum power.;FormNames=;WildItemCommon=;WildItemUncommon=;WildItemRare=;BattlerPlayerY=0;BattlerEnemyY=25;BattlerAltitude=18;Evolutions=REUNICLUS,Level,41;Incense=</v>
      </c>
    </row>
    <row r="580" spans="1:46" x14ac:dyDescent="0.3">
      <c r="A580" s="25">
        <v>579</v>
      </c>
      <c r="B580" s="25" t="s">
        <v>1045</v>
      </c>
      <c r="C580" s="25" t="s">
        <v>4487</v>
      </c>
      <c r="D580" s="25" t="s">
        <v>226</v>
      </c>
      <c r="F580" s="25" t="s">
        <v>5064</v>
      </c>
      <c r="G580" s="25" t="s">
        <v>5522</v>
      </c>
      <c r="H580" s="25" t="s">
        <v>1412</v>
      </c>
      <c r="I580" s="25">
        <v>221</v>
      </c>
      <c r="J580" s="25" t="s">
        <v>5520</v>
      </c>
      <c r="K580" s="25">
        <v>50</v>
      </c>
      <c r="L580" s="25">
        <v>70</v>
      </c>
      <c r="M580" s="25" t="s">
        <v>5809</v>
      </c>
      <c r="N580" s="25" t="s">
        <v>3893</v>
      </c>
      <c r="O580" s="25" t="s">
        <v>6220</v>
      </c>
      <c r="Q580" s="25" t="s">
        <v>2123</v>
      </c>
      <c r="R580" s="25">
        <v>5355</v>
      </c>
      <c r="S580" s="25">
        <v>1</v>
      </c>
      <c r="T580" s="25">
        <v>20.100000000000001</v>
      </c>
      <c r="U580" s="25" t="s">
        <v>2155</v>
      </c>
      <c r="W580" s="25" t="s">
        <v>9477</v>
      </c>
      <c r="X580" s="25" t="s">
        <v>9715</v>
      </c>
      <c r="Y580" s="25" t="s">
        <v>9715</v>
      </c>
      <c r="Z580" s="25" t="s">
        <v>9715</v>
      </c>
      <c r="AA580" s="25" t="s">
        <v>9715</v>
      </c>
      <c r="AB580" s="25" t="s">
        <v>9715</v>
      </c>
      <c r="AC580" s="25" t="s">
        <v>9715</v>
      </c>
      <c r="AD580" s="25" t="s">
        <v>9715</v>
      </c>
      <c r="AE580" s="25" t="s">
        <v>9715</v>
      </c>
      <c r="AF580" s="25" t="s">
        <v>9715</v>
      </c>
      <c r="AG580" s="26" t="str">
        <f t="shared" si="18"/>
        <v>579,0,0,0,0,0,0,0,0,0</v>
      </c>
      <c r="AH580" s="25" t="s">
        <v>7424</v>
      </c>
      <c r="AI580" s="25" t="s">
        <v>7922</v>
      </c>
      <c r="AN580" s="25">
        <v>0</v>
      </c>
      <c r="AO580" s="25">
        <v>25</v>
      </c>
      <c r="AP580" s="25">
        <v>14</v>
      </c>
      <c r="AT580" s="26" t="str">
        <f t="shared" si="19"/>
        <v>[579];Name=Reuniclus;InternalName=REUNICLUS;Type1=PSYCHIC;Type2=;BaseStats=110,65,75,30,125,85;GenderRate=Female50Percent;GrowthRate=Parabolic;BaseEXP=221;EffortPoints=0,0,0,0,3,0;Rareness=50;Happiness=70;Abilities=OVERCOAT,MAGICGUARD;HiddenAbility=REGENERATOR;Moves=1,PSYWAVE,1,REFLECT,1,ROLLOUT,1,SNATCH,3,REFLECT,7,ROLLOUT,10,SNATCH,14,HIDDENPOWER,16,LIGHTSCREEN,19,CHARM,24,RECOVER,25,PSYSHOCK,28,ENDEAVOR,31,FUTURESIGHT,34,PAINSPLIT,39,PSYCHIC,41,DIZZYPUNCH,45,SKILLSWAP,54,HEALBLOCK,59,WONDERROOM;EggMoves=;Compatibility=Amorphous;StepsToHatch=5355;Height=1;Weight=20.1;Color=Green;Habitat=;RegionalNumbers=579,0,0,0,0,0,0,0,0,0;Kind=Multiplying;Pokedex=These remarkably intelligent Pokémon fight by controlling arms that can grip with rock-crushing power.;FormNames=;WildItemCommon=;WildItemUncommon=;WildItemRare=;BattlerPlayerY=0;BattlerEnemyY=25;BattlerAltitude=14;Evolutions=;Incense=</v>
      </c>
    </row>
    <row r="581" spans="1:46" x14ac:dyDescent="0.3">
      <c r="A581" s="25">
        <v>580</v>
      </c>
      <c r="B581" s="25" t="s">
        <v>1046</v>
      </c>
      <c r="C581" s="25" t="s">
        <v>4488</v>
      </c>
      <c r="D581" s="25" t="s">
        <v>219</v>
      </c>
      <c r="E581" s="25" t="s">
        <v>225</v>
      </c>
      <c r="F581" s="25" t="s">
        <v>5065</v>
      </c>
      <c r="G581" s="25" t="s">
        <v>5522</v>
      </c>
      <c r="H581" s="25" t="s">
        <v>5523</v>
      </c>
      <c r="I581" s="25">
        <v>61</v>
      </c>
      <c r="J581" s="25" t="s">
        <v>2131</v>
      </c>
      <c r="K581" s="25">
        <v>190</v>
      </c>
      <c r="L581" s="25">
        <v>70</v>
      </c>
      <c r="M581" s="25" t="s">
        <v>5810</v>
      </c>
      <c r="N581" s="25" t="s">
        <v>3810</v>
      </c>
      <c r="O581" s="25" t="s">
        <v>6828</v>
      </c>
      <c r="P581" s="25" t="s">
        <v>6829</v>
      </c>
      <c r="Q581" s="25" t="s">
        <v>7181</v>
      </c>
      <c r="R581" s="25">
        <v>5355</v>
      </c>
      <c r="S581" s="25">
        <v>0.5</v>
      </c>
      <c r="T581" s="25">
        <v>5.5</v>
      </c>
      <c r="U581" s="25" t="s">
        <v>2157</v>
      </c>
      <c r="W581" s="25" t="s">
        <v>9478</v>
      </c>
      <c r="X581" s="25" t="s">
        <v>9715</v>
      </c>
      <c r="Y581" s="25" t="s">
        <v>9715</v>
      </c>
      <c r="Z581" s="25" t="s">
        <v>9715</v>
      </c>
      <c r="AA581" s="25" t="s">
        <v>9715</v>
      </c>
      <c r="AB581" s="25" t="s">
        <v>9715</v>
      </c>
      <c r="AC581" s="25" t="s">
        <v>9715</v>
      </c>
      <c r="AD581" s="25" t="s">
        <v>9715</v>
      </c>
      <c r="AE581" s="25" t="s">
        <v>9715</v>
      </c>
      <c r="AF581" s="25" t="s">
        <v>9715</v>
      </c>
      <c r="AG581" s="26" t="str">
        <f t="shared" si="18"/>
        <v>580,0,0,0,0,0,0,0,0,0</v>
      </c>
      <c r="AH581" s="25" t="s">
        <v>7183</v>
      </c>
      <c r="AI581" s="25" t="s">
        <v>7923</v>
      </c>
      <c r="AN581" s="25">
        <v>0</v>
      </c>
      <c r="AO581" s="25">
        <v>25</v>
      </c>
      <c r="AP581" s="25">
        <v>0</v>
      </c>
      <c r="AQ581" s="25" t="s">
        <v>8767</v>
      </c>
      <c r="AT581" s="26" t="str">
        <f t="shared" si="19"/>
        <v>[580];Name=Ducklett;InternalName=DUCKLETT;Type1=WATER;Type2=FLYING;BaseStats=62,44,50,55,44,50;GenderRate=Female50Percent;GrowthRate=Medium;BaseEXP=61;EffortPoints=1,0,0,0,0,0;Rareness=190;Happiness=70;Abilities=KEENEYE,BIGPECKS;HiddenAbility=HYDRATION;Moves=1,WATERGUN,3,WATERSPORT,6,DEFOG,9,WINGATTACK,13,WATERPULSE,15,AERIALACE,19,BUBBLEBEAM,21,FEATHERDANCE,24,AQUARING,27,AIRSLASH,30,ROOST,34,RAINDANCE,37,TAILWIND,41,BRAVEBIRD,46,HURRICANE;EggMoves=AIRCUTTER,BRINE,GUST,LUCKYCHANT,MEFIRST,MIRRORMOVE,MUDSPORT,STEELWING;Compatibility=Water1,Flying;StepsToHatch=5355;Height=0.5;Weight=5.5;Color=Blue;Habitat=;RegionalNumbers=580,0,0,0,0,0,0,0,0,0;Kind=Water Bird;Pokedex=When attacked, it uses its feathers to splash water, escaping under cover of the spray.;FormNames=;WildItemCommon=;WildItemUncommon=;WildItemRare=;BattlerPlayerY=0;BattlerEnemyY=25;BattlerAltitude=0;Evolutions=SWANNA,Level,35;Incense=</v>
      </c>
    </row>
    <row r="582" spans="1:46" x14ac:dyDescent="0.3">
      <c r="A582" s="25">
        <v>581</v>
      </c>
      <c r="B582" s="25" t="s">
        <v>1047</v>
      </c>
      <c r="C582" s="25" t="s">
        <v>4489</v>
      </c>
      <c r="D582" s="25" t="s">
        <v>219</v>
      </c>
      <c r="E582" s="25" t="s">
        <v>225</v>
      </c>
      <c r="F582" s="25" t="s">
        <v>5066</v>
      </c>
      <c r="G582" s="25" t="s">
        <v>5522</v>
      </c>
      <c r="H582" s="25" t="s">
        <v>5523</v>
      </c>
      <c r="I582" s="25">
        <v>166</v>
      </c>
      <c r="J582" s="25" t="s">
        <v>2147</v>
      </c>
      <c r="K582" s="25">
        <v>45</v>
      </c>
      <c r="L582" s="25">
        <v>70</v>
      </c>
      <c r="M582" s="25" t="s">
        <v>5810</v>
      </c>
      <c r="N582" s="25" t="s">
        <v>3810</v>
      </c>
      <c r="O582" s="25" t="s">
        <v>6221</v>
      </c>
      <c r="Q582" s="25" t="s">
        <v>7181</v>
      </c>
      <c r="R582" s="25">
        <v>5355</v>
      </c>
      <c r="S582" s="25">
        <v>1.3</v>
      </c>
      <c r="T582" s="25">
        <v>24.2</v>
      </c>
      <c r="U582" s="25" t="s">
        <v>8861</v>
      </c>
      <c r="W582" s="25" t="s">
        <v>9479</v>
      </c>
      <c r="X582" s="25" t="s">
        <v>9715</v>
      </c>
      <c r="Y582" s="25" t="s">
        <v>9715</v>
      </c>
      <c r="Z582" s="25" t="s">
        <v>9715</v>
      </c>
      <c r="AA582" s="25" t="s">
        <v>9715</v>
      </c>
      <c r="AB582" s="25" t="s">
        <v>9715</v>
      </c>
      <c r="AC582" s="25" t="s">
        <v>9715</v>
      </c>
      <c r="AD582" s="25" t="s">
        <v>9715</v>
      </c>
      <c r="AE582" s="25" t="s">
        <v>9715</v>
      </c>
      <c r="AF582" s="25" t="s">
        <v>9715</v>
      </c>
      <c r="AG582" s="26" t="str">
        <f t="shared" si="18"/>
        <v>581,0,0,0,0,0,0,0,0,0</v>
      </c>
      <c r="AH582" s="25" t="s">
        <v>7425</v>
      </c>
      <c r="AI582" s="25" t="s">
        <v>7924</v>
      </c>
      <c r="AN582" s="25">
        <v>0</v>
      </c>
      <c r="AO582" s="25">
        <v>25</v>
      </c>
      <c r="AP582" s="25">
        <v>0</v>
      </c>
      <c r="AT582" s="26" t="str">
        <f t="shared" si="19"/>
        <v>[581];Name=Swanna;InternalName=SWANNA;Type1=WATER;Type2=FLYING;BaseStats=75,87,63,98,87,63;GenderRate=Female50Percent;GrowthRate=Medium;BaseEXP=166;EffortPoints=0,0,0,2,0,0;Rareness=45;Happiness=70;Abilities=KEENEYE,BIGPECKS;HiddenAbility=HYDRATION;Moves=1,WATERGUN,1,WATERSPORT,1,DEFOG,1,WINGATTACK,3,WATERSPORT,6,DEFOG,9,WINGATTACK,13,WATERPULSE,15,AERIALACE,19,BUBBLEBEAM,21,FEATHERDANCE,24,AQUARING,27,AIRSLASH,30,ROOST,34,RAINDANCE,40,TAILWIND,47,BRAVEBIRD,55,HURRICANE;EggMoves=;Compatibility=Water1,Flying;StepsToHatch=5355;Height=1.3;Weight=24.2;Color=White;Habitat=;RegionalNumbers=581,0,0,0,0,0,0,0,0,0;Kind=White Bird;Pokedex=It administers sharp, powerful pecks with its bill. It whips its long neck to deliver forceful repeated strikes.;FormNames=;WildItemCommon=;WildItemUncommon=;WildItemRare=;BattlerPlayerY=0;BattlerEnemyY=25;BattlerAltitude=0;Evolutions=;Incense=</v>
      </c>
    </row>
    <row r="583" spans="1:46" x14ac:dyDescent="0.3">
      <c r="A583" s="25">
        <v>582</v>
      </c>
      <c r="B583" s="25" t="s">
        <v>1048</v>
      </c>
      <c r="C583" s="25" t="s">
        <v>4490</v>
      </c>
      <c r="D583" s="25" t="s">
        <v>203</v>
      </c>
      <c r="F583" s="25" t="s">
        <v>5067</v>
      </c>
      <c r="G583" s="25" t="s">
        <v>5522</v>
      </c>
      <c r="H583" s="25" t="s">
        <v>5533</v>
      </c>
      <c r="I583" s="25">
        <v>61</v>
      </c>
      <c r="J583" s="25" t="s">
        <v>5516</v>
      </c>
      <c r="K583" s="25">
        <v>255</v>
      </c>
      <c r="L583" s="25">
        <v>70</v>
      </c>
      <c r="M583" s="25" t="s">
        <v>3876</v>
      </c>
      <c r="N583" s="25" t="s">
        <v>3899</v>
      </c>
      <c r="O583" s="25" t="s">
        <v>6830</v>
      </c>
      <c r="P583" s="25" t="s">
        <v>6831</v>
      </c>
      <c r="Q583" s="25" t="s">
        <v>2122</v>
      </c>
      <c r="R583" s="25">
        <v>5355</v>
      </c>
      <c r="S583" s="25">
        <v>0.4</v>
      </c>
      <c r="T583" s="25">
        <v>5.7</v>
      </c>
      <c r="U583" s="25" t="s">
        <v>8861</v>
      </c>
      <c r="W583" s="25" t="s">
        <v>9480</v>
      </c>
      <c r="X583" s="25" t="s">
        <v>9715</v>
      </c>
      <c r="Y583" s="25" t="s">
        <v>9715</v>
      </c>
      <c r="Z583" s="25" t="s">
        <v>9715</v>
      </c>
      <c r="AA583" s="25" t="s">
        <v>9715</v>
      </c>
      <c r="AB583" s="25" t="s">
        <v>9715</v>
      </c>
      <c r="AC583" s="25" t="s">
        <v>9715</v>
      </c>
      <c r="AD583" s="25" t="s">
        <v>9715</v>
      </c>
      <c r="AE583" s="25" t="s">
        <v>9715</v>
      </c>
      <c r="AF583" s="25" t="s">
        <v>9715</v>
      </c>
      <c r="AG583" s="26" t="str">
        <f t="shared" si="18"/>
        <v>582,0,0,0,0,0,0,0,0,0</v>
      </c>
      <c r="AH583" s="25" t="s">
        <v>7335</v>
      </c>
      <c r="AI583" s="25" t="s">
        <v>7925</v>
      </c>
      <c r="AN583" s="25">
        <v>0</v>
      </c>
      <c r="AO583" s="25">
        <v>25</v>
      </c>
      <c r="AP583" s="25">
        <v>19</v>
      </c>
      <c r="AQ583" s="25" t="s">
        <v>8768</v>
      </c>
      <c r="AT583" s="26" t="str">
        <f t="shared" si="19"/>
        <v>[582];Name=Vanillite;InternalName=VANILLITE;Type1=ICE;Type2=;BaseStats=36,50,50,44,65,60;GenderRate=Female50Percent;GrowthRate=Slow;BaseEXP=61;EffortPoints=0,0,0,0,1,0;Rareness=255;Happiness=70;Abilities=ICEBODY;HiddenAbility=WEAKARMOR;Moves=1,ICICLESPEAR,4,HARDEN,7,ASTONISH,10,UPROAR,13,ICYWIND,16,MIST,19,AVALANCHE,22,TAUNT,26,MIRRORSHOT,31,ACIDARMOR,35,ICEBEAM,40,HAIL,44,MIRRORCOAT,49,BLIZZARD,53,SHEERCOLD;EggMoves=AUTOTOMIZE,ICESHARD,IMPRISON,IRONDEFENSE,MAGNETRISE,NATURALGIFT,POWDERSNOW,WATERPULSE;Compatibility=Mineral;StepsToHatch=5355;Height=0.4;Weight=5.7;Color=White;Habitat=;RegionalNumbers=582,0,0,0,0,0,0,0,0,0;Kind=Fresh Snow;Pokedex=This Pokémon formed from icicles bathed in energy from the morning sun. It sleeps buried in snow.;FormNames=;WildItemCommon=;WildItemUncommon=;WildItemRare=;BattlerPlayerY=0;BattlerEnemyY=25;BattlerAltitude=19;Evolutions=VANILLISH,Level,35;Incense=</v>
      </c>
    </row>
    <row r="584" spans="1:46" x14ac:dyDescent="0.3">
      <c r="A584" s="25">
        <v>583</v>
      </c>
      <c r="B584" s="25" t="s">
        <v>1049</v>
      </c>
      <c r="C584" s="25" t="s">
        <v>4491</v>
      </c>
      <c r="D584" s="25" t="s">
        <v>203</v>
      </c>
      <c r="F584" s="25" t="s">
        <v>5068</v>
      </c>
      <c r="G584" s="25" t="s">
        <v>5522</v>
      </c>
      <c r="H584" s="25" t="s">
        <v>5533</v>
      </c>
      <c r="I584" s="25">
        <v>138</v>
      </c>
      <c r="J584" s="25" t="s">
        <v>5530</v>
      </c>
      <c r="K584" s="25">
        <v>120</v>
      </c>
      <c r="L584" s="25">
        <v>70</v>
      </c>
      <c r="M584" s="25" t="s">
        <v>3876</v>
      </c>
      <c r="N584" s="25" t="s">
        <v>3899</v>
      </c>
      <c r="O584" s="25" t="s">
        <v>6222</v>
      </c>
      <c r="Q584" s="25" t="s">
        <v>2122</v>
      </c>
      <c r="R584" s="25">
        <v>5355</v>
      </c>
      <c r="S584" s="25">
        <v>1.1000000000000001</v>
      </c>
      <c r="T584" s="25">
        <v>41</v>
      </c>
      <c r="U584" s="25" t="s">
        <v>8861</v>
      </c>
      <c r="W584" s="25" t="s">
        <v>9481</v>
      </c>
      <c r="X584" s="25" t="s">
        <v>9715</v>
      </c>
      <c r="Y584" s="25" t="s">
        <v>9715</v>
      </c>
      <c r="Z584" s="25" t="s">
        <v>9715</v>
      </c>
      <c r="AA584" s="25" t="s">
        <v>9715</v>
      </c>
      <c r="AB584" s="25" t="s">
        <v>9715</v>
      </c>
      <c r="AC584" s="25" t="s">
        <v>9715</v>
      </c>
      <c r="AD584" s="25" t="s">
        <v>9715</v>
      </c>
      <c r="AE584" s="25" t="s">
        <v>9715</v>
      </c>
      <c r="AF584" s="25" t="s">
        <v>9715</v>
      </c>
      <c r="AG584" s="26" t="str">
        <f t="shared" si="18"/>
        <v>583,0,0,0,0,0,0,0,0,0</v>
      </c>
      <c r="AH584" s="25" t="s">
        <v>7426</v>
      </c>
      <c r="AI584" s="25" t="s">
        <v>7926</v>
      </c>
      <c r="AN584" s="25">
        <v>0</v>
      </c>
      <c r="AO584" s="25">
        <v>25</v>
      </c>
      <c r="AP584" s="25">
        <v>9</v>
      </c>
      <c r="AQ584" s="25" t="s">
        <v>8769</v>
      </c>
      <c r="AT584" s="26" t="str">
        <f t="shared" si="19"/>
        <v>[583];Name=Vanillish;InternalName=VANILLISH;Type1=ICE;Type2=;BaseStats=51,65,65,59,80,75;GenderRate=Female50Percent;GrowthRate=Slow;BaseEXP=138;EffortPoints=0,0,0,0,2,0;Rareness=120;Happiness=70;Abilities=ICEBODY;HiddenAbility=WEAKARMOR;Moves=1,ICICLESPEAR,1,HARDEN,1,ASTONISH,1,UPROAR,4,HARDEN,7,ASTONISH,10,UPROAR,13,ICYWIND,16,MIST,19,AVALANCHE,22,TAUNT,26,MIRRORSHOT,31,ACIDARMOR,36,ICEBEAM,42,HAIL,47,MIRRORCOAT,53,BLIZZARD,58,SHEERCOLD;EggMoves=;Compatibility=Mineral;StepsToHatch=5355;Height=1.1;Weight=41;Color=White;Habitat=;RegionalNumbers=583,0,0,0,0,0,0,0,0,0;Kind=Icy Snow;Pokedex=It conceals itself from enemy eyes by creating many small ice particles and hiding among them.;FormNames=;WildItemCommon=;WildItemUncommon=;WildItemRare=;BattlerPlayerY=0;BattlerEnemyY=25;BattlerAltitude=9;Evolutions=VANILLUXE,Level,47;Incense=</v>
      </c>
    </row>
    <row r="585" spans="1:46" x14ac:dyDescent="0.3">
      <c r="A585" s="25">
        <v>584</v>
      </c>
      <c r="B585" s="25" t="s">
        <v>1050</v>
      </c>
      <c r="C585" s="25" t="s">
        <v>4492</v>
      </c>
      <c r="D585" s="25" t="s">
        <v>203</v>
      </c>
      <c r="F585" s="25" t="s">
        <v>5069</v>
      </c>
      <c r="G585" s="25" t="s">
        <v>5522</v>
      </c>
      <c r="H585" s="25" t="s">
        <v>5533</v>
      </c>
      <c r="I585" s="25">
        <v>241</v>
      </c>
      <c r="J585" s="25" t="s">
        <v>5520</v>
      </c>
      <c r="K585" s="25">
        <v>45</v>
      </c>
      <c r="L585" s="25">
        <v>70</v>
      </c>
      <c r="M585" s="25" t="s">
        <v>3876</v>
      </c>
      <c r="N585" s="25" t="s">
        <v>3899</v>
      </c>
      <c r="O585" s="25" t="s">
        <v>6223</v>
      </c>
      <c r="Q585" s="25" t="s">
        <v>2122</v>
      </c>
      <c r="R585" s="25">
        <v>5355</v>
      </c>
      <c r="S585" s="25">
        <v>1.3</v>
      </c>
      <c r="T585" s="25">
        <v>57.5</v>
      </c>
      <c r="U585" s="25" t="s">
        <v>8861</v>
      </c>
      <c r="W585" s="25" t="s">
        <v>9482</v>
      </c>
      <c r="X585" s="25" t="s">
        <v>9715</v>
      </c>
      <c r="Y585" s="25" t="s">
        <v>9715</v>
      </c>
      <c r="Z585" s="25" t="s">
        <v>9715</v>
      </c>
      <c r="AA585" s="25" t="s">
        <v>9715</v>
      </c>
      <c r="AB585" s="25" t="s">
        <v>9715</v>
      </c>
      <c r="AC585" s="25" t="s">
        <v>9715</v>
      </c>
      <c r="AD585" s="25" t="s">
        <v>9715</v>
      </c>
      <c r="AE585" s="25" t="s">
        <v>9715</v>
      </c>
      <c r="AF585" s="25" t="s">
        <v>9715</v>
      </c>
      <c r="AG585" s="26" t="str">
        <f t="shared" si="18"/>
        <v>584,0,0,0,0,0,0,0,0,0</v>
      </c>
      <c r="AH585" s="25" t="s">
        <v>7427</v>
      </c>
      <c r="AI585" s="25" t="s">
        <v>7927</v>
      </c>
      <c r="AN585" s="25">
        <v>0</v>
      </c>
      <c r="AO585" s="25">
        <v>25</v>
      </c>
      <c r="AP585" s="25">
        <v>10</v>
      </c>
      <c r="AT585" s="26" t="str">
        <f t="shared" si="19"/>
        <v>[584];Name=Vanilluxe;InternalName=VANILLUXE;Type1=ICE;Type2=;BaseStats=71,95,85,79,110,95;GenderRate=Female50Percent;GrowthRate=Slow;BaseEXP=241;EffortPoints=0,0,0,0,3,0;Rareness=45;Happiness=70;Abilities=ICEBODY;HiddenAbility=WEAKARMOR;Moves=1,SHEERCOLD,1,FREEZEDRY,1,WEATHERBALL,1,ICICLESPEAR,1,HARDEN,1,ASTONISH,1,UPROAR,4,HARDEN,7,ASTONISH,10,UPROAR,13,ICYWIND,16,MIST,19,AVALANCHE,22,TAUNT,26,MIRRORSHOT,31,ACIDARMOR,36,ICEBEAM,42,HAIL,50,MIRRORCOAT,59,BLIZZARD,67,SHEERCOLD;EggMoves=;Compatibility=Mineral;StepsToHatch=5355;Height=1.3;Weight=57.5;Color=White;Habitat=;RegionalNumbers=584,0,0,0,0,0,0,0,0,0;Kind=Snowstorm;Pokedex=If both heads get angry simultaneously, this Pokémon expels a blizzard, burying everything in snow.;FormNames=;WildItemCommon=;WildItemUncommon=;WildItemRare=;BattlerPlayerY=0;BattlerEnemyY=25;BattlerAltitude=10;Evolutions=;Incense=</v>
      </c>
    </row>
    <row r="586" spans="1:46" x14ac:dyDescent="0.3">
      <c r="A586" s="25">
        <v>585</v>
      </c>
      <c r="B586" s="25" t="s">
        <v>1051</v>
      </c>
      <c r="C586" s="25" t="s">
        <v>4493</v>
      </c>
      <c r="D586" s="25" t="s">
        <v>216</v>
      </c>
      <c r="E586" s="25" t="s">
        <v>221</v>
      </c>
      <c r="F586" s="25" t="s">
        <v>5070</v>
      </c>
      <c r="G586" s="25" t="s">
        <v>5522</v>
      </c>
      <c r="H586" s="25" t="s">
        <v>5523</v>
      </c>
      <c r="I586" s="25">
        <v>67</v>
      </c>
      <c r="J586" s="25" t="s">
        <v>2146</v>
      </c>
      <c r="K586" s="25">
        <v>190</v>
      </c>
      <c r="L586" s="25">
        <v>70</v>
      </c>
      <c r="M586" s="25" t="s">
        <v>5811</v>
      </c>
      <c r="N586" s="25" t="s">
        <v>3820</v>
      </c>
      <c r="O586" s="25" t="s">
        <v>6832</v>
      </c>
      <c r="P586" s="25" t="s">
        <v>6833</v>
      </c>
      <c r="Q586" s="25" t="s">
        <v>2124</v>
      </c>
      <c r="R586" s="25">
        <v>5355</v>
      </c>
      <c r="S586" s="25">
        <v>0.6</v>
      </c>
      <c r="T586" s="25">
        <v>19.5</v>
      </c>
      <c r="U586" s="25" t="s">
        <v>8860</v>
      </c>
      <c r="W586" s="25" t="s">
        <v>9483</v>
      </c>
      <c r="X586" s="25" t="s">
        <v>9715</v>
      </c>
      <c r="Y586" s="25" t="s">
        <v>9715</v>
      </c>
      <c r="Z586" s="25" t="s">
        <v>9715</v>
      </c>
      <c r="AA586" s="25" t="s">
        <v>9715</v>
      </c>
      <c r="AB586" s="25" t="s">
        <v>9715</v>
      </c>
      <c r="AC586" s="25" t="s">
        <v>9715</v>
      </c>
      <c r="AD586" s="25" t="s">
        <v>9715</v>
      </c>
      <c r="AE586" s="25" t="s">
        <v>9715</v>
      </c>
      <c r="AF586" s="25" t="s">
        <v>9715</v>
      </c>
      <c r="AG586" s="26" t="str">
        <f t="shared" si="18"/>
        <v>585,0,0,0,0,0,0,0,0,0</v>
      </c>
      <c r="AH586" s="25" t="s">
        <v>7428</v>
      </c>
      <c r="AI586" s="25" t="s">
        <v>8113</v>
      </c>
      <c r="AJ586" s="25" t="s">
        <v>8131</v>
      </c>
      <c r="AN586" s="25">
        <v>0</v>
      </c>
      <c r="AO586" s="25">
        <v>25</v>
      </c>
      <c r="AP586" s="25">
        <v>0</v>
      </c>
      <c r="AQ586" s="25" t="s">
        <v>8770</v>
      </c>
      <c r="AT586" s="26" t="str">
        <f t="shared" si="19"/>
        <v>[585];Name=Deerling;InternalName=DEERLING;Type1=NORMAL;Type2=GRASS;BaseStats=60,60,50,75,40,50;GenderRate=Female50Percent;GrowthRate=Medium;BaseEXP=67;EffortPoints=0,0,0,1,0,0;Rareness=190;Happiness=70;Abilities=CHLOROPHYLL,SAPSIPPER;HiddenAbility=SERENEGRACE;Moves=1,TACKLE,1,CAMOUFLAGE,4,GROWL,7,SANDATTACK,10,DOUBLEKICK,13,LEECHSEED,16,FEINTATTACK,20,TAKEDOWN,24,JUMPKICK,28,AROMATHERAPY,32,ENERGYBALL,36,CHARM,41,NATUREPOWER,46,DOUBLEEDGE,51,SOLARBEAM;EggMoves=AGILITY,BATONPASS,FAKETEARS,GRASSWHISTLE,NATURALGIFT,ODORSLEUTH,SLEEPTALK,SYNTHESIS,WORRYSEED;Compatibility=Field;StepsToHatch=5355;Height=0.6;Weight=19.5;Color=Yellow;Habitat=;RegionalNumbers=585,0,0,0,0,0,0,0,0,0;Kind=Season;Pokedex=The turning of the seasons changes the color and scent of this Pokémon's fur. People use it to mark the seasons.;FormNames=Spring Form,Summer Form,Autumn Form,Winter Form;WildItemCommon=;WildItemUncommon=;WildItemRare=;BattlerPlayerY=0;BattlerEnemyY=25;BattlerAltitude=0;Evolutions=SAWSBUCK,Level,34;Incense=</v>
      </c>
    </row>
    <row r="587" spans="1:46" x14ac:dyDescent="0.3">
      <c r="A587" s="25">
        <v>586</v>
      </c>
      <c r="B587" s="25" t="s">
        <v>1052</v>
      </c>
      <c r="C587" s="25" t="s">
        <v>4494</v>
      </c>
      <c r="D587" s="25" t="s">
        <v>216</v>
      </c>
      <c r="E587" s="25" t="s">
        <v>221</v>
      </c>
      <c r="F587" s="25" t="s">
        <v>5071</v>
      </c>
      <c r="G587" s="25" t="s">
        <v>5522</v>
      </c>
      <c r="H587" s="25" t="s">
        <v>5523</v>
      </c>
      <c r="I587" s="25">
        <v>166</v>
      </c>
      <c r="J587" s="25" t="s">
        <v>2129</v>
      </c>
      <c r="K587" s="25">
        <v>75</v>
      </c>
      <c r="L587" s="25">
        <v>70</v>
      </c>
      <c r="M587" s="25" t="s">
        <v>5811</v>
      </c>
      <c r="N587" s="25" t="s">
        <v>3820</v>
      </c>
      <c r="O587" s="25" t="s">
        <v>6224</v>
      </c>
      <c r="Q587" s="25" t="s">
        <v>2124</v>
      </c>
      <c r="R587" s="25">
        <v>5355</v>
      </c>
      <c r="S587" s="25">
        <v>1.9</v>
      </c>
      <c r="T587" s="25">
        <v>92.5</v>
      </c>
      <c r="U587" s="25" t="s">
        <v>2158</v>
      </c>
      <c r="W587" s="25" t="s">
        <v>9484</v>
      </c>
      <c r="X587" s="25" t="s">
        <v>9715</v>
      </c>
      <c r="Y587" s="25" t="s">
        <v>9715</v>
      </c>
      <c r="Z587" s="25" t="s">
        <v>9715</v>
      </c>
      <c r="AA587" s="25" t="s">
        <v>9715</v>
      </c>
      <c r="AB587" s="25" t="s">
        <v>9715</v>
      </c>
      <c r="AC587" s="25" t="s">
        <v>9715</v>
      </c>
      <c r="AD587" s="25" t="s">
        <v>9715</v>
      </c>
      <c r="AE587" s="25" t="s">
        <v>9715</v>
      </c>
      <c r="AF587" s="25" t="s">
        <v>9715</v>
      </c>
      <c r="AG587" s="26" t="str">
        <f t="shared" si="18"/>
        <v>586,0,0,0,0,0,0,0,0,0</v>
      </c>
      <c r="AH587" s="25" t="s">
        <v>7428</v>
      </c>
      <c r="AI587" s="25" t="s">
        <v>8114</v>
      </c>
      <c r="AJ587" s="25" t="s">
        <v>8131</v>
      </c>
      <c r="AN587" s="25">
        <v>0</v>
      </c>
      <c r="AO587" s="25">
        <v>25</v>
      </c>
      <c r="AP587" s="25">
        <v>0</v>
      </c>
      <c r="AT587" s="26" t="str">
        <f t="shared" si="19"/>
        <v>[586];Name=Sawsbuck;InternalName=SAWSBUCK;Type1=NORMAL;Type2=GRASS;BaseStats=80,100,70,95,60,70;GenderRate=Female50Percent;GrowthRate=Medium;BaseEXP=166;EffortPoints=0,2,0,0,0,0;Rareness=75;Happiness=70;Abilities=CHLOROPHYLL,SAPSIPPER;HiddenAbility=SERENEGRACE;Moves=1,MEGAHORN,1,TACKLE,1,CAMOUFLAGE,1,GROWL,1,SANDATTACK,4,GROWL,7,SANDATTACK,10,DOUBLEKICK,13,LEECHSEED,16,FEINTATTACK,20,TAKEDOWN,24,JUMPKICK,28,AROMATHERAPY,32,ENERGYBALL,36,CHARM,37,HORNLEECH,44,NATUREPOWER,52,DOUBLEEDGE,60,SOLARBEAM;EggMoves=;Compatibility=Field;StepsToHatch=5355;Height=1.9;Weight=92.5;Color=Brown;Habitat=;RegionalNumbers=586,0,0,0,0,0,0,0,0,0;Kind=Season;Pokedex=The plants growing on its horns change according to the season. The leaders of the herd possess magnificent horns.;FormNames=Spring Form,Summer Form,Autumn Form,Winter Form;WildItemCommon=;WildItemUncommon=;WildItemRare=;BattlerPlayerY=0;BattlerEnemyY=25;BattlerAltitude=0;Evolutions=;Incense=</v>
      </c>
    </row>
    <row r="588" spans="1:46" x14ac:dyDescent="0.3">
      <c r="A588" s="25">
        <v>587</v>
      </c>
      <c r="B588" s="25" t="s">
        <v>1053</v>
      </c>
      <c r="C588" s="25" t="s">
        <v>4495</v>
      </c>
      <c r="D588" s="25" t="s">
        <v>220</v>
      </c>
      <c r="E588" s="25" t="s">
        <v>225</v>
      </c>
      <c r="F588" s="25" t="s">
        <v>5072</v>
      </c>
      <c r="G588" s="25" t="s">
        <v>5522</v>
      </c>
      <c r="H588" s="25" t="s">
        <v>5523</v>
      </c>
      <c r="I588" s="25">
        <v>150</v>
      </c>
      <c r="J588" s="25" t="s">
        <v>2147</v>
      </c>
      <c r="K588" s="25">
        <v>200</v>
      </c>
      <c r="L588" s="25">
        <v>70</v>
      </c>
      <c r="M588" s="25" t="s">
        <v>3814</v>
      </c>
      <c r="N588" s="25" t="s">
        <v>3891</v>
      </c>
      <c r="O588" s="25" t="s">
        <v>6834</v>
      </c>
      <c r="P588" s="25" t="s">
        <v>6835</v>
      </c>
      <c r="Q588" s="25" t="s">
        <v>2124</v>
      </c>
      <c r="R588" s="25">
        <v>5355</v>
      </c>
      <c r="S588" s="25">
        <v>0.4</v>
      </c>
      <c r="T588" s="25">
        <v>5</v>
      </c>
      <c r="U588" s="25" t="s">
        <v>8861</v>
      </c>
      <c r="W588" s="25" t="s">
        <v>9485</v>
      </c>
      <c r="X588" s="25" t="s">
        <v>9715</v>
      </c>
      <c r="Y588" s="25" t="s">
        <v>9715</v>
      </c>
      <c r="Z588" s="25" t="s">
        <v>9715</v>
      </c>
      <c r="AA588" s="25" t="s">
        <v>9715</v>
      </c>
      <c r="AB588" s="25" t="s">
        <v>9715</v>
      </c>
      <c r="AC588" s="25" t="s">
        <v>9715</v>
      </c>
      <c r="AD588" s="25" t="s">
        <v>9715</v>
      </c>
      <c r="AE588" s="25" t="s">
        <v>9715</v>
      </c>
      <c r="AF588" s="25" t="s">
        <v>9715</v>
      </c>
      <c r="AG588" s="26" t="str">
        <f t="shared" si="18"/>
        <v>587,0,0,0,0,0,0,0,0,0</v>
      </c>
      <c r="AH588" s="25" t="s">
        <v>7429</v>
      </c>
      <c r="AI588" s="25" t="s">
        <v>8486</v>
      </c>
      <c r="AK588" s="25" t="s">
        <v>8154</v>
      </c>
      <c r="AL588" s="25" t="s">
        <v>8154</v>
      </c>
      <c r="AM588" s="25" t="s">
        <v>8154</v>
      </c>
      <c r="AN588" s="25">
        <v>0</v>
      </c>
      <c r="AO588" s="25">
        <v>25</v>
      </c>
      <c r="AP588" s="25">
        <v>20</v>
      </c>
      <c r="AT588" s="26" t="str">
        <f t="shared" si="19"/>
        <v>[587];Name=Emolga;InternalName=EMOLGA;Type1=ELECTRIC;Type2=FLYING;BaseStats=55,75,60,103,75,60;GenderRate=Female50Percent;GrowthRate=Medium;BaseEXP=150;EffortPoints=0,0,0,2,0,0;Rareness=200;Happiness=70;Abilities=STATIC;HiddenAbility=MOTORDRIVE;Moves=1,THUNDERSHOCK,4,QUICKATTACK,7,TAILWHIP,10,CHARGE,13,SPARK,15,NUZZLE,16,PURSUIT,19,DOUBLETEAM,22,SHOCKWAVE,26,ELECTROBALL,30,ACROBATICS,34,LIGHTSCREEN,38,ENCORE,42,VOLTSWITCH,46,AGILITY,50,DISCHARGE;EggMoves=AIRSLASH,ASTONISH,BATONPASS,CHARM,COVET,IONDELUGE,IRONTAIL,ROOST,SHOCKWAVE,TICKLE;Compatibility=Field;StepsToHatch=5355;Height=0.4;Weight=5;Color=White;Habitat=;RegionalNumbers=587,0,0,0,0,0,0,0,0,0;Kind=Sky Squirrel;Pokedex=They live on treetops and glide using the inside of a cape-like membrane while discharging electricity.;FormNames=;WildItemCommon=CHERIBERRY;WildItemUncommon=CHERIBERRY;WildItemRare=CHERIBERRY;BattlerPlayerY=0;BattlerEnemyY=25;BattlerAltitude=20;Evolutions=;Incense=</v>
      </c>
    </row>
    <row r="589" spans="1:46" x14ac:dyDescent="0.3">
      <c r="A589" s="25">
        <v>588</v>
      </c>
      <c r="B589" s="25" t="s">
        <v>1054</v>
      </c>
      <c r="C589" s="25" t="s">
        <v>3907</v>
      </c>
      <c r="D589" s="25" t="s">
        <v>209</v>
      </c>
      <c r="F589" s="25" t="s">
        <v>5073</v>
      </c>
      <c r="G589" s="25" t="s">
        <v>5522</v>
      </c>
      <c r="H589" s="25" t="s">
        <v>5523</v>
      </c>
      <c r="I589" s="25">
        <v>63</v>
      </c>
      <c r="J589" s="25" t="s">
        <v>2128</v>
      </c>
      <c r="K589" s="25">
        <v>200</v>
      </c>
      <c r="L589" s="25">
        <v>70</v>
      </c>
      <c r="M589" s="25" t="s">
        <v>5812</v>
      </c>
      <c r="N589" s="25" t="s">
        <v>3804</v>
      </c>
      <c r="O589" s="25" t="s">
        <v>6836</v>
      </c>
      <c r="P589" s="25" t="s">
        <v>6837</v>
      </c>
      <c r="Q589" s="25" t="s">
        <v>1472</v>
      </c>
      <c r="R589" s="25">
        <v>4080</v>
      </c>
      <c r="S589" s="25">
        <v>0.5</v>
      </c>
      <c r="T589" s="25">
        <v>5.9</v>
      </c>
      <c r="U589" s="25" t="s">
        <v>2157</v>
      </c>
      <c r="W589" s="25" t="s">
        <v>9486</v>
      </c>
      <c r="X589" s="25" t="s">
        <v>9715</v>
      </c>
      <c r="Y589" s="25" t="s">
        <v>9715</v>
      </c>
      <c r="Z589" s="25" t="s">
        <v>9715</v>
      </c>
      <c r="AA589" s="25" t="s">
        <v>9715</v>
      </c>
      <c r="AB589" s="25" t="s">
        <v>9715</v>
      </c>
      <c r="AC589" s="25" t="s">
        <v>9715</v>
      </c>
      <c r="AD589" s="25" t="s">
        <v>9715</v>
      </c>
      <c r="AE589" s="25" t="s">
        <v>9715</v>
      </c>
      <c r="AF589" s="25" t="s">
        <v>9715</v>
      </c>
      <c r="AG589" s="26" t="str">
        <f t="shared" si="18"/>
        <v>588,0,0,0,0,0,0,0,0,0</v>
      </c>
      <c r="AH589" s="25" t="s">
        <v>7430</v>
      </c>
      <c r="AI589" s="25" t="s">
        <v>7928</v>
      </c>
      <c r="AN589" s="25">
        <v>0</v>
      </c>
      <c r="AO589" s="25">
        <v>25</v>
      </c>
      <c r="AP589" s="25">
        <v>0</v>
      </c>
      <c r="AQ589" s="25" t="s">
        <v>8771</v>
      </c>
      <c r="AT589" s="26" t="str">
        <f t="shared" si="19"/>
        <v>[588];Name=Karrablast;InternalName=KARRABLAST;Type1=BUG;Type2=;BaseStats=50,75,45,60,40,45;GenderRate=Female50Percent;GrowthRate=Medium;BaseEXP=63;EffortPoints=0,1,0,0,0,0;Rareness=200;Happiness=70;Abilities=SWARM,SHEDSKIN;HiddenAbility=NOGUARD;Moves=1,PECK,4,LEER,8,ENDURE,13,FURYCUTTER,16,FURYATTACK,20,HEADBUTT,25,FALSESWIPE,28,BUGBUZZ,32,SLASH,37,TAKEDOWN,40,SCARYFACE,44,XSCISSOR,49,FLAIL,52,SWORDSDANCE,56,DOUBLEEDGE;EggMoves=BUGBITE,COUNTER,DRILLRUN,FEINTATTACK,HORNATTACK,KNOCKOFF,MEGAHORN,PURSUIT,SCREECH;Compatibility=Bug;StepsToHatch=4080;Height=0.5;Weight=5.9;Color=Blue;Habitat=;RegionalNumbers=588,0,0,0,0,0,0,0,0,0;Kind=Clamping;Pokedex=When they feel threatened, they spit an acidic liquid to drive attackers away. This Pokémon targets Shelmet.;FormNames=;WildItemCommon=;WildItemUncommon=;WildItemRare=;BattlerPlayerY=0;BattlerEnemyY=25;BattlerAltitude=0;Evolutions=ESCAVALIER,TradeSpecies,SHELMET;Incense=</v>
      </c>
    </row>
    <row r="590" spans="1:46" x14ac:dyDescent="0.3">
      <c r="A590" s="25">
        <v>589</v>
      </c>
      <c r="B590" s="25" t="s">
        <v>1055</v>
      </c>
      <c r="C590" s="25" t="s">
        <v>4496</v>
      </c>
      <c r="D590" s="25" t="s">
        <v>209</v>
      </c>
      <c r="E590" s="25" t="s">
        <v>231</v>
      </c>
      <c r="F590" s="25" t="s">
        <v>5074</v>
      </c>
      <c r="G590" s="25" t="s">
        <v>5522</v>
      </c>
      <c r="H590" s="25" t="s">
        <v>5523</v>
      </c>
      <c r="I590" s="25">
        <v>173</v>
      </c>
      <c r="J590" s="25" t="s">
        <v>2129</v>
      </c>
      <c r="K590" s="25">
        <v>75</v>
      </c>
      <c r="L590" s="25">
        <v>70</v>
      </c>
      <c r="M590" s="25" t="s">
        <v>5813</v>
      </c>
      <c r="N590" s="25" t="s">
        <v>3909</v>
      </c>
      <c r="O590" s="25" t="s">
        <v>6225</v>
      </c>
      <c r="Q590" s="25" t="s">
        <v>1472</v>
      </c>
      <c r="R590" s="25">
        <v>4080</v>
      </c>
      <c r="S590" s="25">
        <v>1</v>
      </c>
      <c r="T590" s="25">
        <v>33</v>
      </c>
      <c r="U590" s="25" t="s">
        <v>8859</v>
      </c>
      <c r="W590" s="25" t="s">
        <v>9487</v>
      </c>
      <c r="X590" s="25" t="s">
        <v>9715</v>
      </c>
      <c r="Y590" s="25" t="s">
        <v>9715</v>
      </c>
      <c r="Z590" s="25" t="s">
        <v>9715</v>
      </c>
      <c r="AA590" s="25" t="s">
        <v>9715</v>
      </c>
      <c r="AB590" s="25" t="s">
        <v>9715</v>
      </c>
      <c r="AC590" s="25" t="s">
        <v>9715</v>
      </c>
      <c r="AD590" s="25" t="s">
        <v>9715</v>
      </c>
      <c r="AE590" s="25" t="s">
        <v>9715</v>
      </c>
      <c r="AF590" s="25" t="s">
        <v>9715</v>
      </c>
      <c r="AG590" s="26" t="str">
        <f t="shared" si="18"/>
        <v>589,0,0,0,0,0,0,0,0,0</v>
      </c>
      <c r="AH590" s="25" t="s">
        <v>7431</v>
      </c>
      <c r="AI590" s="25" t="s">
        <v>7929</v>
      </c>
      <c r="AN590" s="25">
        <v>0</v>
      </c>
      <c r="AO590" s="25">
        <v>25</v>
      </c>
      <c r="AP590" s="25">
        <v>3</v>
      </c>
      <c r="AT590" s="26" t="str">
        <f t="shared" si="19"/>
        <v>[589];Name=Escavalier;InternalName=ESCAVALIER;Type1=BUG;Type2=STEEL;BaseStats=70,135,105,20,60,105;GenderRate=Female50Percent;GrowthRate=Medium;BaseEXP=173;EffortPoints=0,2,0,0,0,0;Rareness=75;Happiness=70;Abilities=SWARM,SHELLARMOR;HiddenAbility=OVERCOAT;Moves=1,DOUBLEEDGE,1,FELLSTINGER,1,PECK,1,LEER,1,QUICKGUARD,1,TWINEEDLE,4,LEER,8,QUICKGUARD,13,TWINEEDLE,16,FURYATTACK,20,HEADBUTT,25,FALSESWIPE,28,BUGBUZZ,32,SLASH,37,IRONHEAD,40,IRONDEFENSE,44,XSCISSOR,49,REVERSAL,52,SWORDSDANCE,56,GIGAIMPACT,60,FELLSTINGER;EggMoves=;Compatibility=Bug;StepsToHatch=4080;Height=1;Weight=33;Color=Gray;Habitat=;RegionalNumbers=589,0,0,0,0,0,0,0,0,0;Kind=Cavalry;Pokedex=These Pokémon evolve by wearing the shell covering of a Shelmet. The steel armor protects their whole body.;FormNames=;WildItemCommon=;WildItemUncommon=;WildItemRare=;BattlerPlayerY=0;BattlerEnemyY=25;BattlerAltitude=3;Evolutions=;Incense=</v>
      </c>
    </row>
    <row r="591" spans="1:46" x14ac:dyDescent="0.3">
      <c r="A591" s="25">
        <v>590</v>
      </c>
      <c r="B591" s="25" t="s">
        <v>1056</v>
      </c>
      <c r="C591" s="25" t="s">
        <v>4497</v>
      </c>
      <c r="D591" s="25" t="s">
        <v>221</v>
      </c>
      <c r="E591" s="25" t="s">
        <v>223</v>
      </c>
      <c r="F591" s="25" t="s">
        <v>5075</v>
      </c>
      <c r="G591" s="25" t="s">
        <v>5522</v>
      </c>
      <c r="H591" s="25" t="s">
        <v>5523</v>
      </c>
      <c r="I591" s="25">
        <v>59</v>
      </c>
      <c r="J591" s="25" t="s">
        <v>2131</v>
      </c>
      <c r="K591" s="25">
        <v>190</v>
      </c>
      <c r="L591" s="25">
        <v>70</v>
      </c>
      <c r="M591" s="25" t="s">
        <v>3918</v>
      </c>
      <c r="N591" s="25" t="s">
        <v>3893</v>
      </c>
      <c r="O591" s="25" t="s">
        <v>6838</v>
      </c>
      <c r="P591" s="25" t="s">
        <v>6839</v>
      </c>
      <c r="Q591" s="25" t="s">
        <v>283</v>
      </c>
      <c r="R591" s="25">
        <v>5355</v>
      </c>
      <c r="S591" s="25">
        <v>0.2</v>
      </c>
      <c r="T591" s="25">
        <v>1</v>
      </c>
      <c r="U591" s="25" t="s">
        <v>8861</v>
      </c>
      <c r="W591" s="25" t="s">
        <v>9488</v>
      </c>
      <c r="X591" s="25" t="s">
        <v>9715</v>
      </c>
      <c r="Y591" s="25" t="s">
        <v>9715</v>
      </c>
      <c r="Z591" s="25" t="s">
        <v>9715</v>
      </c>
      <c r="AA591" s="25" t="s">
        <v>9715</v>
      </c>
      <c r="AB591" s="25" t="s">
        <v>9715</v>
      </c>
      <c r="AC591" s="25" t="s">
        <v>9715</v>
      </c>
      <c r="AD591" s="25" t="s">
        <v>9715</v>
      </c>
      <c r="AE591" s="25" t="s">
        <v>9715</v>
      </c>
      <c r="AF591" s="25" t="s">
        <v>9715</v>
      </c>
      <c r="AG591" s="26" t="str">
        <f t="shared" si="18"/>
        <v>590,0,0,0,0,0,0,0,0,0</v>
      </c>
      <c r="AH591" s="25" t="s">
        <v>7032</v>
      </c>
      <c r="AI591" s="25" t="s">
        <v>8487</v>
      </c>
      <c r="AK591" s="25" t="s">
        <v>8426</v>
      </c>
      <c r="AL591" s="25" t="s">
        <v>8167</v>
      </c>
      <c r="AM591" s="25" t="s">
        <v>8140</v>
      </c>
      <c r="AN591" s="25">
        <v>0</v>
      </c>
      <c r="AO591" s="25">
        <v>25</v>
      </c>
      <c r="AP591" s="25">
        <v>0</v>
      </c>
      <c r="AQ591" s="25" t="s">
        <v>8772</v>
      </c>
      <c r="AT591" s="26" t="str">
        <f t="shared" si="19"/>
        <v>[590];Name=Foongus;InternalName=FOONGUS;Type1=GRASS;Type2=POISON;BaseStats=69,55,45,15,55,55;GenderRate=Female50Percent;GrowthRate=Medium;BaseEXP=59;EffortPoints=1,0,0,0,0,0;Rareness=190;Happiness=70;Abilities=EFFECTSPORE;HiddenAbility=REGENERATOR;Moves=1,ABSORB,6,GROWTH,8,ASTONISH,12,BIDE,15,MEGADRAIN,18,INGRAIN,20,FEINTATTACK,24,SWEETSCENT,28,GIGADRAIN,32,TOXIC,35,SYNTHESIS,39,CLEARSMOG,43,SOLARBEAM,45,RAGEPOWDER,50,SPORE;EggMoves=BODYSLAM,DEFENSECURL,ENDURE,GASTROACID,GROWTH,POISONPOWDER,ROLLOUT,STUNSPORE;Compatibility=Grass;StepsToHatch=5355;Height=0.2;Weight=1;Color=White;Habitat=;RegionalNumbers=590,0,0,0,0,0,0,0,0,0;Kind=Mushroom;Pokedex=For some reason, this Pokémon resembles a Poké Ball. They release poison spores to repel those who try to catch them.;FormNames=;WildItemCommon=TINYMUSHROOM;WildItemUncommon=BIGMUSHROOM;WildItemRare=BALMMUSHROOM;BattlerPlayerY=0;BattlerEnemyY=25;BattlerAltitude=0;Evolutions=AMOONGUSS,Level,39;Incense=</v>
      </c>
    </row>
    <row r="592" spans="1:46" x14ac:dyDescent="0.3">
      <c r="A592" s="25">
        <v>591</v>
      </c>
      <c r="B592" s="25" t="s">
        <v>1057</v>
      </c>
      <c r="C592" s="25" t="s">
        <v>4498</v>
      </c>
      <c r="D592" s="25" t="s">
        <v>221</v>
      </c>
      <c r="E592" s="25" t="s">
        <v>223</v>
      </c>
      <c r="F592" s="25" t="s">
        <v>5076</v>
      </c>
      <c r="G592" s="25" t="s">
        <v>5522</v>
      </c>
      <c r="H592" s="25" t="s">
        <v>5523</v>
      </c>
      <c r="I592" s="25">
        <v>162</v>
      </c>
      <c r="J592" s="25" t="s">
        <v>2132</v>
      </c>
      <c r="K592" s="25">
        <v>75</v>
      </c>
      <c r="L592" s="25">
        <v>70</v>
      </c>
      <c r="M592" s="25" t="s">
        <v>3918</v>
      </c>
      <c r="N592" s="25" t="s">
        <v>3893</v>
      </c>
      <c r="O592" s="25" t="s">
        <v>6226</v>
      </c>
      <c r="Q592" s="25" t="s">
        <v>283</v>
      </c>
      <c r="R592" s="25">
        <v>5355</v>
      </c>
      <c r="S592" s="25">
        <v>0.6</v>
      </c>
      <c r="T592" s="25">
        <v>10.5</v>
      </c>
      <c r="U592" s="25" t="s">
        <v>8861</v>
      </c>
      <c r="W592" s="25" t="s">
        <v>9489</v>
      </c>
      <c r="X592" s="25" t="s">
        <v>9715</v>
      </c>
      <c r="Y592" s="25" t="s">
        <v>9715</v>
      </c>
      <c r="Z592" s="25" t="s">
        <v>9715</v>
      </c>
      <c r="AA592" s="25" t="s">
        <v>9715</v>
      </c>
      <c r="AB592" s="25" t="s">
        <v>9715</v>
      </c>
      <c r="AC592" s="25" t="s">
        <v>9715</v>
      </c>
      <c r="AD592" s="25" t="s">
        <v>9715</v>
      </c>
      <c r="AE592" s="25" t="s">
        <v>9715</v>
      </c>
      <c r="AF592" s="25" t="s">
        <v>9715</v>
      </c>
      <c r="AG592" s="26" t="str">
        <f t="shared" si="18"/>
        <v>591,0,0,0,0,0,0,0,0,0</v>
      </c>
      <c r="AH592" s="25" t="s">
        <v>7032</v>
      </c>
      <c r="AI592" s="25" t="s">
        <v>8488</v>
      </c>
      <c r="AK592" s="25" t="s">
        <v>8426</v>
      </c>
      <c r="AL592" s="25" t="s">
        <v>8167</v>
      </c>
      <c r="AM592" s="25" t="s">
        <v>8140</v>
      </c>
      <c r="AN592" s="25">
        <v>0</v>
      </c>
      <c r="AO592" s="25">
        <v>25</v>
      </c>
      <c r="AP592" s="25">
        <v>0</v>
      </c>
      <c r="AT592" s="26" t="str">
        <f t="shared" si="19"/>
        <v>[591];Name=Amoonguss;InternalName=AMOONGUSS;Type1=GRASS;Type2=POISON;BaseStats=114,85,70,30,85,80;GenderRate=Female50Percent;GrowthRate=Medium;BaseEXP=162;EffortPoints=2,0,0,0,0,0;Rareness=75;Happiness=70;Abilities=EFFECTSPORE;HiddenAbility=REGENERATOR;Moves=1,ABSORB,1,GROWTH,1,ASTONISH,1,BIDE,6,GROWTH,8,ASTONISH,12,BIDE,15,MEGADRAIN,18,INGRAIN,20,FEINTATTACK,24,SWEETSCENT,28,GIGADRAIN,32,TOXIC,35,SYNTHESIS,43,CLEARSMOG,49,SOLARBEAM,54,RAGEPOWDER,62,SPORE;EggMoves=;Compatibility=Grass;StepsToHatch=5355;Height=0.6;Weight=10.5;Color=White;Habitat=;RegionalNumbers=591,0,0,0,0,0,0,0,0,0;Kind=Mushroom;Pokedex=They show off their Poké Ball caps to lure prey, but very few Pokémon are fooled by this.;FormNames=;WildItemCommon=TINYMUSHROOM;WildItemUncommon=BIGMUSHROOM;WildItemRare=BALMMUSHROOM;BattlerPlayerY=0;BattlerEnemyY=25;BattlerAltitude=0;Evolutions=;Incense=</v>
      </c>
    </row>
    <row r="593" spans="1:46" x14ac:dyDescent="0.3">
      <c r="A593" s="25">
        <v>592</v>
      </c>
      <c r="B593" s="25" t="s">
        <v>1058</v>
      </c>
      <c r="C593" s="25" t="s">
        <v>4499</v>
      </c>
      <c r="D593" s="25" t="s">
        <v>219</v>
      </c>
      <c r="E593" s="25" t="s">
        <v>228</v>
      </c>
      <c r="F593" s="25" t="s">
        <v>5077</v>
      </c>
      <c r="G593" s="25" t="s">
        <v>5522</v>
      </c>
      <c r="H593" s="25" t="s">
        <v>5523</v>
      </c>
      <c r="I593" s="25">
        <v>67</v>
      </c>
      <c r="J593" s="25" t="s">
        <v>1414</v>
      </c>
      <c r="K593" s="25">
        <v>190</v>
      </c>
      <c r="L593" s="25">
        <v>70</v>
      </c>
      <c r="M593" s="25" t="s">
        <v>5814</v>
      </c>
      <c r="N593" s="25" t="s">
        <v>3800</v>
      </c>
      <c r="O593" s="25" t="s">
        <v>6840</v>
      </c>
      <c r="P593" s="25" t="s">
        <v>6841</v>
      </c>
      <c r="Q593" s="25" t="s">
        <v>2123</v>
      </c>
      <c r="R593" s="25">
        <v>5355</v>
      </c>
      <c r="S593" s="25">
        <v>1.2</v>
      </c>
      <c r="T593" s="25">
        <v>33</v>
      </c>
      <c r="U593" s="25" t="s">
        <v>8861</v>
      </c>
      <c r="W593" s="25" t="s">
        <v>9490</v>
      </c>
      <c r="X593" s="25" t="s">
        <v>9715</v>
      </c>
      <c r="Y593" s="25" t="s">
        <v>9715</v>
      </c>
      <c r="Z593" s="25" t="s">
        <v>9715</v>
      </c>
      <c r="AA593" s="25" t="s">
        <v>9715</v>
      </c>
      <c r="AB593" s="25" t="s">
        <v>9715</v>
      </c>
      <c r="AC593" s="25" t="s">
        <v>9715</v>
      </c>
      <c r="AD593" s="25" t="s">
        <v>9715</v>
      </c>
      <c r="AE593" s="25" t="s">
        <v>9715</v>
      </c>
      <c r="AF593" s="25" t="s">
        <v>9715</v>
      </c>
      <c r="AG593" s="26" t="str">
        <f t="shared" si="18"/>
        <v>592,0,0,0,0,0,0,0,0,0</v>
      </c>
      <c r="AH593" s="25" t="s">
        <v>7432</v>
      </c>
      <c r="AI593" s="25" t="s">
        <v>7930</v>
      </c>
      <c r="AN593" s="25">
        <v>0</v>
      </c>
      <c r="AO593" s="25">
        <v>25</v>
      </c>
      <c r="AP593" s="25">
        <v>8</v>
      </c>
      <c r="AQ593" s="25" t="s">
        <v>8773</v>
      </c>
      <c r="AT593" s="26" t="str">
        <f t="shared" si="19"/>
        <v>[592];Name=Frillish;InternalName=FRILLISH;Type1=WATER;Type2=GHOST;BaseStats=55,40,50,40,65,85;GenderRate=Female50Percent;GrowthRate=Medium;BaseEXP=67;EffortPoints=0,0,0,0,0,1;Rareness=190;Happiness=70;Abilities=WATERABSORB,CURSEDBODY;HiddenAbility=DAMP;Moves=1,BUBBLE,1,WATERSPORT,5,ABSORB,9,NIGHTSHADE,13,BUBBLEBEAM,17,RECOVER,22,WATERPULSE,27,OMINOUSWIND,32,BRINE,37,RAINDANCE,43,HEX,49,HYDROPUMP,55,WRINGOUT,61,WATERSPOUT;EggMoves=ACIDARMOR,CONFUSERAY,CONSTRICT,MIST,PAINSPLIT,RECOVER;Compatibility=Amorphous;StepsToHatch=5355;Height=1.2;Weight=33;Color=White;Habitat=;RegionalNumbers=592,0,0,0,0,0,0,0,0,0;Kind=Floating;Pokedex=They paralyze prey with poison, then drag them down to their lairs, five miles below the surface.;FormNames=;WildItemCommon=;WildItemUncommon=;WildItemRare=;BattlerPlayerY=0;BattlerEnemyY=25;BattlerAltitude=8;Evolutions=JELLICENT,Level,40;Incense=</v>
      </c>
    </row>
    <row r="594" spans="1:46" x14ac:dyDescent="0.3">
      <c r="A594" s="25">
        <v>593</v>
      </c>
      <c r="B594" s="25" t="s">
        <v>1059</v>
      </c>
      <c r="C594" s="25" t="s">
        <v>4500</v>
      </c>
      <c r="D594" s="25" t="s">
        <v>219</v>
      </c>
      <c r="E594" s="25" t="s">
        <v>228</v>
      </c>
      <c r="F594" s="25" t="s">
        <v>5078</v>
      </c>
      <c r="G594" s="25" t="s">
        <v>5522</v>
      </c>
      <c r="H594" s="25" t="s">
        <v>5523</v>
      </c>
      <c r="I594" s="25">
        <v>168</v>
      </c>
      <c r="J594" s="25" t="s">
        <v>1415</v>
      </c>
      <c r="K594" s="25">
        <v>60</v>
      </c>
      <c r="L594" s="25">
        <v>70</v>
      </c>
      <c r="M594" s="25" t="s">
        <v>5814</v>
      </c>
      <c r="N594" s="25" t="s">
        <v>3800</v>
      </c>
      <c r="O594" s="25" t="s">
        <v>6227</v>
      </c>
      <c r="Q594" s="25" t="s">
        <v>2123</v>
      </c>
      <c r="R594" s="25">
        <v>5355</v>
      </c>
      <c r="S594" s="25">
        <v>2.2000000000000002</v>
      </c>
      <c r="T594" s="25">
        <v>135</v>
      </c>
      <c r="U594" s="25" t="s">
        <v>8861</v>
      </c>
      <c r="W594" s="25" t="s">
        <v>9491</v>
      </c>
      <c r="X594" s="25" t="s">
        <v>9715</v>
      </c>
      <c r="Y594" s="25" t="s">
        <v>9715</v>
      </c>
      <c r="Z594" s="25" t="s">
        <v>9715</v>
      </c>
      <c r="AA594" s="25" t="s">
        <v>9715</v>
      </c>
      <c r="AB594" s="25" t="s">
        <v>9715</v>
      </c>
      <c r="AC594" s="25" t="s">
        <v>9715</v>
      </c>
      <c r="AD594" s="25" t="s">
        <v>9715</v>
      </c>
      <c r="AE594" s="25" t="s">
        <v>9715</v>
      </c>
      <c r="AF594" s="25" t="s">
        <v>9715</v>
      </c>
      <c r="AG594" s="26" t="str">
        <f t="shared" si="18"/>
        <v>593,0,0,0,0,0,0,0,0,0</v>
      </c>
      <c r="AH594" s="25" t="s">
        <v>7432</v>
      </c>
      <c r="AI594" s="25" t="s">
        <v>7931</v>
      </c>
      <c r="AN594" s="25">
        <v>0</v>
      </c>
      <c r="AO594" s="25">
        <v>25</v>
      </c>
      <c r="AP594" s="25">
        <v>8</v>
      </c>
      <c r="AT594" s="26" t="str">
        <f t="shared" si="19"/>
        <v>[593];Name=Jellicent;InternalName=JELLICENT;Type1=WATER;Type2=GHOST;BaseStats=100,60,70,60,85,105;GenderRate=Female50Percent;GrowthRate=Medium;BaseEXP=168;EffortPoints=0,0,0,0,0,2;Rareness=60;Happiness=70;Abilities=WATERABSORB,CURSEDBODY;HiddenAbility=DAMP;Moves=1,WATERSPOUT,1,WRINGOUT,1,BUBBLE,1,WATERSPORT,1,ABSORB,1,NIGHTSHADE,5,ABSORB,9,NIGHTSHADE,13,BUBBLEBEAM,17,RECOVER,22,WATERPULSE,27,OMINOUSWIND,32,BRINE,37,RAINDANCE,45,HEX,53,HYDROPUMP,61,WRINGOUT,69,WATERSPOUT;EggMoves=;Compatibility=Amorphous;StepsToHatch=5355;Height=2.2;Weight=135;Color=White;Habitat=;RegionalNumbers=593,0,0,0,0,0,0,0,0,0;Kind=Floating;Pokedex=They propel themselves by expelling absorbed seawater from their bodies. Their favorite food is life energy.;FormNames=;WildItemCommon=;WildItemUncommon=;WildItemRare=;BattlerPlayerY=0;BattlerEnemyY=25;BattlerAltitude=8;Evolutions=;Incense=</v>
      </c>
    </row>
    <row r="595" spans="1:46" x14ac:dyDescent="0.3">
      <c r="A595" s="25">
        <v>594</v>
      </c>
      <c r="B595" s="25" t="s">
        <v>1060</v>
      </c>
      <c r="C595" s="25" t="s">
        <v>4501</v>
      </c>
      <c r="D595" s="25" t="s">
        <v>219</v>
      </c>
      <c r="F595" s="25" t="s">
        <v>5079</v>
      </c>
      <c r="G595" s="25" t="s">
        <v>5522</v>
      </c>
      <c r="H595" s="25" t="s">
        <v>5528</v>
      </c>
      <c r="I595" s="25">
        <v>165</v>
      </c>
      <c r="J595" s="25" t="s">
        <v>2132</v>
      </c>
      <c r="K595" s="25">
        <v>75</v>
      </c>
      <c r="L595" s="25">
        <v>70</v>
      </c>
      <c r="M595" s="25" t="s">
        <v>5815</v>
      </c>
      <c r="N595" s="25" t="s">
        <v>3893</v>
      </c>
      <c r="O595" s="25" t="s">
        <v>6842</v>
      </c>
      <c r="P595" s="25" t="s">
        <v>6843</v>
      </c>
      <c r="Q595" s="25" t="s">
        <v>2150</v>
      </c>
      <c r="R595" s="25">
        <v>10455</v>
      </c>
      <c r="S595" s="25">
        <v>1.2</v>
      </c>
      <c r="T595" s="25">
        <v>31.6</v>
      </c>
      <c r="U595" s="25" t="s">
        <v>8862</v>
      </c>
      <c r="W595" s="25" t="s">
        <v>9492</v>
      </c>
      <c r="X595" s="25" t="s">
        <v>9715</v>
      </c>
      <c r="Y595" s="25" t="s">
        <v>9715</v>
      </c>
      <c r="Z595" s="25" t="s">
        <v>9715</v>
      </c>
      <c r="AA595" s="25" t="s">
        <v>9715</v>
      </c>
      <c r="AB595" s="25" t="s">
        <v>9715</v>
      </c>
      <c r="AC595" s="25" t="s">
        <v>9715</v>
      </c>
      <c r="AD595" s="25" t="s">
        <v>9715</v>
      </c>
      <c r="AE595" s="25" t="s">
        <v>9715</v>
      </c>
      <c r="AF595" s="25" t="s">
        <v>9715</v>
      </c>
      <c r="AG595" s="26" t="str">
        <f t="shared" si="18"/>
        <v>594,0,0,0,0,0,0,0,0,0</v>
      </c>
      <c r="AH595" s="25" t="s">
        <v>7433</v>
      </c>
      <c r="AI595" s="25" t="s">
        <v>7932</v>
      </c>
      <c r="AN595" s="25">
        <v>0</v>
      </c>
      <c r="AO595" s="25">
        <v>25</v>
      </c>
      <c r="AP595" s="25">
        <v>10</v>
      </c>
      <c r="AT595" s="26" t="str">
        <f t="shared" si="19"/>
        <v>[594];Name=Alomomola;InternalName=ALOMOMOLA;Type1=WATER;Type2=;BaseStats=165,75,80,65,40,45;GenderRate=Female50Percent;GrowthRate=Fast;BaseEXP=165;EffortPoints=2,0,0,0,0,0;Rareness=75;Happiness=70;Abilities=HYDRATION,HEALER;HiddenAbility=REGENERATOR;Moves=1,HYDROPUMP,1,WIDEGUARD,1,HEALINGWISH,1,POUND,1,WATERSPORT,5,AQUARING,9,AQUAJET,13,DOUBLESLAP,17,HEALPULSE,21,PROTECT,25,WATERPULSE,29,WAKEUPSLAP,33,SOAK,37,WISH,41,BRINE,45,SAFEGUARD,49,HELPINGHAND,53,WIDEGUARD,57,HEALINGWISH,61,HYDROPUMP;EggMoves=ENDURE,MIRRORCOAT,MIST,PAINSPLIT,REFRESH,TICKLE;Compatibility=Water1,Water2;StepsToHatch=10455;Height=1.2;Weight=31.6;Color=Pink;Habitat=;RegionalNumbers=594,0,0,0,0,0,0,0,0,0;Kind=Caring;Pokedex=Floating in the open sea is how they live. When they find a wounded Pokémon, they embrace it and bring it to shore.;FormNames=;WildItemCommon=;WildItemUncommon=;WildItemRare=;BattlerPlayerY=0;BattlerEnemyY=25;BattlerAltitude=10;Evolutions=;Incense=</v>
      </c>
    </row>
    <row r="596" spans="1:46" x14ac:dyDescent="0.3">
      <c r="A596" s="25">
        <v>595</v>
      </c>
      <c r="B596" s="25" t="s">
        <v>1061</v>
      </c>
      <c r="C596" s="25" t="s">
        <v>4502</v>
      </c>
      <c r="D596" s="25" t="s">
        <v>209</v>
      </c>
      <c r="E596" s="25" t="s">
        <v>220</v>
      </c>
      <c r="F596" s="25" t="s">
        <v>5080</v>
      </c>
      <c r="G596" s="25" t="s">
        <v>5522</v>
      </c>
      <c r="H596" s="25" t="s">
        <v>5523</v>
      </c>
      <c r="I596" s="25">
        <v>64</v>
      </c>
      <c r="J596" s="25" t="s">
        <v>2146</v>
      </c>
      <c r="K596" s="25">
        <v>190</v>
      </c>
      <c r="L596" s="25">
        <v>70</v>
      </c>
      <c r="M596" s="25" t="s">
        <v>5816</v>
      </c>
      <c r="N596" s="25" t="s">
        <v>3871</v>
      </c>
      <c r="O596" s="25" t="s">
        <v>6844</v>
      </c>
      <c r="P596" s="25" t="s">
        <v>6845</v>
      </c>
      <c r="Q596" s="25" t="s">
        <v>1472</v>
      </c>
      <c r="R596" s="25">
        <v>5355</v>
      </c>
      <c r="S596" s="25">
        <v>0.1</v>
      </c>
      <c r="T596" s="25">
        <v>0.6</v>
      </c>
      <c r="U596" s="25" t="s">
        <v>8860</v>
      </c>
      <c r="W596" s="25" t="s">
        <v>9493</v>
      </c>
      <c r="X596" s="25" t="s">
        <v>9715</v>
      </c>
      <c r="Y596" s="25" t="s">
        <v>9715</v>
      </c>
      <c r="Z596" s="25" t="s">
        <v>9715</v>
      </c>
      <c r="AA596" s="25" t="s">
        <v>9715</v>
      </c>
      <c r="AB596" s="25" t="s">
        <v>9715</v>
      </c>
      <c r="AC596" s="25" t="s">
        <v>9715</v>
      </c>
      <c r="AD596" s="25" t="s">
        <v>9715</v>
      </c>
      <c r="AE596" s="25" t="s">
        <v>9715</v>
      </c>
      <c r="AF596" s="25" t="s">
        <v>9715</v>
      </c>
      <c r="AG596" s="26" t="str">
        <f t="shared" si="18"/>
        <v>595,0,0,0,0,0,0,0,0,0</v>
      </c>
      <c r="AH596" s="25" t="s">
        <v>7434</v>
      </c>
      <c r="AI596" s="25" t="s">
        <v>7933</v>
      </c>
      <c r="AN596" s="25">
        <v>0</v>
      </c>
      <c r="AO596" s="25">
        <v>25</v>
      </c>
      <c r="AP596" s="25">
        <v>0</v>
      </c>
      <c r="AQ596" s="25" t="s">
        <v>8774</v>
      </c>
      <c r="AT596" s="26" t="str">
        <f t="shared" si="19"/>
        <v>[595];Name=Joltik;InternalName=JOLTIK;Type1=BUG;Type2=ELECTRIC;BaseStats=50,47,50,65,57,50;GenderRate=Female50Percent;GrowthRate=Medium;BaseEXP=64;EffortPoints=0,0,0,1,0,0;Rareness=190;Happiness=70;Abilities=COMPOUNDEYES,UNNERVE;HiddenAbility=SWARM;Moves=1,STRINGSHOT,1,LEECHLIFE,1,SPIDERWEB,4,THUNDERWAVE,7,SCREECH,12,FURYCUTTER,15,ELECTROWEB,18,BUGBITE,23,GASTROACID,26,SLASH,29,ELECTROBALL,34,SIGNALBEAM,37,AGILITY,40,SUCKERPUNCH,45,DISCHARGE,48,BUGBUZZ;EggMoves=CAMOUFLAGE,CROSSPOISON,DISABLE,FEINTATTACK,PINMISSILE,POISONSTING,PURSUIT,ROCKCLIMB;Compatibility=Bug;StepsToHatch=5355;Height=0.1;Weight=0.6;Color=Yellow;Habitat=;RegionalNumbers=595,0,0,0,0,0,0,0,0,0;Kind=Attaching;Pokedex=They attach themselves to large-bodied Pokémon and absorb static electricity, which they store in an electric pouch.;FormNames=;WildItemCommon=;WildItemUncommon=;WildItemRare=;BattlerPlayerY=0;BattlerEnemyY=25;BattlerAltitude=0;Evolutions=GALVANTULA,Level,36;Incense=</v>
      </c>
    </row>
    <row r="597" spans="1:46" x14ac:dyDescent="0.3">
      <c r="A597" s="25">
        <v>596</v>
      </c>
      <c r="B597" s="25" t="s">
        <v>1062</v>
      </c>
      <c r="C597" s="25" t="s">
        <v>5305</v>
      </c>
      <c r="D597" s="25" t="s">
        <v>209</v>
      </c>
      <c r="E597" s="25" t="s">
        <v>220</v>
      </c>
      <c r="F597" s="25" t="s">
        <v>5081</v>
      </c>
      <c r="G597" s="25" t="s">
        <v>5522</v>
      </c>
      <c r="H597" s="25" t="s">
        <v>5523</v>
      </c>
      <c r="I597" s="25">
        <v>165</v>
      </c>
      <c r="J597" s="25" t="s">
        <v>2147</v>
      </c>
      <c r="K597" s="25">
        <v>75</v>
      </c>
      <c r="L597" s="25">
        <v>70</v>
      </c>
      <c r="M597" s="25" t="s">
        <v>5816</v>
      </c>
      <c r="N597" s="25" t="s">
        <v>3871</v>
      </c>
      <c r="O597" s="25" t="s">
        <v>6228</v>
      </c>
      <c r="Q597" s="25" t="s">
        <v>1472</v>
      </c>
      <c r="R597" s="25">
        <v>5355</v>
      </c>
      <c r="S597" s="25">
        <v>0.8</v>
      </c>
      <c r="T597" s="25">
        <v>14.3</v>
      </c>
      <c r="U597" s="25" t="s">
        <v>8860</v>
      </c>
      <c r="W597" s="25" t="s">
        <v>9494</v>
      </c>
      <c r="X597" s="25" t="s">
        <v>9715</v>
      </c>
      <c r="Y597" s="25" t="s">
        <v>9715</v>
      </c>
      <c r="Z597" s="25" t="s">
        <v>9715</v>
      </c>
      <c r="AA597" s="25" t="s">
        <v>9715</v>
      </c>
      <c r="AB597" s="25" t="s">
        <v>9715</v>
      </c>
      <c r="AC597" s="25" t="s">
        <v>9715</v>
      </c>
      <c r="AD597" s="25" t="s">
        <v>9715</v>
      </c>
      <c r="AE597" s="25" t="s">
        <v>9715</v>
      </c>
      <c r="AF597" s="25" t="s">
        <v>9715</v>
      </c>
      <c r="AG597" s="26" t="str">
        <f t="shared" si="18"/>
        <v>596,0,0,0,0,0,0,0,0,0</v>
      </c>
      <c r="AH597" s="25" t="s">
        <v>7435</v>
      </c>
      <c r="AI597" s="25" t="s">
        <v>7934</v>
      </c>
      <c r="AN597" s="25">
        <v>0</v>
      </c>
      <c r="AO597" s="25">
        <v>25</v>
      </c>
      <c r="AP597" s="25">
        <v>0</v>
      </c>
      <c r="AT597" s="26" t="str">
        <f t="shared" si="19"/>
        <v>[596];Name=Galvantula;InternalName=GALVANTULA;Type1=BUG;Type2=ELECTRIC;BaseStats=70,77,60,108,97,60;GenderRate=Female50Percent;GrowthRate=Medium;BaseEXP=165;EffortPoints=0,0,0,2,0,0;Rareness=75;Happiness=70;Abilities=COMPOUNDEYES,UNNERVE;HiddenAbility=SWARM;Moves=1,STICKYWEB,1,STRINGSHOT,1,LEECHLIFE,1,SPIDERWEB,1,THUNDERWAVE,4,THUNDERWAVE,7,SCREECH,12,FURYCUTTER,15,ELECTROWEB,18,BUGBITE,23,GASTROACID,26,SLASH,29,ELECTROBALL,34,SIGNALBEAM,40,AGILITY,46,SUCKERPUNCH,54,DISCHARGE,60,BUGBUZZ,65,STICKYWEB;EggMoves=;Compatibility=Bug;StepsToHatch=5355;Height=0.8;Weight=14.3;Color=Yellow;Habitat=;RegionalNumbers=596,0,0,0,0,0,0,0,0,0;Kind=EleSpider;Pokedex=They employ an electrically charged web to trap their prey. While it is immobilized by shock, they leisurely consume it.;FormNames=;WildItemCommon=;WildItemUncommon=;WildItemRare=;BattlerPlayerY=0;BattlerEnemyY=25;BattlerAltitude=0;Evolutions=;Incense=</v>
      </c>
    </row>
    <row r="598" spans="1:46" x14ac:dyDescent="0.3">
      <c r="A598" s="25">
        <v>597</v>
      </c>
      <c r="B598" s="25" t="s">
        <v>1063</v>
      </c>
      <c r="C598" s="25" t="s">
        <v>5306</v>
      </c>
      <c r="D598" s="25" t="s">
        <v>221</v>
      </c>
      <c r="E598" s="25" t="s">
        <v>231</v>
      </c>
      <c r="F598" s="25" t="s">
        <v>5082</v>
      </c>
      <c r="G598" s="25" t="s">
        <v>5522</v>
      </c>
      <c r="H598" s="25" t="s">
        <v>5523</v>
      </c>
      <c r="I598" s="25">
        <v>61</v>
      </c>
      <c r="J598" s="25" t="s">
        <v>2134</v>
      </c>
      <c r="K598" s="25">
        <v>255</v>
      </c>
      <c r="L598" s="25">
        <v>70</v>
      </c>
      <c r="M598" s="25" t="s">
        <v>5575</v>
      </c>
      <c r="O598" s="25" t="s">
        <v>6846</v>
      </c>
      <c r="P598" s="25" t="s">
        <v>6847</v>
      </c>
      <c r="Q598" s="25" t="s">
        <v>7436</v>
      </c>
      <c r="R598" s="25">
        <v>5355</v>
      </c>
      <c r="S598" s="25">
        <v>0.6</v>
      </c>
      <c r="T598" s="25">
        <v>18.8</v>
      </c>
      <c r="U598" s="25" t="s">
        <v>8859</v>
      </c>
      <c r="W598" s="25" t="s">
        <v>9495</v>
      </c>
      <c r="X598" s="25" t="s">
        <v>9715</v>
      </c>
      <c r="Y598" s="25" t="s">
        <v>9715</v>
      </c>
      <c r="Z598" s="25" t="s">
        <v>9715</v>
      </c>
      <c r="AA598" s="25" t="s">
        <v>9715</v>
      </c>
      <c r="AB598" s="25" t="s">
        <v>9715</v>
      </c>
      <c r="AC598" s="25" t="s">
        <v>9715</v>
      </c>
      <c r="AD598" s="25" t="s">
        <v>9715</v>
      </c>
      <c r="AE598" s="25" t="s">
        <v>9715</v>
      </c>
      <c r="AF598" s="25" t="s">
        <v>9715</v>
      </c>
      <c r="AG598" s="26" t="str">
        <f t="shared" si="18"/>
        <v>597,0,0,0,0,0,0,0,0,0</v>
      </c>
      <c r="AH598" s="25" t="s">
        <v>7437</v>
      </c>
      <c r="AI598" s="25" t="s">
        <v>8378</v>
      </c>
      <c r="AL598" s="25" t="s">
        <v>8283</v>
      </c>
      <c r="AN598" s="25">
        <v>0</v>
      </c>
      <c r="AO598" s="25">
        <v>25</v>
      </c>
      <c r="AP598" s="25">
        <v>10</v>
      </c>
      <c r="AQ598" s="25" t="s">
        <v>8775</v>
      </c>
      <c r="AT598" s="26" t="str">
        <f t="shared" si="19"/>
        <v>[597];Name=Ferroseed;InternalName=FERROSEED;Type1=GRASS;Type2=STEEL;BaseStats=44,50,91,10,24,86;GenderRate=Female50Percent;GrowthRate=Medium;BaseEXP=61;EffortPoints=0,0,1,0,0,0;Rareness=255;Happiness=70;Abilities=IRONBARBS;HiddenAbility=;Moves=1,TACKLE,1,HARDEN,6,ROLLOUT,9,CURSE,14,METALCLAW,18,PINMISSILE,21,GYROBALL,26,IRONDEFENSE,30,MIRRORSHOT,35,INGRAIN,38,SELFDESTRUCT,43,IRONHEAD,47,PAYBACK,52,FLASHCANNON,55,EXPLOSION;EggMoves=ACIDSPRAY,BULLETSEED,GRAVITY,LEECHSEED,ROCKCLIMB,SEEDBOMB,SPIKES,STEALTHROCK,WORRYSEED;Compatibility=Grass,Mineral;StepsToHatch=5355;Height=0.6;Weight=18.8;Color=Gray;Habitat=;RegionalNumbers=597,0,0,0,0,0,0,0,0,0;Kind=Thorn Seed;Pokedex=They stick their spikes into cave walls and absorb the minerals they find in the rock.;FormNames=;WildItemCommon=;WildItemUncommon=STICKYBARB;WildItemRare=;BattlerPlayerY=0;BattlerEnemyY=25;BattlerAltitude=10;Evolutions=FERROTHORN,Level,40;Incense=</v>
      </c>
    </row>
    <row r="599" spans="1:46" x14ac:dyDescent="0.3">
      <c r="A599" s="25">
        <v>598</v>
      </c>
      <c r="B599" s="25" t="s">
        <v>1064</v>
      </c>
      <c r="C599" s="25" t="s">
        <v>5307</v>
      </c>
      <c r="D599" s="25" t="s">
        <v>221</v>
      </c>
      <c r="E599" s="25" t="s">
        <v>231</v>
      </c>
      <c r="F599" s="25" t="s">
        <v>5083</v>
      </c>
      <c r="G599" s="25" t="s">
        <v>5522</v>
      </c>
      <c r="H599" s="25" t="s">
        <v>5523</v>
      </c>
      <c r="I599" s="25">
        <v>171</v>
      </c>
      <c r="J599" s="25" t="s">
        <v>2144</v>
      </c>
      <c r="K599" s="25">
        <v>90</v>
      </c>
      <c r="L599" s="25">
        <v>70</v>
      </c>
      <c r="M599" s="25" t="s">
        <v>5575</v>
      </c>
      <c r="O599" s="25" t="s">
        <v>6229</v>
      </c>
      <c r="Q599" s="25" t="s">
        <v>7436</v>
      </c>
      <c r="R599" s="25">
        <v>5355</v>
      </c>
      <c r="S599" s="25">
        <v>1</v>
      </c>
      <c r="T599" s="25">
        <v>110</v>
      </c>
      <c r="U599" s="25" t="s">
        <v>8859</v>
      </c>
      <c r="W599" s="25" t="s">
        <v>9496</v>
      </c>
      <c r="X599" s="25" t="s">
        <v>9715</v>
      </c>
      <c r="Y599" s="25" t="s">
        <v>9715</v>
      </c>
      <c r="Z599" s="25" t="s">
        <v>9715</v>
      </c>
      <c r="AA599" s="25" t="s">
        <v>9715</v>
      </c>
      <c r="AB599" s="25" t="s">
        <v>9715</v>
      </c>
      <c r="AC599" s="25" t="s">
        <v>9715</v>
      </c>
      <c r="AD599" s="25" t="s">
        <v>9715</v>
      </c>
      <c r="AE599" s="25" t="s">
        <v>9715</v>
      </c>
      <c r="AF599" s="25" t="s">
        <v>9715</v>
      </c>
      <c r="AG599" s="26" t="str">
        <f t="shared" si="18"/>
        <v>598,0,0,0,0,0,0,0,0,0</v>
      </c>
      <c r="AH599" s="25" t="s">
        <v>7438</v>
      </c>
      <c r="AI599" s="25" t="s">
        <v>8379</v>
      </c>
      <c r="AL599" s="25" t="s">
        <v>8283</v>
      </c>
      <c r="AN599" s="25">
        <v>0</v>
      </c>
      <c r="AO599" s="25">
        <v>25</v>
      </c>
      <c r="AP599" s="25">
        <v>9</v>
      </c>
      <c r="AT599" s="26" t="str">
        <f t="shared" si="19"/>
        <v>[598];Name=Ferrothorn;InternalName=FERROTHORN;Type1=GRASS;Type2=STEEL;BaseStats=74,94,131,20,54,116;GenderRate=Female50Percent;GrowthRate=Medium;BaseEXP=171;EffortPoints=0,0,2,0,0,0;Rareness=90;Happiness=70;Abilities=IRONBARBS;HiddenAbility=;Moves=1,ROCKCLIMB,1,TACKLE,1,HARDEN,1,ROLLOUT,1,CURSE,6,ROLLOUT,9,CURSE,14,METALCLAW,18,PINMISSILE,21,GYROBALL,26,IRONDEFENSE,30,MIRRORSHOT,35,INGRAIN,38,SELFDESTRUCT,40,POWERWHIP,46,IRONHEAD,53,PAYBACK,61,FLASHCANNON,67,EXPLOSION;EggMoves=;Compatibility=Grass,Mineral;StepsToHatch=5355;Height=1;Weight=110;Color=Gray;Habitat=;RegionalNumbers=598,0,0,0,0,0,0,0,0,0;Kind=Thorn Pod;Pokedex=They attach themselves to cave ceilings, firing steel spikes at targets passing beneath them.;FormNames=;WildItemCommon=;WildItemUncommon=STICKYBARB;WildItemRare=;BattlerPlayerY=0;BattlerEnemyY=25;BattlerAltitude=9;Evolutions=;Incense=</v>
      </c>
    </row>
    <row r="600" spans="1:46" x14ac:dyDescent="0.3">
      <c r="A600" s="25">
        <v>599</v>
      </c>
      <c r="B600" s="25" t="s">
        <v>1065</v>
      </c>
      <c r="C600" s="25" t="s">
        <v>5308</v>
      </c>
      <c r="D600" s="25" t="s">
        <v>231</v>
      </c>
      <c r="F600" s="25" t="s">
        <v>5084</v>
      </c>
      <c r="G600" s="25" t="s">
        <v>5534</v>
      </c>
      <c r="H600" s="25" t="s">
        <v>1412</v>
      </c>
      <c r="I600" s="25">
        <v>60</v>
      </c>
      <c r="J600" s="25" t="s">
        <v>2134</v>
      </c>
      <c r="K600" s="25">
        <v>130</v>
      </c>
      <c r="L600" s="25">
        <v>70</v>
      </c>
      <c r="M600" s="25" t="s">
        <v>5817</v>
      </c>
      <c r="N600" s="25" t="s">
        <v>5759</v>
      </c>
      <c r="O600" s="25" t="s">
        <v>6230</v>
      </c>
      <c r="Q600" s="25" t="s">
        <v>2122</v>
      </c>
      <c r="R600" s="25">
        <v>5355</v>
      </c>
      <c r="S600" s="25">
        <v>0.3</v>
      </c>
      <c r="T600" s="25">
        <v>21</v>
      </c>
      <c r="U600" s="25" t="s">
        <v>8859</v>
      </c>
      <c r="W600" s="25" t="s">
        <v>9497</v>
      </c>
      <c r="X600" s="25" t="s">
        <v>9715</v>
      </c>
      <c r="Y600" s="25" t="s">
        <v>9715</v>
      </c>
      <c r="Z600" s="25" t="s">
        <v>9715</v>
      </c>
      <c r="AA600" s="25" t="s">
        <v>9715</v>
      </c>
      <c r="AB600" s="25" t="s">
        <v>9715</v>
      </c>
      <c r="AC600" s="25" t="s">
        <v>9715</v>
      </c>
      <c r="AD600" s="25" t="s">
        <v>9715</v>
      </c>
      <c r="AE600" s="25" t="s">
        <v>9715</v>
      </c>
      <c r="AF600" s="25" t="s">
        <v>9715</v>
      </c>
      <c r="AG600" s="26" t="str">
        <f t="shared" si="18"/>
        <v>599,0,0,0,0,0,0,0,0,0</v>
      </c>
      <c r="AH600" s="25" t="s">
        <v>7439</v>
      </c>
      <c r="AI600" s="25" t="s">
        <v>7935</v>
      </c>
      <c r="AN600" s="25">
        <v>0</v>
      </c>
      <c r="AO600" s="25">
        <v>25</v>
      </c>
      <c r="AP600" s="25">
        <v>12</v>
      </c>
      <c r="AQ600" s="25" t="s">
        <v>8776</v>
      </c>
      <c r="AT600" s="26" t="str">
        <f t="shared" si="19"/>
        <v>[599];Name=Klink;InternalName=KLINK;Type1=STEEL;Type2=;BaseStats=40,55,70,30,45,60;GenderRate=Genderless;GrowthRate=Parabolic;BaseEXP=60;EffortPoints=0,0,1,0,0,0;Rareness=130;Happiness=70;Abilities=PLUS,MINUS;HiddenAbility=CLEARBODY;Moves=1,VICEGRIP,6,CHARGE,11,THUNDERSHOCK,16,GEARGRIND,21,BIND,26,CHARGEBEAM,31,AUTOTOMIZE,36,MIRRORSHOT,39,SCREECH,42,DISCHARGE,45,METALSOUND,48,SHIFTGEAR,50,LOCKON,54,ZAPCANNON,57,HYPERBEAM;EggMoves=;Compatibility=Mineral;StepsToHatch=5355;Height=0.3;Weight=21;Color=Gray;Habitat=;RegionalNumbers=599,0,0,0,0,0,0,0,0,0;Kind=Gear;Pokedex=Interlocking two bodies and spinning around generates the energy they need to live.;FormNames=;WildItemCommon=;WildItemUncommon=;WildItemRare=;BattlerPlayerY=0;BattlerEnemyY=25;BattlerAltitude=12;Evolutions=KLANG,Level,38;Incense=</v>
      </c>
    </row>
    <row r="601" spans="1:46" x14ac:dyDescent="0.3">
      <c r="A601" s="25">
        <v>600</v>
      </c>
      <c r="B601" s="25" t="s">
        <v>1066</v>
      </c>
      <c r="C601" s="25" t="s">
        <v>5309</v>
      </c>
      <c r="D601" s="25" t="s">
        <v>231</v>
      </c>
      <c r="F601" s="25" t="s">
        <v>5085</v>
      </c>
      <c r="G601" s="25" t="s">
        <v>5534</v>
      </c>
      <c r="H601" s="25" t="s">
        <v>1412</v>
      </c>
      <c r="I601" s="25">
        <v>154</v>
      </c>
      <c r="J601" s="25" t="s">
        <v>2144</v>
      </c>
      <c r="K601" s="25">
        <v>60</v>
      </c>
      <c r="L601" s="25">
        <v>70</v>
      </c>
      <c r="M601" s="25" t="s">
        <v>5817</v>
      </c>
      <c r="N601" s="25" t="s">
        <v>5759</v>
      </c>
      <c r="O601" s="25" t="s">
        <v>6231</v>
      </c>
      <c r="Q601" s="25" t="s">
        <v>2122</v>
      </c>
      <c r="R601" s="25">
        <v>5355</v>
      </c>
      <c r="S601" s="25">
        <v>0.6</v>
      </c>
      <c r="T601" s="25">
        <v>51</v>
      </c>
      <c r="U601" s="25" t="s">
        <v>8859</v>
      </c>
      <c r="W601" s="25" t="s">
        <v>9498</v>
      </c>
      <c r="X601" s="25" t="s">
        <v>9715</v>
      </c>
      <c r="Y601" s="25" t="s">
        <v>9715</v>
      </c>
      <c r="Z601" s="25" t="s">
        <v>9715</v>
      </c>
      <c r="AA601" s="25" t="s">
        <v>9715</v>
      </c>
      <c r="AB601" s="25" t="s">
        <v>9715</v>
      </c>
      <c r="AC601" s="25" t="s">
        <v>9715</v>
      </c>
      <c r="AD601" s="25" t="s">
        <v>9715</v>
      </c>
      <c r="AE601" s="25" t="s">
        <v>9715</v>
      </c>
      <c r="AF601" s="25" t="s">
        <v>9715</v>
      </c>
      <c r="AG601" s="26" t="str">
        <f t="shared" si="18"/>
        <v>600,0,0,0,0,0,0,0,0,0</v>
      </c>
      <c r="AH601" s="25" t="s">
        <v>7439</v>
      </c>
      <c r="AI601" s="25" t="s">
        <v>7936</v>
      </c>
      <c r="AN601" s="25">
        <v>0</v>
      </c>
      <c r="AO601" s="25">
        <v>25</v>
      </c>
      <c r="AP601" s="25">
        <v>13</v>
      </c>
      <c r="AQ601" s="25" t="s">
        <v>8777</v>
      </c>
      <c r="AT601" s="26" t="str">
        <f t="shared" si="19"/>
        <v>[600];Name=Klang;InternalName=KLANG;Type1=STEEL;Type2=;BaseStats=60,80,95,50,70,85;GenderRate=Genderless;GrowthRate=Parabolic;BaseEXP=154;EffortPoints=0,0,2,0,0,0;Rareness=60;Happiness=70;Abilities=PLUS,MINUS;HiddenAbility=CLEARBODY;Moves=1,VICEGRIP,1,CHARGE,1,THUNDERSHOCK,1,GEARGRIND,6,CHARGE,11,THUNDERSHOCK,16,GEARGRIND,21,BIND,26,CHARGEBEAM,31,AUTOTOMIZE,36,MIRRORSHOT,40,SCREECH,44,DISCHARGE,48,METALSOUND,52,SHIFTGEAR,56,LOCKON,60,ZAPCANNON,64,HYPERBEAM;EggMoves=;Compatibility=Mineral;StepsToHatch=5355;Height=0.6;Weight=51;Color=Gray;Habitat=;RegionalNumbers=600,0,0,0,0,0,0,0,0,0;Kind=Gear;Pokedex=Spinning minigears are rotated at high speed and repeatedly fired away. It is dangerous if the gears don't return.;FormNames=;WildItemCommon=;WildItemUncommon=;WildItemRare=;BattlerPlayerY=0;BattlerEnemyY=25;BattlerAltitude=13;Evolutions=KLINKLANG,Level,49;Incense=</v>
      </c>
    </row>
    <row r="602" spans="1:46" x14ac:dyDescent="0.3">
      <c r="A602" s="25">
        <v>601</v>
      </c>
      <c r="B602" s="25" t="s">
        <v>1067</v>
      </c>
      <c r="C602" s="25" t="s">
        <v>5310</v>
      </c>
      <c r="D602" s="25" t="s">
        <v>231</v>
      </c>
      <c r="F602" s="25" t="s">
        <v>5086</v>
      </c>
      <c r="G602" s="25" t="s">
        <v>5534</v>
      </c>
      <c r="H602" s="25" t="s">
        <v>1412</v>
      </c>
      <c r="I602" s="25">
        <v>234</v>
      </c>
      <c r="J602" s="25" t="s">
        <v>2145</v>
      </c>
      <c r="K602" s="25">
        <v>30</v>
      </c>
      <c r="L602" s="25">
        <v>70</v>
      </c>
      <c r="M602" s="25" t="s">
        <v>5817</v>
      </c>
      <c r="N602" s="25" t="s">
        <v>5759</v>
      </c>
      <c r="O602" s="25" t="s">
        <v>6232</v>
      </c>
      <c r="Q602" s="25" t="s">
        <v>2122</v>
      </c>
      <c r="R602" s="25">
        <v>5355</v>
      </c>
      <c r="S602" s="25">
        <v>0.6</v>
      </c>
      <c r="T602" s="25">
        <v>81</v>
      </c>
      <c r="U602" s="25" t="s">
        <v>8859</v>
      </c>
      <c r="W602" s="25" t="s">
        <v>9499</v>
      </c>
      <c r="X602" s="25" t="s">
        <v>9715</v>
      </c>
      <c r="Y602" s="25" t="s">
        <v>9715</v>
      </c>
      <c r="Z602" s="25" t="s">
        <v>9715</v>
      </c>
      <c r="AA602" s="25" t="s">
        <v>9715</v>
      </c>
      <c r="AB602" s="25" t="s">
        <v>9715</v>
      </c>
      <c r="AC602" s="25" t="s">
        <v>9715</v>
      </c>
      <c r="AD602" s="25" t="s">
        <v>9715</v>
      </c>
      <c r="AE602" s="25" t="s">
        <v>9715</v>
      </c>
      <c r="AF602" s="25" t="s">
        <v>9715</v>
      </c>
      <c r="AG602" s="26" t="str">
        <f t="shared" si="18"/>
        <v>601,0,0,0,0,0,0,0,0,0</v>
      </c>
      <c r="AH602" s="25" t="s">
        <v>7439</v>
      </c>
      <c r="AI602" s="25" t="s">
        <v>7937</v>
      </c>
      <c r="AN602" s="25">
        <v>0</v>
      </c>
      <c r="AO602" s="25">
        <v>25</v>
      </c>
      <c r="AP602" s="25">
        <v>10</v>
      </c>
      <c r="AT602" s="26" t="str">
        <f t="shared" si="19"/>
        <v>[601];Name=Klinklang;InternalName=KLINKLANG;Type1=STEEL;Type2=;BaseStats=60,100,115,90,70,85;GenderRate=Genderless;GrowthRate=Parabolic;BaseEXP=234;EffortPoints=0,0,3,0,0,0;Rareness=30;Happiness=70;Abilities=PLUS,MINUS;HiddenAbility=CLEARBODY;Moves=1,MAGNETICFLUX,1,ZAPCANNON,1,VICEGRIP,1,CHARGE,1,THUNDERSHOCK,1,GEARGRIND,6,CHARGE,11,THUNDERSHOCK,16,GEARGRIND,21,BIND,25,CHARGEBEAM,31,AUTOTOMIZE,36,MIRRORSHOT,40,SCREECH,44,DISCHARGE,48,METALSOUND,54,SHIFTGEAR,60,LOCKON,66,ZAPCANNON,72,HYPERBEAM,76,MAGNETICFLUX;EggMoves=;Compatibility=Mineral;StepsToHatch=5355;Height=0.6;Weight=81;Color=Gray;Habitat=;RegionalNumbers=601,0,0,0,0,0,0,0,0,0;Kind=Gear;Pokedex=The gear with the red core is rotated at high speed for a rapid energy charge.;FormNames=;WildItemCommon=;WildItemUncommon=;WildItemRare=;BattlerPlayerY=0;BattlerEnemyY=25;BattlerAltitude=10;Evolutions=;Incense=</v>
      </c>
    </row>
    <row r="603" spans="1:46" x14ac:dyDescent="0.3">
      <c r="A603" s="25">
        <v>602</v>
      </c>
      <c r="B603" s="25" t="s">
        <v>1068</v>
      </c>
      <c r="C603" s="25" t="s">
        <v>5311</v>
      </c>
      <c r="D603" s="25" t="s">
        <v>220</v>
      </c>
      <c r="F603" s="25" t="s">
        <v>5087</v>
      </c>
      <c r="G603" s="25" t="s">
        <v>5522</v>
      </c>
      <c r="H603" s="25" t="s">
        <v>5533</v>
      </c>
      <c r="I603" s="25">
        <v>55</v>
      </c>
      <c r="J603" s="25" t="s">
        <v>2146</v>
      </c>
      <c r="K603" s="25">
        <v>190</v>
      </c>
      <c r="L603" s="25">
        <v>70</v>
      </c>
      <c r="M603" s="25" t="s">
        <v>2141</v>
      </c>
      <c r="O603" s="25" t="s">
        <v>6233</v>
      </c>
      <c r="Q603" s="25" t="s">
        <v>2123</v>
      </c>
      <c r="R603" s="25">
        <v>5355</v>
      </c>
      <c r="S603" s="25">
        <v>0.2</v>
      </c>
      <c r="T603" s="25">
        <v>0.3</v>
      </c>
      <c r="U603" s="25" t="s">
        <v>8861</v>
      </c>
      <c r="W603" s="25" t="s">
        <v>9500</v>
      </c>
      <c r="X603" s="25" t="s">
        <v>9715</v>
      </c>
      <c r="Y603" s="25" t="s">
        <v>9715</v>
      </c>
      <c r="Z603" s="25" t="s">
        <v>9715</v>
      </c>
      <c r="AA603" s="25" t="s">
        <v>9715</v>
      </c>
      <c r="AB603" s="25" t="s">
        <v>9715</v>
      </c>
      <c r="AC603" s="25" t="s">
        <v>9715</v>
      </c>
      <c r="AD603" s="25" t="s">
        <v>9715</v>
      </c>
      <c r="AE603" s="25" t="s">
        <v>9715</v>
      </c>
      <c r="AF603" s="25" t="s">
        <v>9715</v>
      </c>
      <c r="AG603" s="26" t="str">
        <f t="shared" si="18"/>
        <v>602,0,0,0,0,0,0,0,0,0</v>
      </c>
      <c r="AH603" s="25" t="s">
        <v>7440</v>
      </c>
      <c r="AI603" s="25" t="s">
        <v>7938</v>
      </c>
      <c r="AN603" s="25">
        <v>0</v>
      </c>
      <c r="AO603" s="25">
        <v>25</v>
      </c>
      <c r="AP603" s="25">
        <v>19</v>
      </c>
      <c r="AQ603" s="25" t="s">
        <v>8778</v>
      </c>
      <c r="AT603" s="26" t="str">
        <f t="shared" si="19"/>
        <v>[602];Name=Tynamo;InternalName=TYNAMO;Type1=ELECTRIC;Type2=;BaseStats=35,55,40,60,45,40;GenderRate=Female50Percent;GrowthRate=Slow;BaseEXP=55;EffortPoints=0,0,0,1,0,0;Rareness=190;Happiness=70;Abilities=LEVITATE;HiddenAbility=;Moves=1,TACKLE,1,THUNDERWAVE,1,SPARK,1,CHARGEBEAM;EggMoves=;Compatibility=Amorphous;StepsToHatch=5355;Height=0.2;Weight=0.3;Color=White;Habitat=;RegionalNumbers=602,0,0,0,0,0,0,0,0,0;Kind=EleFish;Pokedex=These Pokémon move in schools. They have an electricity-generating organ, so they discharge electricity if in danger.;FormNames=;WildItemCommon=;WildItemUncommon=;WildItemRare=;BattlerPlayerY=0;BattlerEnemyY=25;BattlerAltitude=19;Evolutions=EELEKTRIK,Level,39;Incense=</v>
      </c>
    </row>
    <row r="604" spans="1:46" x14ac:dyDescent="0.3">
      <c r="A604" s="25">
        <v>603</v>
      </c>
      <c r="B604" s="25" t="s">
        <v>1069</v>
      </c>
      <c r="C604" s="25" t="s">
        <v>5312</v>
      </c>
      <c r="D604" s="25" t="s">
        <v>220</v>
      </c>
      <c r="F604" s="25" t="s">
        <v>5088</v>
      </c>
      <c r="G604" s="25" t="s">
        <v>5522</v>
      </c>
      <c r="H604" s="25" t="s">
        <v>5533</v>
      </c>
      <c r="I604" s="25">
        <v>142</v>
      </c>
      <c r="J604" s="25" t="s">
        <v>2129</v>
      </c>
      <c r="K604" s="25">
        <v>60</v>
      </c>
      <c r="L604" s="25">
        <v>70</v>
      </c>
      <c r="M604" s="25" t="s">
        <v>2141</v>
      </c>
      <c r="O604" s="25" t="s">
        <v>6234</v>
      </c>
      <c r="Q604" s="25" t="s">
        <v>2123</v>
      </c>
      <c r="R604" s="25">
        <v>5355</v>
      </c>
      <c r="S604" s="25">
        <v>1.2</v>
      </c>
      <c r="T604" s="25">
        <v>22</v>
      </c>
      <c r="U604" s="25" t="s">
        <v>2157</v>
      </c>
      <c r="W604" s="25" t="s">
        <v>9501</v>
      </c>
      <c r="X604" s="25" t="s">
        <v>9715</v>
      </c>
      <c r="Y604" s="25" t="s">
        <v>9715</v>
      </c>
      <c r="Z604" s="25" t="s">
        <v>9715</v>
      </c>
      <c r="AA604" s="25" t="s">
        <v>9715</v>
      </c>
      <c r="AB604" s="25" t="s">
        <v>9715</v>
      </c>
      <c r="AC604" s="25" t="s">
        <v>9715</v>
      </c>
      <c r="AD604" s="25" t="s">
        <v>9715</v>
      </c>
      <c r="AE604" s="25" t="s">
        <v>9715</v>
      </c>
      <c r="AF604" s="25" t="s">
        <v>9715</v>
      </c>
      <c r="AG604" s="26" t="str">
        <f t="shared" si="18"/>
        <v>603,0,0,0,0,0,0,0,0,0</v>
      </c>
      <c r="AH604" s="25" t="s">
        <v>7440</v>
      </c>
      <c r="AI604" s="25" t="s">
        <v>7939</v>
      </c>
      <c r="AN604" s="25">
        <v>0</v>
      </c>
      <c r="AO604" s="25">
        <v>25</v>
      </c>
      <c r="AP604" s="25">
        <v>0</v>
      </c>
      <c r="AQ604" s="25" t="s">
        <v>8779</v>
      </c>
      <c r="AT604" s="26" t="str">
        <f t="shared" si="19"/>
        <v>[603];Name=Eelektrik;InternalName=EELEKTRIK;Type1=ELECTRIC;Type2=;BaseStats=65,85,70,40,75,70;GenderRate=Female50Percent;GrowthRate=Slow;BaseEXP=142;EffortPoints=0,2,0,0,0,0;Rareness=60;Happiness=70;Abilities=LEVITATE;HiddenAbility=;Moves=1,HEADBUTT,1,THUNDERWAVE,1,SPARK,1,CHARGEBEAM,9,BIND,19,ACID,29,DISCHARGE,39,CRUNCH,44,THUNDERBOLT,49,ACIDSPRAY,54,COIL,59,WILDCHARGE,64,GASTROACID,69,ZAPCANNON,74,THRASH;EggMoves=;Compatibility=Amorphous;StepsToHatch=5355;Height=1.2;Weight=22;Color=Blue;Habitat=;RegionalNumbers=603,0,0,0,0,0,0,0,0,0;Kind=EleFish;Pokedex=These Pokémon have a big appetite. When they spot their prey, they attack it and paralyze it with electricity.;FormNames=;WildItemCommon=;WildItemUncommon=;WildItemRare=;BattlerPlayerY=0;BattlerEnemyY=25;BattlerAltitude=0;Evolutions=EELEKTROSS,Item,THUNDERSTONE;Incense=</v>
      </c>
    </row>
    <row r="605" spans="1:46" x14ac:dyDescent="0.3">
      <c r="A605" s="25">
        <v>604</v>
      </c>
      <c r="B605" s="25" t="s">
        <v>1070</v>
      </c>
      <c r="C605" s="25" t="s">
        <v>5313</v>
      </c>
      <c r="D605" s="25" t="s">
        <v>220</v>
      </c>
      <c r="F605" s="25" t="s">
        <v>5089</v>
      </c>
      <c r="G605" s="25" t="s">
        <v>5522</v>
      </c>
      <c r="H605" s="25" t="s">
        <v>5533</v>
      </c>
      <c r="I605" s="25">
        <v>232</v>
      </c>
      <c r="J605" s="25" t="s">
        <v>2130</v>
      </c>
      <c r="K605" s="25">
        <v>30</v>
      </c>
      <c r="L605" s="25">
        <v>70</v>
      </c>
      <c r="M605" s="25" t="s">
        <v>2141</v>
      </c>
      <c r="O605" s="25" t="s">
        <v>6235</v>
      </c>
      <c r="Q605" s="25" t="s">
        <v>2123</v>
      </c>
      <c r="R605" s="25">
        <v>5355</v>
      </c>
      <c r="S605" s="25">
        <v>2.1</v>
      </c>
      <c r="T605" s="25">
        <v>80.5</v>
      </c>
      <c r="U605" s="25" t="s">
        <v>2157</v>
      </c>
      <c r="W605" s="25" t="s">
        <v>9502</v>
      </c>
      <c r="X605" s="25" t="s">
        <v>9715</v>
      </c>
      <c r="Y605" s="25" t="s">
        <v>9715</v>
      </c>
      <c r="Z605" s="25" t="s">
        <v>9715</v>
      </c>
      <c r="AA605" s="25" t="s">
        <v>9715</v>
      </c>
      <c r="AB605" s="25" t="s">
        <v>9715</v>
      </c>
      <c r="AC605" s="25" t="s">
        <v>9715</v>
      </c>
      <c r="AD605" s="25" t="s">
        <v>9715</v>
      </c>
      <c r="AE605" s="25" t="s">
        <v>9715</v>
      </c>
      <c r="AF605" s="25" t="s">
        <v>9715</v>
      </c>
      <c r="AG605" s="26" t="str">
        <f t="shared" si="18"/>
        <v>604,0,0,0,0,0,0,0,0,0</v>
      </c>
      <c r="AH605" s="25" t="s">
        <v>7440</v>
      </c>
      <c r="AI605" s="25" t="s">
        <v>7940</v>
      </c>
      <c r="AN605" s="25">
        <v>0</v>
      </c>
      <c r="AO605" s="25">
        <v>25</v>
      </c>
      <c r="AP605" s="25">
        <v>0</v>
      </c>
      <c r="AT605" s="26" t="str">
        <f t="shared" si="19"/>
        <v>[604];Name=Eelektross;InternalName=EELEKTROSS;Type1=ELECTRIC;Type2=;BaseStats=85,115,80,50,105,80;GenderRate=Female50Percent;GrowthRate=Slow;BaseEXP=232;EffortPoints=0,3,0,0,0,0;Rareness=30;Happiness=70;Abilities=LEVITATE;HiddenAbility=;Moves=1,THRASH,1,ZAPCANNON,1,GASTROACID,1,COIL,1,IONDELUGE,1,CRUSHCLAW,1,HEADBUTT,1,ACID,1,DISCHARGE,1,CRUNCH;EggMoves=;Compatibility=Amorphous;StepsToHatch=5355;Height=2.1;Weight=80.5;Color=Blue;Habitat=;RegionalNumbers=604,0,0,0,0,0,0,0,0,0;Kind=EleFish;Pokedex=With their sucker mouths, they suck in prey. Then they use their fangs to shock the prey with electricity.;FormNames=;WildItemCommon=;WildItemUncommon=;WildItemRare=;BattlerPlayerY=0;BattlerEnemyY=25;BattlerAltitude=0;Evolutions=;Incense=</v>
      </c>
    </row>
    <row r="606" spans="1:46" x14ac:dyDescent="0.3">
      <c r="A606" s="25">
        <v>605</v>
      </c>
      <c r="B606" s="25" t="s">
        <v>1071</v>
      </c>
      <c r="C606" s="25" t="s">
        <v>5314</v>
      </c>
      <c r="D606" s="25" t="s">
        <v>226</v>
      </c>
      <c r="F606" s="25" t="s">
        <v>5090</v>
      </c>
      <c r="G606" s="25" t="s">
        <v>5522</v>
      </c>
      <c r="H606" s="25" t="s">
        <v>5523</v>
      </c>
      <c r="I606" s="25">
        <v>67</v>
      </c>
      <c r="J606" s="25" t="s">
        <v>5516</v>
      </c>
      <c r="K606" s="25">
        <v>255</v>
      </c>
      <c r="L606" s="25">
        <v>70</v>
      </c>
      <c r="M606" s="25" t="s">
        <v>5818</v>
      </c>
      <c r="N606" s="25" t="s">
        <v>5641</v>
      </c>
      <c r="O606" s="25" t="s">
        <v>6848</v>
      </c>
      <c r="P606" s="25" t="s">
        <v>6849</v>
      </c>
      <c r="Q606" s="25" t="s">
        <v>3872</v>
      </c>
      <c r="R606" s="25">
        <v>5355</v>
      </c>
      <c r="S606" s="25">
        <v>0.5</v>
      </c>
      <c r="T606" s="25">
        <v>9</v>
      </c>
      <c r="U606" s="25" t="s">
        <v>2157</v>
      </c>
      <c r="W606" s="25" t="s">
        <v>9503</v>
      </c>
      <c r="X606" s="25" t="s">
        <v>9715</v>
      </c>
      <c r="Y606" s="25" t="s">
        <v>9715</v>
      </c>
      <c r="Z606" s="25" t="s">
        <v>9715</v>
      </c>
      <c r="AA606" s="25" t="s">
        <v>9715</v>
      </c>
      <c r="AB606" s="25" t="s">
        <v>9715</v>
      </c>
      <c r="AC606" s="25" t="s">
        <v>9715</v>
      </c>
      <c r="AD606" s="25" t="s">
        <v>9715</v>
      </c>
      <c r="AE606" s="25" t="s">
        <v>9715</v>
      </c>
      <c r="AF606" s="25" t="s">
        <v>9715</v>
      </c>
      <c r="AG606" s="26" t="str">
        <f t="shared" si="18"/>
        <v>605,0,0,0,0,0,0,0,0,0</v>
      </c>
      <c r="AH606" s="25" t="s">
        <v>7441</v>
      </c>
      <c r="AI606" s="25" t="s">
        <v>7941</v>
      </c>
      <c r="AN606" s="25">
        <v>0</v>
      </c>
      <c r="AO606" s="25">
        <v>25</v>
      </c>
      <c r="AP606" s="25">
        <v>5</v>
      </c>
      <c r="AQ606" s="25" t="s">
        <v>8780</v>
      </c>
      <c r="AT606" s="26" t="str">
        <f t="shared" si="19"/>
        <v>[605];Name=Elgyem;InternalName=ELGYEM;Type1=PSYCHIC;Type2=;BaseStats=55,55,55,30,85,55;GenderRate=Female50Percent;GrowthRate=Medium;BaseEXP=67;EffortPoints=0,0,0,0,1,0;Rareness=255;Happiness=70;Abilities=TELEPATHY,SYNCHRONIZE;HiddenAbility=ANALYTIC;Moves=1,CONFUSION,4,GROWL,8,HEALBLOCK,11,MIRACLEEYE,15,PSYBEAM,18,HEADBUTT,22,HIDDENPOWER,25,IMPRISON,29,SIMPLEBEAM,32,ZENHEADBUTT,36,PSYCHUP,39,PSYCHIC,43,CALMMIND,46,RECOVER,50,GUARDSPLIT,50,POWERSPLIT,53,SYNCHRONOISE,56,WONDERROOM;EggMoves=ALLYSWITCH,ASTONISH,BARRIER,COSMICPOWER,DISABLE,GUARDSWAP,NASTYPLOT,POWERSWAP,SKILLSWAP,TELEPORT;Compatibility=Humanlike;StepsToHatch=5355;Height=0.5;Weight=9;Color=Blue;Habitat=;RegionalNumbers=605,0,0,0,0,0,0,0,0,0;Kind=Cerebral;Pokedex=This Pokémon had never been seen until it appeared from far in the desert 50 years ago.;FormNames=;WildItemCommon=;WildItemUncommon=;WildItemRare=;BattlerPlayerY=0;BattlerEnemyY=25;BattlerAltitude=5;Evolutions=BEHEEYEM,Level,42;Incense=</v>
      </c>
    </row>
    <row r="607" spans="1:46" x14ac:dyDescent="0.3">
      <c r="A607" s="25">
        <v>606</v>
      </c>
      <c r="B607" s="25" t="s">
        <v>1072</v>
      </c>
      <c r="C607" s="25" t="s">
        <v>5315</v>
      </c>
      <c r="D607" s="25" t="s">
        <v>226</v>
      </c>
      <c r="F607" s="25" t="s">
        <v>5091</v>
      </c>
      <c r="G607" s="25" t="s">
        <v>5522</v>
      </c>
      <c r="H607" s="25" t="s">
        <v>5523</v>
      </c>
      <c r="I607" s="25">
        <v>170</v>
      </c>
      <c r="J607" s="25" t="s">
        <v>5530</v>
      </c>
      <c r="K607" s="25">
        <v>90</v>
      </c>
      <c r="L607" s="25">
        <v>70</v>
      </c>
      <c r="M607" s="25" t="s">
        <v>5818</v>
      </c>
      <c r="N607" s="25" t="s">
        <v>5641</v>
      </c>
      <c r="O607" s="25" t="s">
        <v>6236</v>
      </c>
      <c r="Q607" s="25" t="s">
        <v>3872</v>
      </c>
      <c r="R607" s="25">
        <v>5355</v>
      </c>
      <c r="S607" s="25">
        <v>1</v>
      </c>
      <c r="T607" s="25">
        <v>34.5</v>
      </c>
      <c r="U607" s="25" t="s">
        <v>2158</v>
      </c>
      <c r="W607" s="25" t="s">
        <v>9504</v>
      </c>
      <c r="X607" s="25" t="s">
        <v>9715</v>
      </c>
      <c r="Y607" s="25" t="s">
        <v>9715</v>
      </c>
      <c r="Z607" s="25" t="s">
        <v>9715</v>
      </c>
      <c r="AA607" s="25" t="s">
        <v>9715</v>
      </c>
      <c r="AB607" s="25" t="s">
        <v>9715</v>
      </c>
      <c r="AC607" s="25" t="s">
        <v>9715</v>
      </c>
      <c r="AD607" s="25" t="s">
        <v>9715</v>
      </c>
      <c r="AE607" s="25" t="s">
        <v>9715</v>
      </c>
      <c r="AF607" s="25" t="s">
        <v>9715</v>
      </c>
      <c r="AG607" s="26" t="str">
        <f t="shared" si="18"/>
        <v>606,0,0,0,0,0,0,0,0,0</v>
      </c>
      <c r="AH607" s="25" t="s">
        <v>7441</v>
      </c>
      <c r="AI607" s="25" t="s">
        <v>7942</v>
      </c>
      <c r="AN607" s="25">
        <v>0</v>
      </c>
      <c r="AO607" s="25">
        <v>25</v>
      </c>
      <c r="AP607" s="25">
        <v>0</v>
      </c>
      <c r="AT607" s="26" t="str">
        <f t="shared" si="19"/>
        <v>[606];Name=Beheeyem;InternalName=BEHEEYEM;Type1=PSYCHIC;Type2=;BaseStats=75,75,75,40,125,95;GenderRate=Female50Percent;GrowthRate=Medium;BaseEXP=170;EffortPoints=0,0,0,0,2,0;Rareness=90;Happiness=70;Abilities=TELEPATHY,SYNCHRONIZE;HiddenAbility=ANALYTIC;Moves=1,WONDERROOM,1,SYNCHRONOISE,1,CONFUSION,1,GROWL,1,HEALBLOCK,1,MIRACLEEYE,4,GROWL,8,HEALBLOCK,11,MIRACLEEYE,15,PSYBEAM,18,HEADBUTT,22,HIDDENPOWER,25,IMPRISON,29,SIMPLEBEAM,32,ZENHEADBUTT,36,PSYCHUP,39,PSYCHIC,45,CALMMIND,50,RECOVER,56,GUARDSPLIT,58,POWERSPLIT,63,SYNCHRONOISE,68,WONDERROOM;EggMoves=;Compatibility=Humanlike;StepsToHatch=5355;Height=1;Weight=34.5;Color=Brown;Habitat=;RegionalNumbers=606,0,0,0,0,0,0,0,0,0;Kind=Cerebral;Pokedex=It uses psychic power to control an opponent's brain and tamper with its memories.;FormNames=;WildItemCommon=;WildItemUncommon=;WildItemRare=;BattlerPlayerY=0;BattlerEnemyY=25;BattlerAltitude=0;Evolutions=;Incense=</v>
      </c>
    </row>
    <row r="608" spans="1:46" x14ac:dyDescent="0.3">
      <c r="A608" s="25">
        <v>607</v>
      </c>
      <c r="B608" s="25" t="s">
        <v>1073</v>
      </c>
      <c r="C608" s="25" t="s">
        <v>5316</v>
      </c>
      <c r="D608" s="25" t="s">
        <v>228</v>
      </c>
      <c r="E608" s="25" t="s">
        <v>218</v>
      </c>
      <c r="F608" s="25" t="s">
        <v>5092</v>
      </c>
      <c r="G608" s="25" t="s">
        <v>5522</v>
      </c>
      <c r="H608" s="25" t="s">
        <v>1412</v>
      </c>
      <c r="I608" s="25">
        <v>55</v>
      </c>
      <c r="J608" s="25" t="s">
        <v>5516</v>
      </c>
      <c r="K608" s="25">
        <v>190</v>
      </c>
      <c r="L608" s="25">
        <v>70</v>
      </c>
      <c r="M608" s="25" t="s">
        <v>5819</v>
      </c>
      <c r="N608" s="25" t="s">
        <v>5694</v>
      </c>
      <c r="O608" s="25" t="s">
        <v>6850</v>
      </c>
      <c r="P608" s="25" t="s">
        <v>6851</v>
      </c>
      <c r="Q608" s="25" t="s">
        <v>2123</v>
      </c>
      <c r="R608" s="25">
        <v>5355</v>
      </c>
      <c r="S608" s="25">
        <v>0.3</v>
      </c>
      <c r="T608" s="25">
        <v>3.1</v>
      </c>
      <c r="U608" s="25" t="s">
        <v>8861</v>
      </c>
      <c r="W608" s="25" t="s">
        <v>9505</v>
      </c>
      <c r="X608" s="25" t="s">
        <v>9715</v>
      </c>
      <c r="Y608" s="25" t="s">
        <v>9715</v>
      </c>
      <c r="Z608" s="25" t="s">
        <v>9715</v>
      </c>
      <c r="AA608" s="25" t="s">
        <v>9715</v>
      </c>
      <c r="AB608" s="25" t="s">
        <v>9715</v>
      </c>
      <c r="AC608" s="25" t="s">
        <v>9715</v>
      </c>
      <c r="AD608" s="25" t="s">
        <v>9715</v>
      </c>
      <c r="AE608" s="25" t="s">
        <v>9715</v>
      </c>
      <c r="AF608" s="25" t="s">
        <v>9715</v>
      </c>
      <c r="AG608" s="26" t="str">
        <f t="shared" si="18"/>
        <v>607,0,0,0,0,0,0,0,0,0</v>
      </c>
      <c r="AH608" s="25" t="s">
        <v>7442</v>
      </c>
      <c r="AI608" s="25" t="s">
        <v>7943</v>
      </c>
      <c r="AN608" s="25">
        <v>0</v>
      </c>
      <c r="AO608" s="25">
        <v>25</v>
      </c>
      <c r="AP608" s="25">
        <v>0</v>
      </c>
      <c r="AQ608" s="25" t="s">
        <v>8781</v>
      </c>
      <c r="AT608" s="26" t="str">
        <f t="shared" si="19"/>
        <v>[607];Name=Litwick;InternalName=LITWICK;Type1=GHOST;Type2=FIRE;BaseStats=50,30,55,20,65,55;GenderRate=Female50Percent;GrowthRate=Parabolic;BaseEXP=55;EffortPoints=0,0,0,0,1,0;Rareness=190;Happiness=70;Abilities=FLASHFIRE,FLAMEBODY;HiddenAbility=SHADOWTAG;Moves=1,EMBER,1,ASTONISH,3,MINIMIZE,5,SMOG,7,FIRESPIN,10,CONFUSERAY,13,NIGHTSHADE,16,WILLOWISP,20,FLAMEBURST,24,IMPRISON,28,HEX,33,MEMENTO,38,INFERNO,43,CURSE,49,SHADOWBALL,55,PAINSPLIT,61,OVERHEAT;EggMoves=ACID,ACIDARMOR,CAPTIVATE,CLEARSMOG,ENDURE,HAZE,HEATWAVE,POWERSPLIT;Compatibility=Amorphous;StepsToHatch=5355;Height=0.3;Weight=3.1;Color=White;Habitat=;RegionalNumbers=607,0,0,0,0,0,0,0,0,0;Kind=Candle;Pokedex=While shining a light and pretending to be a guide, it leeches off the life force of any who follow it.;FormNames=;WildItemCommon=;WildItemUncommon=;WildItemRare=;BattlerPlayerY=0;BattlerEnemyY=25;BattlerAltitude=0;Evolutions=LAMPENT,Level,41;Incense=</v>
      </c>
    </row>
    <row r="609" spans="1:46" x14ac:dyDescent="0.3">
      <c r="A609" s="25">
        <v>608</v>
      </c>
      <c r="B609" s="25" t="s">
        <v>1074</v>
      </c>
      <c r="C609" s="25" t="s">
        <v>5317</v>
      </c>
      <c r="D609" s="25" t="s">
        <v>228</v>
      </c>
      <c r="E609" s="25" t="s">
        <v>218</v>
      </c>
      <c r="F609" s="25" t="s">
        <v>5093</v>
      </c>
      <c r="G609" s="25" t="s">
        <v>5522</v>
      </c>
      <c r="H609" s="25" t="s">
        <v>1412</v>
      </c>
      <c r="I609" s="25">
        <v>130</v>
      </c>
      <c r="J609" s="25" t="s">
        <v>5530</v>
      </c>
      <c r="K609" s="25">
        <v>90</v>
      </c>
      <c r="L609" s="25">
        <v>70</v>
      </c>
      <c r="M609" s="25" t="s">
        <v>5819</v>
      </c>
      <c r="N609" s="25" t="s">
        <v>5694</v>
      </c>
      <c r="O609" s="25" t="s">
        <v>6237</v>
      </c>
      <c r="Q609" s="25" t="s">
        <v>2123</v>
      </c>
      <c r="R609" s="25">
        <v>5355</v>
      </c>
      <c r="S609" s="25">
        <v>0.6</v>
      </c>
      <c r="T609" s="25">
        <v>13</v>
      </c>
      <c r="U609" s="25" t="s">
        <v>8861</v>
      </c>
      <c r="W609" s="25" t="s">
        <v>9506</v>
      </c>
      <c r="X609" s="25" t="s">
        <v>9715</v>
      </c>
      <c r="Y609" s="25" t="s">
        <v>9715</v>
      </c>
      <c r="Z609" s="25" t="s">
        <v>9715</v>
      </c>
      <c r="AA609" s="25" t="s">
        <v>9715</v>
      </c>
      <c r="AB609" s="25" t="s">
        <v>9715</v>
      </c>
      <c r="AC609" s="25" t="s">
        <v>9715</v>
      </c>
      <c r="AD609" s="25" t="s">
        <v>9715</v>
      </c>
      <c r="AE609" s="25" t="s">
        <v>9715</v>
      </c>
      <c r="AF609" s="25" t="s">
        <v>9715</v>
      </c>
      <c r="AG609" s="26" t="str">
        <f t="shared" si="18"/>
        <v>608,0,0,0,0,0,0,0,0,0</v>
      </c>
      <c r="AH609" s="25" t="s">
        <v>7443</v>
      </c>
      <c r="AI609" s="25" t="s">
        <v>7944</v>
      </c>
      <c r="AN609" s="25">
        <v>0</v>
      </c>
      <c r="AO609" s="25">
        <v>25</v>
      </c>
      <c r="AP609" s="25">
        <v>13</v>
      </c>
      <c r="AQ609" s="25" t="s">
        <v>8782</v>
      </c>
      <c r="AT609" s="26" t="str">
        <f t="shared" si="19"/>
        <v>[608];Name=Lampent;InternalName=LAMPENT;Type1=GHOST;Type2=FIRE;BaseStats=60,40,60,55,95,60;GenderRate=Female50Percent;GrowthRate=Parabolic;BaseEXP=130;EffortPoints=0,0,0,0,2,0;Rareness=90;Happiness=70;Abilities=FLASHFIRE,FLAMEBODY;HiddenAbility=SHADOWTAG;Moves=1,EMBER,1,ASTONISH,1,MINIMIZE,1,SMOG,3,MINIMIZE,5,SMOG,7,FIRESPIN,10,CONFUSERAY,13,NIGHTSHADE,16,WILLOWISP,20,FLAMEBURST,24,IMPRISON,28,HEX,33,MEMENTO,38,INFERNO,45,CURSE,53,SHADOWBALL,61,PAINSPLIT,69,OVERHEAT;EggMoves=;Compatibility=Amorphous;StepsToHatch=5355;Height=0.6;Weight=13;Color=White;Habitat=;RegionalNumbers=608,0,0,0,0,0,0,0,0,0;Kind=Lamp;Pokedex=It arrives near the moment of death and steals spirit from the body.;FormNames=;WildItemCommon=;WildItemUncommon=;WildItemRare=;BattlerPlayerY=0;BattlerEnemyY=25;BattlerAltitude=13;Evolutions=CHANDELURE,Item,DUSKSTONE;Incense=</v>
      </c>
    </row>
    <row r="610" spans="1:46" x14ac:dyDescent="0.3">
      <c r="A610" s="25">
        <v>609</v>
      </c>
      <c r="B610" s="25" t="s">
        <v>1075</v>
      </c>
      <c r="C610" s="25" t="s">
        <v>5318</v>
      </c>
      <c r="D610" s="25" t="s">
        <v>228</v>
      </c>
      <c r="E610" s="25" t="s">
        <v>218</v>
      </c>
      <c r="F610" s="25" t="s">
        <v>5094</v>
      </c>
      <c r="G610" s="25" t="s">
        <v>5522</v>
      </c>
      <c r="H610" s="25" t="s">
        <v>1412</v>
      </c>
      <c r="I610" s="25">
        <v>234</v>
      </c>
      <c r="J610" s="25" t="s">
        <v>5520</v>
      </c>
      <c r="K610" s="25">
        <v>45</v>
      </c>
      <c r="L610" s="25">
        <v>70</v>
      </c>
      <c r="M610" s="25" t="s">
        <v>5819</v>
      </c>
      <c r="N610" s="25" t="s">
        <v>5694</v>
      </c>
      <c r="O610" s="25" t="s">
        <v>6238</v>
      </c>
      <c r="Q610" s="25" t="s">
        <v>2123</v>
      </c>
      <c r="R610" s="25">
        <v>5355</v>
      </c>
      <c r="S610" s="25">
        <v>1</v>
      </c>
      <c r="T610" s="25">
        <v>34.299999999999997</v>
      </c>
      <c r="U610" s="25" t="s">
        <v>8864</v>
      </c>
      <c r="W610" s="25" t="s">
        <v>9507</v>
      </c>
      <c r="X610" s="25" t="s">
        <v>9715</v>
      </c>
      <c r="Y610" s="25" t="s">
        <v>9715</v>
      </c>
      <c r="Z610" s="25" t="s">
        <v>9715</v>
      </c>
      <c r="AA610" s="25" t="s">
        <v>9715</v>
      </c>
      <c r="AB610" s="25" t="s">
        <v>9715</v>
      </c>
      <c r="AC610" s="25" t="s">
        <v>9715</v>
      </c>
      <c r="AD610" s="25" t="s">
        <v>9715</v>
      </c>
      <c r="AE610" s="25" t="s">
        <v>9715</v>
      </c>
      <c r="AF610" s="25" t="s">
        <v>9715</v>
      </c>
      <c r="AG610" s="26" t="str">
        <f t="shared" si="18"/>
        <v>609,0,0,0,0,0,0,0,0,0</v>
      </c>
      <c r="AH610" s="25" t="s">
        <v>7444</v>
      </c>
      <c r="AI610" s="25" t="s">
        <v>7945</v>
      </c>
      <c r="AN610" s="25">
        <v>0</v>
      </c>
      <c r="AO610" s="25">
        <v>25</v>
      </c>
      <c r="AP610" s="25">
        <v>15</v>
      </c>
      <c r="AT610" s="26" t="str">
        <f t="shared" si="19"/>
        <v>[609];Name=Chandelure;InternalName=CHANDELURE;Type1=GHOST;Type2=FIRE;BaseStats=60,55,90,80,145,90;GenderRate=Female50Percent;GrowthRate=Parabolic;BaseEXP=234;EffortPoints=0,0,0,0,3,0;Rareness=45;Happiness=70;Abilities=FLASHFIRE,FLAMEBODY;HiddenAbility=SHADOWTAG;Moves=1,PAINSPLIT,1,SMOG,1,CONFUSERAY,1,FLAMEBURST,1,HEX;EggMoves=;Compatibility=Amorphous;StepsToHatch=5355;Height=1;Weight=34.3;Color=Black;Habitat=;RegionalNumbers=609,0,0,0,0,0,0,0,0,0;Kind=Luring;Pokedex=Being consumed in Chandelure's flame burns up the spirit, leaving the body behind.;FormNames=;WildItemCommon=;WildItemUncommon=;WildItemRare=;BattlerPlayerY=0;BattlerEnemyY=25;BattlerAltitude=15;Evolutions=;Incense=</v>
      </c>
    </row>
    <row r="611" spans="1:46" x14ac:dyDescent="0.3">
      <c r="A611" s="25">
        <v>610</v>
      </c>
      <c r="B611" s="25" t="s">
        <v>1076</v>
      </c>
      <c r="C611" s="25" t="s">
        <v>5319</v>
      </c>
      <c r="D611" s="25" t="s">
        <v>229</v>
      </c>
      <c r="F611" s="25" t="s">
        <v>5095</v>
      </c>
      <c r="G611" s="25" t="s">
        <v>5522</v>
      </c>
      <c r="H611" s="25" t="s">
        <v>5533</v>
      </c>
      <c r="I611" s="25">
        <v>64</v>
      </c>
      <c r="J611" s="25" t="s">
        <v>2128</v>
      </c>
      <c r="K611" s="25">
        <v>75</v>
      </c>
      <c r="L611" s="25">
        <v>35</v>
      </c>
      <c r="M611" s="25" t="s">
        <v>5820</v>
      </c>
      <c r="N611" s="25" t="s">
        <v>3905</v>
      </c>
      <c r="O611" s="25" t="s">
        <v>6852</v>
      </c>
      <c r="P611" s="25" t="s">
        <v>6853</v>
      </c>
      <c r="Q611" s="25" t="s">
        <v>7003</v>
      </c>
      <c r="R611" s="25">
        <v>10455</v>
      </c>
      <c r="S611" s="25">
        <v>0.6</v>
      </c>
      <c r="T611" s="25">
        <v>18</v>
      </c>
      <c r="U611" s="25" t="s">
        <v>2155</v>
      </c>
      <c r="W611" s="25" t="s">
        <v>9508</v>
      </c>
      <c r="X611" s="25" t="s">
        <v>9715</v>
      </c>
      <c r="Y611" s="25" t="s">
        <v>9715</v>
      </c>
      <c r="Z611" s="25" t="s">
        <v>9715</v>
      </c>
      <c r="AA611" s="25" t="s">
        <v>9715</v>
      </c>
      <c r="AB611" s="25" t="s">
        <v>9715</v>
      </c>
      <c r="AC611" s="25" t="s">
        <v>9715</v>
      </c>
      <c r="AD611" s="25" t="s">
        <v>9715</v>
      </c>
      <c r="AE611" s="25" t="s">
        <v>9715</v>
      </c>
      <c r="AF611" s="25" t="s">
        <v>9715</v>
      </c>
      <c r="AG611" s="26" t="str">
        <f t="shared" si="18"/>
        <v>610,0,0,0,0,0,0,0,0,0</v>
      </c>
      <c r="AH611" s="25" t="s">
        <v>7445</v>
      </c>
      <c r="AI611" s="25" t="s">
        <v>7946</v>
      </c>
      <c r="AN611" s="25">
        <v>0</v>
      </c>
      <c r="AO611" s="25">
        <v>25</v>
      </c>
      <c r="AP611" s="25">
        <v>0</v>
      </c>
      <c r="AQ611" s="25" t="s">
        <v>8783</v>
      </c>
      <c r="AT611" s="26" t="str">
        <f t="shared" si="19"/>
        <v>[610];Name=Axew;InternalName=AXEW;Type1=DRAGON;Type2=;BaseStats=46,87,60,57,30,40;GenderRate=Female50Percent;GrowthRate=Slow;BaseEXP=64;EffortPoints=0,1,0,0,0,0;Rareness=75;Happiness=35;Abilities=RIVALRY,MOLDBREAKER;HiddenAbility=UNNERVE;Moves=1,SCRATCH,4,LEER,7,ASSURANCE,10,DRAGONRAGE,13,DUALCHOP,16,SCARYFACE,20,SLASH,24,FALSESWIPE,28,DRAGONCLAW,32,DRAGONDANCE,36,TAUNT,41,DRAGONPULSE,46,SWORDSDANCE,50,GUILLOTINE,56,OUTRAGE,61,GIGAIMPACT;EggMoves=DRAGONPULSE,ENDEAVOR,ENDURE,FOCUSENERGY,HARDEN,IRONTAIL,NIGHTSLASH,RAZORWIND,REVERSAL;Compatibility=Monster,Dragon;StepsToHatch=10455;Height=0.6;Weight=18;Color=Green;Habitat=;RegionalNumbers=610,0,0,0,0,0,0,0,0,0;Kind=Tusk;Pokedex=They mark their territory by leaving gashes in trees with their tusks. If a tusk breaks, a new one grows in quickly.;FormNames=;WildItemCommon=;WildItemUncommon=;WildItemRare=;BattlerPlayerY=0;BattlerEnemyY=25;BattlerAltitude=0;Evolutions=FRAXURE,Level,38;Incense=</v>
      </c>
    </row>
    <row r="612" spans="1:46" x14ac:dyDescent="0.3">
      <c r="A612" s="25">
        <v>611</v>
      </c>
      <c r="B612" s="25" t="s">
        <v>1077</v>
      </c>
      <c r="C612" s="25" t="s">
        <v>5320</v>
      </c>
      <c r="D612" s="25" t="s">
        <v>229</v>
      </c>
      <c r="F612" s="25" t="s">
        <v>5096</v>
      </c>
      <c r="G612" s="25" t="s">
        <v>5522</v>
      </c>
      <c r="H612" s="25" t="s">
        <v>5533</v>
      </c>
      <c r="I612" s="25">
        <v>144</v>
      </c>
      <c r="J612" s="25" t="s">
        <v>2129</v>
      </c>
      <c r="K612" s="25">
        <v>60</v>
      </c>
      <c r="L612" s="25">
        <v>35</v>
      </c>
      <c r="M612" s="25" t="s">
        <v>5820</v>
      </c>
      <c r="N612" s="25" t="s">
        <v>3905</v>
      </c>
      <c r="O612" s="25" t="s">
        <v>6239</v>
      </c>
      <c r="Q612" s="25" t="s">
        <v>7003</v>
      </c>
      <c r="R612" s="25">
        <v>10455</v>
      </c>
      <c r="S612" s="25">
        <v>1</v>
      </c>
      <c r="T612" s="25">
        <v>36</v>
      </c>
      <c r="U612" s="25" t="s">
        <v>2155</v>
      </c>
      <c r="W612" s="25" t="s">
        <v>9509</v>
      </c>
      <c r="X612" s="25" t="s">
        <v>9715</v>
      </c>
      <c r="Y612" s="25" t="s">
        <v>9715</v>
      </c>
      <c r="Z612" s="25" t="s">
        <v>9715</v>
      </c>
      <c r="AA612" s="25" t="s">
        <v>9715</v>
      </c>
      <c r="AB612" s="25" t="s">
        <v>9715</v>
      </c>
      <c r="AC612" s="25" t="s">
        <v>9715</v>
      </c>
      <c r="AD612" s="25" t="s">
        <v>9715</v>
      </c>
      <c r="AE612" s="25" t="s">
        <v>9715</v>
      </c>
      <c r="AF612" s="25" t="s">
        <v>9715</v>
      </c>
      <c r="AG612" s="26" t="str">
        <f t="shared" si="18"/>
        <v>611,0,0,0,0,0,0,0,0,0</v>
      </c>
      <c r="AH612" s="25" t="s">
        <v>7446</v>
      </c>
      <c r="AI612" s="25" t="s">
        <v>7947</v>
      </c>
      <c r="AN612" s="25">
        <v>0</v>
      </c>
      <c r="AO612" s="25">
        <v>25</v>
      </c>
      <c r="AP612" s="25">
        <v>0</v>
      </c>
      <c r="AQ612" s="25" t="s">
        <v>8784</v>
      </c>
      <c r="AT612" s="26" t="str">
        <f t="shared" si="19"/>
        <v>[611];Name=Fraxure;InternalName=FRAXURE;Type1=DRAGON;Type2=;BaseStats=66,117,70,67,40,50;GenderRate=Female50Percent;GrowthRate=Slow;BaseEXP=144;EffortPoints=0,2,0,0,0,0;Rareness=60;Happiness=35;Abilities=RIVALRY,MOLDBREAKER;HiddenAbility=UNNERVE;Moves=1,SCRATCH,1,LEER,1,ASSURANCE,1,DRAGONRAGE,4,LEER,7,ASSURANCE,10,DRAGONRAGE,13,DUALCHOP,16,SCARYFACE,20,SLASH,24,FALSESWIPE,28,DRAGONCLAW,32,DRAGONDANCE,36,TAUNT,42,DRAGONPULSE,48,SWORDSDANCE,54,GUILLOTINE,60,OUTRAGE,66,GIGAIMPACT;EggMoves=;Compatibility=Monster,Dragon;StepsToHatch=10455;Height=1;Weight=36;Color=Green;Habitat=;RegionalNumbers=611,0,0,0,0,0,0,0,0,0;Kind=Axe Jaw;Pokedex=Their tusks can shatter rocks. Territory battles between Fraxure can be intensely violent.;FormNames=;WildItemCommon=;WildItemUncommon=;WildItemRare=;BattlerPlayerY=0;BattlerEnemyY=25;BattlerAltitude=0;Evolutions=HAXORUS,Level,48;Incense=</v>
      </c>
    </row>
    <row r="613" spans="1:46" x14ac:dyDescent="0.3">
      <c r="A613" s="25">
        <v>612</v>
      </c>
      <c r="B613" s="25" t="s">
        <v>1078</v>
      </c>
      <c r="C613" s="25" t="s">
        <v>5321</v>
      </c>
      <c r="D613" s="25" t="s">
        <v>229</v>
      </c>
      <c r="F613" s="25" t="s">
        <v>5097</v>
      </c>
      <c r="G613" s="25" t="s">
        <v>5522</v>
      </c>
      <c r="H613" s="25" t="s">
        <v>5533</v>
      </c>
      <c r="I613" s="25">
        <v>243</v>
      </c>
      <c r="J613" s="25" t="s">
        <v>2130</v>
      </c>
      <c r="K613" s="25">
        <v>45</v>
      </c>
      <c r="L613" s="25">
        <v>35</v>
      </c>
      <c r="M613" s="25" t="s">
        <v>5820</v>
      </c>
      <c r="N613" s="25" t="s">
        <v>3905</v>
      </c>
      <c r="O613" s="25" t="s">
        <v>6240</v>
      </c>
      <c r="Q613" s="25" t="s">
        <v>7003</v>
      </c>
      <c r="R613" s="25">
        <v>10455</v>
      </c>
      <c r="S613" s="25">
        <v>1.8</v>
      </c>
      <c r="T613" s="25">
        <v>105.5</v>
      </c>
      <c r="U613" s="25" t="s">
        <v>8860</v>
      </c>
      <c r="W613" s="25" t="s">
        <v>9510</v>
      </c>
      <c r="X613" s="25" t="s">
        <v>9715</v>
      </c>
      <c r="Y613" s="25" t="s">
        <v>9715</v>
      </c>
      <c r="Z613" s="25" t="s">
        <v>9715</v>
      </c>
      <c r="AA613" s="25" t="s">
        <v>9715</v>
      </c>
      <c r="AB613" s="25" t="s">
        <v>9715</v>
      </c>
      <c r="AC613" s="25" t="s">
        <v>9715</v>
      </c>
      <c r="AD613" s="25" t="s">
        <v>9715</v>
      </c>
      <c r="AE613" s="25" t="s">
        <v>9715</v>
      </c>
      <c r="AF613" s="25" t="s">
        <v>9715</v>
      </c>
      <c r="AG613" s="26" t="str">
        <f t="shared" si="18"/>
        <v>612,0,0,0,0,0,0,0,0,0</v>
      </c>
      <c r="AH613" s="25" t="s">
        <v>7446</v>
      </c>
      <c r="AI613" s="25" t="s">
        <v>7948</v>
      </c>
      <c r="AN613" s="25">
        <v>0</v>
      </c>
      <c r="AO613" s="25">
        <v>25</v>
      </c>
      <c r="AP613" s="25">
        <v>0</v>
      </c>
      <c r="AT613" s="26" t="str">
        <f t="shared" si="19"/>
        <v>[612];Name=Haxorus;InternalName=HAXORUS;Type1=DRAGON;Type2=;BaseStats=76,147,90,97,60,70;GenderRate=Female50Percent;GrowthRate=Slow;BaseEXP=243;EffortPoints=0,3,0,0,0,0;Rareness=45;Happiness=35;Abilities=RIVALRY,MOLDBREAKER;HiddenAbility=UNNERVE;Moves=1,OUTRAGE,1,SCRATCH,1,LEER,1,ASSURANCE,1,DRAGONRAGE,4,LEER,7,ASSURANCE,10,DRAGONRAGE,13,DUALCHOP,16,SCARYFACE,20,SLASH,24,FALSESWIPE,28,DRAGONCLAW,32,DRAGONDANCE,36,TAUNT,42,DRAGONPULSE,50,SWORDSDANCE,58,GUILLOTINE,66,OUTRAGE,74,GIGAIMPACT;EggMoves=;Compatibility=Monster,Dragon;StepsToHatch=10455;Height=1.8;Weight=105.5;Color=Yellow;Habitat=;RegionalNumbers=612,0,0,0,0,0,0,0,0,0;Kind=Axe Jaw;Pokedex=Their sturdy tusks will stay sharp even if used to cut steel beams. These Pokémon are covered in hard armor.;FormNames=;WildItemCommon=;WildItemUncommon=;WildItemRare=;BattlerPlayerY=0;BattlerEnemyY=25;BattlerAltitude=0;Evolutions=;Incense=</v>
      </c>
    </row>
    <row r="614" spans="1:46" x14ac:dyDescent="0.3">
      <c r="A614" s="25">
        <v>613</v>
      </c>
      <c r="B614" s="25" t="s">
        <v>1079</v>
      </c>
      <c r="C614" s="25" t="s">
        <v>5322</v>
      </c>
      <c r="D614" s="25" t="s">
        <v>203</v>
      </c>
      <c r="F614" s="25" t="s">
        <v>5098</v>
      </c>
      <c r="G614" s="25" t="s">
        <v>5522</v>
      </c>
      <c r="H614" s="25" t="s">
        <v>5523</v>
      </c>
      <c r="I614" s="25">
        <v>61</v>
      </c>
      <c r="J614" s="25" t="s">
        <v>2128</v>
      </c>
      <c r="K614" s="25">
        <v>120</v>
      </c>
      <c r="L614" s="25">
        <v>70</v>
      </c>
      <c r="M614" s="25" t="s">
        <v>3858</v>
      </c>
      <c r="N614" s="25" t="s">
        <v>5668</v>
      </c>
      <c r="O614" s="25" t="s">
        <v>6854</v>
      </c>
      <c r="P614" s="25" t="s">
        <v>6855</v>
      </c>
      <c r="Q614" s="25" t="s">
        <v>2124</v>
      </c>
      <c r="R614" s="25">
        <v>5355</v>
      </c>
      <c r="S614" s="25">
        <v>0.5</v>
      </c>
      <c r="T614" s="25">
        <v>8.5</v>
      </c>
      <c r="U614" s="25" t="s">
        <v>8861</v>
      </c>
      <c r="W614" s="25" t="s">
        <v>9511</v>
      </c>
      <c r="X614" s="25" t="s">
        <v>9715</v>
      </c>
      <c r="Y614" s="25" t="s">
        <v>9715</v>
      </c>
      <c r="Z614" s="25" t="s">
        <v>9715</v>
      </c>
      <c r="AA614" s="25" t="s">
        <v>9715</v>
      </c>
      <c r="AB614" s="25" t="s">
        <v>9715</v>
      </c>
      <c r="AC614" s="25" t="s">
        <v>9715</v>
      </c>
      <c r="AD614" s="25" t="s">
        <v>9715</v>
      </c>
      <c r="AE614" s="25" t="s">
        <v>9715</v>
      </c>
      <c r="AF614" s="25" t="s">
        <v>9715</v>
      </c>
      <c r="AG614" s="26" t="str">
        <f t="shared" si="18"/>
        <v>613,0,0,0,0,0,0,0,0,0</v>
      </c>
      <c r="AH614" s="25" t="s">
        <v>7447</v>
      </c>
      <c r="AI614" s="25" t="s">
        <v>8489</v>
      </c>
      <c r="AK614" s="25" t="s">
        <v>8141</v>
      </c>
      <c r="AN614" s="25">
        <v>0</v>
      </c>
      <c r="AO614" s="25">
        <v>25</v>
      </c>
      <c r="AP614" s="25">
        <v>0</v>
      </c>
      <c r="AQ614" s="25" t="s">
        <v>8785</v>
      </c>
      <c r="AT614" s="26" t="str">
        <f t="shared" si="19"/>
        <v>[613];Name=Cubchoo;InternalName=CUBCHOO;Type1=ICE;Type2=;BaseStats=55,70,40,40,60,40;GenderRate=Female50Percent;GrowthRate=Medium;BaseEXP=61;EffortPoints=0,1,0,0,0,0;Rareness=120;Happiness=70;Abilities=SNOWCLOAK;HiddenAbility=RATTLED;Moves=1,GROWL,5,POWDERSNOW,9,BIDE,13,ICYWIND,15,PLAYNICE,17,FURYSWIPES,21,BRINE,25,ENDURE,29,CHARM,33,SLASH,36,FLAIL,41,REST,45,BLIZZARD,49,HAIL,53,THRASH,57,SHEERCOLD;EggMoves=ASSURANCE,AVALANCHE,ENCORE,FOCUSPUNCH,ICEPUNCH,NIGHTSLASH,PLAYROUGH,SLEEPTALK,YAWN;Compatibility=Field;StepsToHatch=5355;Height=0.5;Weight=8.5;Color=White;Habitat=;RegionalNumbers=613,0,0,0,0,0,0,0,0,0;Kind=Chill;Pokedex=Its nose is always running. It sniffs the snot back up because the mucus provides the raw material for its moves.;FormNames=;WildItemCommon=ASPEARBERRY;WildItemUncommon=;WildItemRare=;BattlerPlayerY=0;BattlerEnemyY=25;BattlerAltitude=0;Evolutions=BEARTIC,Level,37;Incense=</v>
      </c>
    </row>
    <row r="615" spans="1:46" x14ac:dyDescent="0.3">
      <c r="A615" s="25">
        <v>614</v>
      </c>
      <c r="B615" s="25" t="s">
        <v>1080</v>
      </c>
      <c r="C615" s="25" t="s">
        <v>5323</v>
      </c>
      <c r="D615" s="25" t="s">
        <v>203</v>
      </c>
      <c r="F615" s="25" t="s">
        <v>5099</v>
      </c>
      <c r="G615" s="25" t="s">
        <v>5522</v>
      </c>
      <c r="H615" s="25" t="s">
        <v>5523</v>
      </c>
      <c r="I615" s="25">
        <v>170</v>
      </c>
      <c r="J615" s="25" t="s">
        <v>2129</v>
      </c>
      <c r="K615" s="25">
        <v>60</v>
      </c>
      <c r="L615" s="25">
        <v>70</v>
      </c>
      <c r="M615" s="25" t="s">
        <v>3858</v>
      </c>
      <c r="N615" s="25" t="s">
        <v>3854</v>
      </c>
      <c r="O615" s="25" t="s">
        <v>6241</v>
      </c>
      <c r="Q615" s="25" t="s">
        <v>2124</v>
      </c>
      <c r="R615" s="25">
        <v>5355</v>
      </c>
      <c r="S615" s="25">
        <v>2.6</v>
      </c>
      <c r="T615" s="25">
        <v>260</v>
      </c>
      <c r="U615" s="25" t="s">
        <v>8861</v>
      </c>
      <c r="W615" s="25" t="s">
        <v>9512</v>
      </c>
      <c r="X615" s="25" t="s">
        <v>9715</v>
      </c>
      <c r="Y615" s="25" t="s">
        <v>9715</v>
      </c>
      <c r="Z615" s="25" t="s">
        <v>9715</v>
      </c>
      <c r="AA615" s="25" t="s">
        <v>9715</v>
      </c>
      <c r="AB615" s="25" t="s">
        <v>9715</v>
      </c>
      <c r="AC615" s="25" t="s">
        <v>9715</v>
      </c>
      <c r="AD615" s="25" t="s">
        <v>9715</v>
      </c>
      <c r="AE615" s="25" t="s">
        <v>9715</v>
      </c>
      <c r="AF615" s="25" t="s">
        <v>9715</v>
      </c>
      <c r="AG615" s="26" t="str">
        <f t="shared" si="18"/>
        <v>614,0,0,0,0,0,0,0,0,0</v>
      </c>
      <c r="AH615" s="25" t="s">
        <v>7448</v>
      </c>
      <c r="AI615" s="25" t="s">
        <v>8490</v>
      </c>
      <c r="AK615" s="25" t="s">
        <v>8141</v>
      </c>
      <c r="AN615" s="25">
        <v>0</v>
      </c>
      <c r="AO615" s="25">
        <v>25</v>
      </c>
      <c r="AP615" s="25">
        <v>0</v>
      </c>
      <c r="AT615" s="26" t="str">
        <f t="shared" si="19"/>
        <v>[614];Name=Beartic;InternalName=BEARTIC;Type1=ICE;Type2=;BaseStats=95,110,80,50,70,80;GenderRate=Female50Percent;GrowthRate=Medium;BaseEXP=170;EffortPoints=0,2,0,0,0,0;Rareness=60;Happiness=70;Abilities=SNOWCLOAK;HiddenAbility=SWIFTSWIM;Moves=1,SHEERCOLD,1,THRASH,1,SUPERPOWER,1,AQUAJET,1,GROWL,1,POWDERSNOW,1,BIDE,1,ICYWIND,9,PLAYNICE,13,ICYWIND,17,FURYSWIPES,21,BRINE,25,ENDURE,29,SWAGGER,33,SLASH,36,FLAIL,37,ICICLECRASH,41,REST,45,BLIZZARD,53,HAIL,59,THRASH,66,SHEERCOLD;EggMoves=;Compatibility=Field;StepsToHatch=5355;Height=2.6;Weight=260;Color=White;Habitat=;RegionalNumbers=614,0,0,0,0,0,0,0,0,0;Kind=Freezing;Pokedex=It freezes its breath to create fangs and claws of ice to fight with. Cold northern areas are its habitat.;FormNames=;WildItemCommon=ASPEARBERRY;WildItemUncommon=;WildItemRare=;BattlerPlayerY=0;BattlerEnemyY=25;BattlerAltitude=0;Evolutions=;Incense=</v>
      </c>
    </row>
    <row r="616" spans="1:46" x14ac:dyDescent="0.3">
      <c r="A616" s="25">
        <v>615</v>
      </c>
      <c r="B616" s="25" t="s">
        <v>1081</v>
      </c>
      <c r="C616" s="25" t="s">
        <v>5324</v>
      </c>
      <c r="D616" s="25" t="s">
        <v>203</v>
      </c>
      <c r="E616" s="25" t="s">
        <v>233</v>
      </c>
      <c r="F616" s="25" t="s">
        <v>5100</v>
      </c>
      <c r="G616" s="25" t="s">
        <v>5534</v>
      </c>
      <c r="H616" s="25" t="s">
        <v>5523</v>
      </c>
      <c r="I616" s="25">
        <v>170</v>
      </c>
      <c r="J616" s="25" t="s">
        <v>1415</v>
      </c>
      <c r="K616" s="25">
        <v>25</v>
      </c>
      <c r="L616" s="25">
        <v>70</v>
      </c>
      <c r="M616" s="25" t="s">
        <v>2141</v>
      </c>
      <c r="O616" s="25" t="s">
        <v>6242</v>
      </c>
      <c r="Q616" s="25" t="s">
        <v>2122</v>
      </c>
      <c r="R616" s="25">
        <v>6630</v>
      </c>
      <c r="S616" s="25">
        <v>1.1000000000000001</v>
      </c>
      <c r="T616" s="25">
        <v>148</v>
      </c>
      <c r="U616" s="25" t="s">
        <v>2157</v>
      </c>
      <c r="W616" s="25" t="s">
        <v>9513</v>
      </c>
      <c r="X616" s="25" t="s">
        <v>9715</v>
      </c>
      <c r="Y616" s="25" t="s">
        <v>9715</v>
      </c>
      <c r="Z616" s="25" t="s">
        <v>9715</v>
      </c>
      <c r="AA616" s="25" t="s">
        <v>9715</v>
      </c>
      <c r="AB616" s="25" t="s">
        <v>9715</v>
      </c>
      <c r="AC616" s="25" t="s">
        <v>9715</v>
      </c>
      <c r="AD616" s="25" t="s">
        <v>9715</v>
      </c>
      <c r="AE616" s="25" t="s">
        <v>9715</v>
      </c>
      <c r="AF616" s="25" t="s">
        <v>9715</v>
      </c>
      <c r="AG616" s="26" t="str">
        <f t="shared" si="18"/>
        <v>615,0,0,0,0,0,0,0,0,0</v>
      </c>
      <c r="AH616" s="25" t="s">
        <v>7449</v>
      </c>
      <c r="AI616" s="25" t="s">
        <v>8380</v>
      </c>
      <c r="AL616" s="25" t="s">
        <v>8354</v>
      </c>
      <c r="AN616" s="25">
        <v>0</v>
      </c>
      <c r="AO616" s="25">
        <v>25</v>
      </c>
      <c r="AP616" s="25">
        <v>10</v>
      </c>
      <c r="AT616" s="26" t="str">
        <f t="shared" si="19"/>
        <v>[615];Name=Cryogonal;InternalName=CRYOGONAL;Type1=ICE;Type2=FERAL;BaseStats=70,50,30,105,95,135;GenderRate=Genderless;GrowthRate=Medium;BaseEXP=170;EffortPoints=0,0,0,0,0,2;Rareness=25;Happiness=70;Abilities=LEVITATE;HiddenAbility=;Moves=1,SHEERCOLD,1,NIGHTSLASH,1,ICESHARD,1,MIST,1,HAZE,1,BIND,5,ICESHARD,9,SHARPEN,13,RAPIDSPIN,17,ICYWIND,21,MIST,21,HAZE,25,AURORABEAM,29,ACIDARMOR,33,ICEBEAM,37,LIGHTSCREEN,37,REFLECT,41,SLASH,45,CONFUSERAY,49,RECOVER,50,FREEZEDRY,53,SOLARBEAM,57,NIGHTSLASH,61,SHEERCOLD;EggMoves=;Compatibility=Mineral;StepsToHatch=6630;Height=1.1;Weight=148;Color=Blue;Habitat=;RegionalNumbers=615,0,0,0,0,0,0,0,0,0;Kind=Crystallizing;Pokedex=They are born in snow clouds. They use chains made of ice crystals to capture prey.;FormNames=;WildItemCommon=;WildItemUncommon=NEVERMELTICE;WildItemRare=;BattlerPlayerY=0;BattlerEnemyY=25;BattlerAltitude=10;Evolutions=;Incense=</v>
      </c>
    </row>
    <row r="617" spans="1:46" x14ac:dyDescent="0.3">
      <c r="A617" s="25">
        <v>616</v>
      </c>
      <c r="B617" s="25" t="s">
        <v>1082</v>
      </c>
      <c r="C617" s="25" t="s">
        <v>3902</v>
      </c>
      <c r="D617" s="25" t="s">
        <v>209</v>
      </c>
      <c r="F617" s="25" t="s">
        <v>5101</v>
      </c>
      <c r="G617" s="25" t="s">
        <v>5522</v>
      </c>
      <c r="H617" s="25" t="s">
        <v>5523</v>
      </c>
      <c r="I617" s="25">
        <v>61</v>
      </c>
      <c r="J617" s="25" t="s">
        <v>2134</v>
      </c>
      <c r="K617" s="25">
        <v>200</v>
      </c>
      <c r="L617" s="25">
        <v>70</v>
      </c>
      <c r="M617" s="25" t="s">
        <v>5821</v>
      </c>
      <c r="N617" s="25" t="s">
        <v>3909</v>
      </c>
      <c r="O617" s="25" t="s">
        <v>6856</v>
      </c>
      <c r="P617" s="25" t="s">
        <v>6857</v>
      </c>
      <c r="Q617" s="25" t="s">
        <v>1472</v>
      </c>
      <c r="R617" s="25">
        <v>4080</v>
      </c>
      <c r="S617" s="25">
        <v>0.4</v>
      </c>
      <c r="T617" s="25">
        <v>7.7</v>
      </c>
      <c r="U617" s="25" t="s">
        <v>2156</v>
      </c>
      <c r="W617" s="25" t="s">
        <v>9514</v>
      </c>
      <c r="X617" s="25" t="s">
        <v>9715</v>
      </c>
      <c r="Y617" s="25" t="s">
        <v>9715</v>
      </c>
      <c r="Z617" s="25" t="s">
        <v>9715</v>
      </c>
      <c r="AA617" s="25" t="s">
        <v>9715</v>
      </c>
      <c r="AB617" s="25" t="s">
        <v>9715</v>
      </c>
      <c r="AC617" s="25" t="s">
        <v>9715</v>
      </c>
      <c r="AD617" s="25" t="s">
        <v>9715</v>
      </c>
      <c r="AE617" s="25" t="s">
        <v>9715</v>
      </c>
      <c r="AF617" s="25" t="s">
        <v>9715</v>
      </c>
      <c r="AG617" s="26" t="str">
        <f t="shared" si="18"/>
        <v>616,0,0,0,0,0,0,0,0,0</v>
      </c>
      <c r="AH617" s="25" t="s">
        <v>7450</v>
      </c>
      <c r="AI617" s="25" t="s">
        <v>7949</v>
      </c>
      <c r="AN617" s="25">
        <v>0</v>
      </c>
      <c r="AO617" s="25">
        <v>25</v>
      </c>
      <c r="AP617" s="25">
        <v>11</v>
      </c>
      <c r="AQ617" s="25" t="s">
        <v>8786</v>
      </c>
      <c r="AT617" s="26" t="str">
        <f t="shared" si="19"/>
        <v>[616];Name=Shelmet;InternalName=SHELMET;Type1=BUG;Type2=;BaseStats=50,40,85,25,40,65;GenderRate=Female50Percent;GrowthRate=Medium;BaseEXP=61;EffortPoints=0,0,1,0,0,0;Rareness=200;Happiness=70;Abilities=HYDRATION,SHELLARMOR;HiddenAbility=OVERCOAT;Moves=1,LEECHLIFE,4,ACID,8,BIDE,13,CURSE,16,STRUGGLEBUG,20,MEGADRAIN,25,YAWN,28,PROTECT,32,ACIDARMOR,37,GIGADRAIN,40,BODYSLAM,44,BUGBUZZ,49,RECOVER,50,GUARDSWAP,56,FINALGAMBIT;EggMoves=BATONPASS,DOUBLEEDGE,ENCORE,ENDURE,FEINT,GUARDSPLIT,MINDREADER,MUDSLAP,PURSUIT,SPIKES;Compatibility=Bug;StepsToHatch=4080;Height=0.4;Weight=7.7;Color=Red;Habitat=;RegionalNumbers=616,0,0,0,0,0,0,0,0,0;Kind=Snail;Pokedex=It evolves when bathed in an electric-like energy along with Karrablast. The reason is still unknown.;FormNames=;WildItemCommon=;WildItemUncommon=;WildItemRare=;BattlerPlayerY=0;BattlerEnemyY=25;BattlerAltitude=11;Evolutions=ACCELGOR,TradeSpecies,KARRABLAST;Incense=</v>
      </c>
    </row>
    <row r="618" spans="1:46" x14ac:dyDescent="0.3">
      <c r="A618" s="25">
        <v>617</v>
      </c>
      <c r="B618" s="25" t="s">
        <v>1083</v>
      </c>
      <c r="C618" s="25" t="s">
        <v>5325</v>
      </c>
      <c r="D618" s="25" t="s">
        <v>209</v>
      </c>
      <c r="F618" s="25" t="s">
        <v>5102</v>
      </c>
      <c r="G618" s="25" t="s">
        <v>5522</v>
      </c>
      <c r="H618" s="25" t="s">
        <v>5523</v>
      </c>
      <c r="I618" s="25">
        <v>173</v>
      </c>
      <c r="J618" s="25" t="s">
        <v>2147</v>
      </c>
      <c r="K618" s="25">
        <v>75</v>
      </c>
      <c r="L618" s="25">
        <v>70</v>
      </c>
      <c r="M618" s="25" t="s">
        <v>5822</v>
      </c>
      <c r="N618" s="25" t="s">
        <v>3884</v>
      </c>
      <c r="O618" s="25" t="s">
        <v>6243</v>
      </c>
      <c r="Q618" s="25" t="s">
        <v>1472</v>
      </c>
      <c r="R618" s="25">
        <v>4080</v>
      </c>
      <c r="S618" s="25">
        <v>0.8</v>
      </c>
      <c r="T618" s="25">
        <v>25.3</v>
      </c>
      <c r="U618" s="25" t="s">
        <v>2156</v>
      </c>
      <c r="W618" s="25" t="s">
        <v>9515</v>
      </c>
      <c r="X618" s="25" t="s">
        <v>9715</v>
      </c>
      <c r="Y618" s="25" t="s">
        <v>9715</v>
      </c>
      <c r="Z618" s="25" t="s">
        <v>9715</v>
      </c>
      <c r="AA618" s="25" t="s">
        <v>9715</v>
      </c>
      <c r="AB618" s="25" t="s">
        <v>9715</v>
      </c>
      <c r="AC618" s="25" t="s">
        <v>9715</v>
      </c>
      <c r="AD618" s="25" t="s">
        <v>9715</v>
      </c>
      <c r="AE618" s="25" t="s">
        <v>9715</v>
      </c>
      <c r="AF618" s="25" t="s">
        <v>9715</v>
      </c>
      <c r="AG618" s="26" t="str">
        <f t="shared" si="18"/>
        <v>617,0,0,0,0,0,0,0,0,0</v>
      </c>
      <c r="AH618" s="25" t="s">
        <v>7451</v>
      </c>
      <c r="AI618" s="25" t="s">
        <v>7950</v>
      </c>
      <c r="AN618" s="25">
        <v>0</v>
      </c>
      <c r="AO618" s="25">
        <v>25</v>
      </c>
      <c r="AP618" s="25">
        <v>0</v>
      </c>
      <c r="AT618" s="26" t="str">
        <f t="shared" si="19"/>
        <v>[617];Name=Accelgor;InternalName=ACCELGOR;Type1=BUG;Type2=;BaseStats=80,70,40,145,100,60;GenderRate=Female50Percent;GrowthRate=Medium;BaseEXP=173;EffortPoints=0,0,0,2,0,0;Rareness=75;Happiness=70;Abilities=HYDRATION,STICKYHOLD;HiddenAbility=UNBURDEN;Moves=1,WATERSHURIKEN,1,FINALGAMBIT,1,POWERSWAP,1,LEECHLIFE,1,ACIDSPRAY,1,DOUBLETEAM,1,QUICKATTACK,4,ACIDSPRAY,8,DOUBLETEAM,13,QUICKATTACK,16,STRUGGLEBUG,20,MEGADRAIN,25,SWIFT,28,MEFIRST,32,AGILITY,37,GIGADRAIN,40,UTURN,44,BUGBUZZ,49,RECOVER,52,POWERSWAP,56,FINALGAMBIT;EggMoves=;Compatibility=Bug;StepsToHatch=4080;Height=0.8;Weight=25.3;Color=Red;Habitat=;RegionalNumbers=617,0,0,0,0,0,0,0,0,0;Kind=Shell Out;Pokedex=Having removed its heavy shell, it becomes very light and can fight with ninja-like movements.;FormNames=;WildItemCommon=;WildItemUncommon=;WildItemRare=;BattlerPlayerY=0;BattlerEnemyY=25;BattlerAltitude=0;Evolutions=;Incense=</v>
      </c>
    </row>
    <row r="619" spans="1:46" x14ac:dyDescent="0.3">
      <c r="A619" s="25">
        <v>618</v>
      </c>
      <c r="B619" s="25" t="s">
        <v>1084</v>
      </c>
      <c r="C619" s="25" t="s">
        <v>5326</v>
      </c>
      <c r="D619" s="25" t="s">
        <v>224</v>
      </c>
      <c r="E619" s="25" t="s">
        <v>220</v>
      </c>
      <c r="F619" s="25" t="s">
        <v>5103</v>
      </c>
      <c r="G619" s="25" t="s">
        <v>5522</v>
      </c>
      <c r="H619" s="25" t="s">
        <v>5523</v>
      </c>
      <c r="I619" s="25">
        <v>165</v>
      </c>
      <c r="J619" s="25" t="s">
        <v>2132</v>
      </c>
      <c r="K619" s="25">
        <v>75</v>
      </c>
      <c r="L619" s="25">
        <v>70</v>
      </c>
      <c r="M619" s="25" t="s">
        <v>5823</v>
      </c>
      <c r="N619" s="25" t="s">
        <v>3851</v>
      </c>
      <c r="O619" s="25" t="s">
        <v>6858</v>
      </c>
      <c r="P619" s="25" t="s">
        <v>6859</v>
      </c>
      <c r="Q619" s="25" t="s">
        <v>7298</v>
      </c>
      <c r="R619" s="25">
        <v>5355</v>
      </c>
      <c r="S619" s="25">
        <v>0.7</v>
      </c>
      <c r="T619" s="25">
        <v>11</v>
      </c>
      <c r="U619" s="25" t="s">
        <v>2158</v>
      </c>
      <c r="W619" s="25" t="s">
        <v>9516</v>
      </c>
      <c r="X619" s="25" t="s">
        <v>9715</v>
      </c>
      <c r="Y619" s="25" t="s">
        <v>9715</v>
      </c>
      <c r="Z619" s="25" t="s">
        <v>9715</v>
      </c>
      <c r="AA619" s="25" t="s">
        <v>9715</v>
      </c>
      <c r="AB619" s="25" t="s">
        <v>9715</v>
      </c>
      <c r="AC619" s="25" t="s">
        <v>9715</v>
      </c>
      <c r="AD619" s="25" t="s">
        <v>9715</v>
      </c>
      <c r="AE619" s="25" t="s">
        <v>9715</v>
      </c>
      <c r="AF619" s="25" t="s">
        <v>9715</v>
      </c>
      <c r="AG619" s="26" t="str">
        <f t="shared" si="18"/>
        <v>618,0,0,0,0,0,0,0,0,0</v>
      </c>
      <c r="AH619" s="25" t="s">
        <v>7452</v>
      </c>
      <c r="AI619" s="25" t="s">
        <v>8381</v>
      </c>
      <c r="AL619" s="25" t="s">
        <v>8171</v>
      </c>
      <c r="AN619" s="25">
        <v>0</v>
      </c>
      <c r="AO619" s="25">
        <v>25</v>
      </c>
      <c r="AP619" s="25">
        <v>0</v>
      </c>
      <c r="AT619" s="26" t="str">
        <f t="shared" si="19"/>
        <v>[618];Name=Stunfisk;InternalName=STUNFISK;Type1=GROUND;Type2=ELECTRIC;BaseStats=109,66,84,32,81,99;GenderRate=Female50Percent;GrowthRate=Medium;BaseEXP=165;EffortPoints=2,0,0,0,0,0;Rareness=75;Happiness=70;Abilities=STATIC,LIMBER;HiddenAbility=SANDVEIL;Moves=1,FISSURE,1,FLAIL,1,TACKLE,1,WATERGUN,1,MUDSLAP,1,MUDSPORT,5,BIDE,9,THUNDERSHOCK,13,MUDSHOT,17,CAMOUFLAGE,21,MUDBOMB,25,DISCHARGE,30,ENDURE,35,BOUNCE,40,MUDDYWATER,45,THUNDERBOLT,50,REVENGE,55,FLAIL,61,FISSURE;EggMoves=ASTONISH,CURSE,EARTHPOWER,EERIEIMPULSE,MEFIRST,PAINSPLIT,REFLECTTYPE,SHOCKWAVE,SLEEPTALK,SPARK,SPITE,YAWN;Compatibility=Water1,Amorphous;StepsToHatch=5355;Height=0.7;Weight=11;Color=Brown;Habitat=;RegionalNumbers=618,0,0,0,0,0,0,0,0,0;Kind=Trap;Pokedex=It conceals itself in the mud of the seashore. Then it waits. When prey touch it, it delivers a jolt of energy.;FormNames=;WildItemCommon=;WildItemUncommon=SOFTSAND;WildItemRare=;BattlerPlayerY=0;BattlerEnemyY=25;BattlerAltitude=0;Evolutions=;Incense=</v>
      </c>
    </row>
    <row r="620" spans="1:46" x14ac:dyDescent="0.3">
      <c r="A620" s="25">
        <v>619</v>
      </c>
      <c r="B620" s="25" t="s">
        <v>1085</v>
      </c>
      <c r="C620" s="25" t="s">
        <v>5327</v>
      </c>
      <c r="D620" s="25" t="s">
        <v>222</v>
      </c>
      <c r="F620" s="25" t="s">
        <v>5104</v>
      </c>
      <c r="G620" s="25" t="s">
        <v>5522</v>
      </c>
      <c r="H620" s="25" t="s">
        <v>1412</v>
      </c>
      <c r="I620" s="25">
        <v>70</v>
      </c>
      <c r="J620" s="25" t="s">
        <v>2128</v>
      </c>
      <c r="K620" s="25">
        <v>180</v>
      </c>
      <c r="L620" s="25">
        <v>70</v>
      </c>
      <c r="M620" s="25" t="s">
        <v>5824</v>
      </c>
      <c r="N620" s="25" t="s">
        <v>3816</v>
      </c>
      <c r="O620" s="25" t="s">
        <v>6860</v>
      </c>
      <c r="P620" s="25" t="s">
        <v>6861</v>
      </c>
      <c r="Q620" s="25" t="s">
        <v>7220</v>
      </c>
      <c r="R620" s="25">
        <v>6630</v>
      </c>
      <c r="S620" s="25">
        <v>0.9</v>
      </c>
      <c r="T620" s="25">
        <v>20</v>
      </c>
      <c r="U620" s="25" t="s">
        <v>8860</v>
      </c>
      <c r="W620" s="25" t="s">
        <v>9517</v>
      </c>
      <c r="X620" s="25" t="s">
        <v>9715</v>
      </c>
      <c r="Y620" s="25" t="s">
        <v>9715</v>
      </c>
      <c r="Z620" s="25" t="s">
        <v>9715</v>
      </c>
      <c r="AA620" s="25" t="s">
        <v>9715</v>
      </c>
      <c r="AB620" s="25" t="s">
        <v>9715</v>
      </c>
      <c r="AC620" s="25" t="s">
        <v>9715</v>
      </c>
      <c r="AD620" s="25" t="s">
        <v>9715</v>
      </c>
      <c r="AE620" s="25" t="s">
        <v>9715</v>
      </c>
      <c r="AF620" s="25" t="s">
        <v>9715</v>
      </c>
      <c r="AG620" s="26" t="str">
        <f t="shared" si="18"/>
        <v>619,0,0,0,0,0,0,0,0,0</v>
      </c>
      <c r="AH620" s="25" t="s">
        <v>7453</v>
      </c>
      <c r="AI620" s="25" t="s">
        <v>7951</v>
      </c>
      <c r="AN620" s="25">
        <v>0</v>
      </c>
      <c r="AO620" s="25">
        <v>25</v>
      </c>
      <c r="AP620" s="25">
        <v>0</v>
      </c>
      <c r="AQ620" s="25" t="s">
        <v>8787</v>
      </c>
      <c r="AT620" s="26" t="str">
        <f t="shared" si="19"/>
        <v>[619];Name=Mienfoo;InternalName=MIENFOO;Type1=FIGHTING;Type2=;BaseStats=45,85,50,65,55,50;GenderRate=Female50Percent;GrowthRate=Parabolic;BaseEXP=70;EffortPoints=0,1,0,0,0,0;Rareness=180;Happiness=70;Abilities=INNERFOCUS,REGENERATOR;HiddenAbility=RECKLESS;Moves=1,POUND,5,MEDITATE,9,DETECT,13,FAKEOUT,17,DOUBLESLAP,21,SWIFT,25,CALMMIND,29,FORCEPALM,33,DRAINPUNCH,37,JUMPKICK,41,UTURN,45,QUICKGUARD,49,BOUNCE,50,HIGHJUMPKICK,57,REVERSAL,61,AURASPHERE;EggMoves=ALLYSWITCH,BATONPASS,ENDURE,FEINT,KNOCKOFF,LOWKICK,MEFIRST,SMELLINGSALT,VITALTHROW;Compatibility=Field,Humanlike;StepsToHatch=6630;Height=0.9;Weight=20;Color=Yellow;Habitat=;RegionalNumbers=619,0,0,0,0,0,0,0,0,0;Kind=Martial Arts;Pokedex=They have mastered elegant combos. As they concentrate, their battle moves become swifter and more precise.;FormNames=;WildItemCommon=;WildItemUncommon=;WildItemRare=;BattlerPlayerY=0;BattlerEnemyY=25;BattlerAltitude=0;Evolutions=MIENSHAO,Level,50;Incense=</v>
      </c>
    </row>
    <row r="621" spans="1:46" x14ac:dyDescent="0.3">
      <c r="A621" s="25">
        <v>620</v>
      </c>
      <c r="B621" s="25" t="s">
        <v>1086</v>
      </c>
      <c r="C621" s="25" t="s">
        <v>5328</v>
      </c>
      <c r="D621" s="25" t="s">
        <v>222</v>
      </c>
      <c r="F621" s="25" t="s">
        <v>5105</v>
      </c>
      <c r="G621" s="25" t="s">
        <v>5522</v>
      </c>
      <c r="H621" s="25" t="s">
        <v>1412</v>
      </c>
      <c r="I621" s="25">
        <v>179</v>
      </c>
      <c r="J621" s="25" t="s">
        <v>2129</v>
      </c>
      <c r="K621" s="25">
        <v>45</v>
      </c>
      <c r="L621" s="25">
        <v>70</v>
      </c>
      <c r="M621" s="25" t="s">
        <v>5824</v>
      </c>
      <c r="N621" s="25" t="s">
        <v>3816</v>
      </c>
      <c r="O621" s="25" t="s">
        <v>6244</v>
      </c>
      <c r="Q621" s="25" t="s">
        <v>7220</v>
      </c>
      <c r="R621" s="25">
        <v>6630</v>
      </c>
      <c r="S621" s="25">
        <v>1.4</v>
      </c>
      <c r="T621" s="25">
        <v>35.5</v>
      </c>
      <c r="U621" s="25" t="s">
        <v>8863</v>
      </c>
      <c r="W621" s="25" t="s">
        <v>9518</v>
      </c>
      <c r="X621" s="25" t="s">
        <v>9715</v>
      </c>
      <c r="Y621" s="25" t="s">
        <v>9715</v>
      </c>
      <c r="Z621" s="25" t="s">
        <v>9715</v>
      </c>
      <c r="AA621" s="25" t="s">
        <v>9715</v>
      </c>
      <c r="AB621" s="25" t="s">
        <v>9715</v>
      </c>
      <c r="AC621" s="25" t="s">
        <v>9715</v>
      </c>
      <c r="AD621" s="25" t="s">
        <v>9715</v>
      </c>
      <c r="AE621" s="25" t="s">
        <v>9715</v>
      </c>
      <c r="AF621" s="25" t="s">
        <v>9715</v>
      </c>
      <c r="AG621" s="26" t="str">
        <f t="shared" si="18"/>
        <v>620,0,0,0,0,0,0,0,0,0</v>
      </c>
      <c r="AH621" s="25" t="s">
        <v>7453</v>
      </c>
      <c r="AI621" s="25" t="s">
        <v>7952</v>
      </c>
      <c r="AN621" s="25">
        <v>0</v>
      </c>
      <c r="AO621" s="25">
        <v>25</v>
      </c>
      <c r="AP621" s="25">
        <v>0</v>
      </c>
      <c r="AT621" s="26" t="str">
        <f t="shared" si="19"/>
        <v>[620];Name=Mienshao;InternalName=MIENSHAO;Type1=FIGHTING;Type2=;BaseStats=65,125,60,105,95,60;GenderRate=Female50Percent;GrowthRate=Parabolic;BaseEXP=179;EffortPoints=0,2,0,0,0,0;Rareness=45;Happiness=70;Abilities=INNERFOCUS,REGENERATOR;HiddenAbility=RECKLESS;Moves=1,AURASPHERE,1,REVERSAL,1,POUND,1,MEDITATE,1,DETECT,1,FAKEOUT,5,MEDITATE,9,DETECT,13,FAKEOUT,17,DOUBLESLAP,21,SWIFT,25,CALMMIND,29,FORCEPALM,33,DRAINPUNCH,37,JUMPKICK,41,UTURN,45,WIDEGUARD,49,BOUNCE,56,HIGHJUMPKICK,63,REVERSAL,70,AURASPHERE;EggMoves=;Compatibility=Field,Humanlike;StepsToHatch=6630;Height=1.4;Weight=35.5;Color=Purple;Habitat=;RegionalNumbers=620,0,0,0,0,0,0,0,0,0;Kind=Martial Arts;Pokedex=They use the long fur on their arms as a whip to strike their opponents.;FormNames=;WildItemCommon=;WildItemUncommon=;WildItemRare=;BattlerPlayerY=0;BattlerEnemyY=25;BattlerAltitude=0;Evolutions=;Incense=</v>
      </c>
    </row>
    <row r="622" spans="1:46" x14ac:dyDescent="0.3">
      <c r="A622" s="25">
        <v>621</v>
      </c>
      <c r="B622" s="25" t="s">
        <v>1087</v>
      </c>
      <c r="C622" s="25" t="s">
        <v>5329</v>
      </c>
      <c r="D622" s="25" t="s">
        <v>229</v>
      </c>
      <c r="F622" s="25" t="s">
        <v>5106</v>
      </c>
      <c r="G622" s="25" t="s">
        <v>5522</v>
      </c>
      <c r="H622" s="25" t="s">
        <v>5523</v>
      </c>
      <c r="I622" s="25">
        <v>170</v>
      </c>
      <c r="J622" s="25" t="s">
        <v>2129</v>
      </c>
      <c r="K622" s="25">
        <v>45</v>
      </c>
      <c r="L622" s="25">
        <v>70</v>
      </c>
      <c r="M622" s="25" t="s">
        <v>5825</v>
      </c>
      <c r="N622" s="25" t="s">
        <v>3829</v>
      </c>
      <c r="O622" s="25" t="s">
        <v>6862</v>
      </c>
      <c r="P622" s="25" t="s">
        <v>6863</v>
      </c>
      <c r="Q622" s="25" t="s">
        <v>7003</v>
      </c>
      <c r="R622" s="25">
        <v>7905</v>
      </c>
      <c r="S622" s="25">
        <v>1.6</v>
      </c>
      <c r="T622" s="25">
        <v>139</v>
      </c>
      <c r="U622" s="25" t="s">
        <v>2156</v>
      </c>
      <c r="W622" s="25" t="s">
        <v>9519</v>
      </c>
      <c r="X622" s="25" t="s">
        <v>9715</v>
      </c>
      <c r="Y622" s="25" t="s">
        <v>9715</v>
      </c>
      <c r="Z622" s="25" t="s">
        <v>9715</v>
      </c>
      <c r="AA622" s="25" t="s">
        <v>9715</v>
      </c>
      <c r="AB622" s="25" t="s">
        <v>9715</v>
      </c>
      <c r="AC622" s="25" t="s">
        <v>9715</v>
      </c>
      <c r="AD622" s="25" t="s">
        <v>9715</v>
      </c>
      <c r="AE622" s="25" t="s">
        <v>9715</v>
      </c>
      <c r="AF622" s="25" t="s">
        <v>9715</v>
      </c>
      <c r="AG622" s="26" t="str">
        <f t="shared" si="18"/>
        <v>621,0,0,0,0,0,0,0,0,0</v>
      </c>
      <c r="AH622" s="25" t="s">
        <v>7316</v>
      </c>
      <c r="AI622" s="25" t="s">
        <v>8382</v>
      </c>
      <c r="AL622" s="25" t="s">
        <v>8308</v>
      </c>
      <c r="AN622" s="25">
        <v>0</v>
      </c>
      <c r="AO622" s="25">
        <v>25</v>
      </c>
      <c r="AP622" s="25">
        <v>0</v>
      </c>
      <c r="AT622" s="26" t="str">
        <f t="shared" si="19"/>
        <v>[621];Name=Druddigon;InternalName=DRUDDIGON;Type1=DRAGON;Type2=;BaseStats=77,120,90,48,60,90;GenderRate=Female50Percent;GrowthRate=Medium;BaseEXP=170;EffortPoints=0,2,0,0,0,0;Rareness=45;Happiness=70;Abilities=ROUGHSKIN,SHEERFORCE;HiddenAbility=MOLDBREAKER;Moves=1,LEER,1,SCRATCH,5,HONECLAWS,9,BITE,13,SCARYFACE,18,DRAGONRAGE,21,SLASH,25,CRUNCH,27,DRAGONCLAW,31,CHIPAWAY,35,REVENGE,40,NIGHTSLASH,45,DRAGONTAIL,49,ROCKCLIMB,55,SUPERPOWER,62,OUTRAGE;EggMoves=CRUSHCLAW,FEINTATTACK,FIREFANG,GLARE,IRONTAIL,METALCLAW,POISONTAIL,PURSUIT,SNATCH,SUCKERPUNCH,THUNDERFANG;Compatibility=Monster,Dragon;StepsToHatch=7905;Height=1.6;Weight=139;Color=Red;Habitat=;RegionalNumbers=621,0,0,0,0,0,0,0,0,0;Kind=Cave;Pokedex=It races through narrow caves, using its sharp claws to catch prey. Then skin on its face is harder than a rock.;FormNames=;WildItemCommon=;WildItemUncommon=DRAGONFANG;WildItemRare=;BattlerPlayerY=0;BattlerEnemyY=25;BattlerAltitude=0;Evolutions=;Incense=</v>
      </c>
    </row>
    <row r="623" spans="1:46" x14ac:dyDescent="0.3">
      <c r="A623" s="25">
        <v>622</v>
      </c>
      <c r="B623" s="25" t="s">
        <v>1088</v>
      </c>
      <c r="C623" s="25" t="s">
        <v>5330</v>
      </c>
      <c r="D623" s="25" t="s">
        <v>224</v>
      </c>
      <c r="E623" s="25" t="s">
        <v>228</v>
      </c>
      <c r="F623" s="25" t="s">
        <v>5107</v>
      </c>
      <c r="G623" s="25" t="s">
        <v>5534</v>
      </c>
      <c r="H623" s="25" t="s">
        <v>5523</v>
      </c>
      <c r="I623" s="25">
        <v>61</v>
      </c>
      <c r="J623" s="25" t="s">
        <v>2128</v>
      </c>
      <c r="K623" s="25">
        <v>190</v>
      </c>
      <c r="L623" s="25">
        <v>70</v>
      </c>
      <c r="M623" s="25" t="s">
        <v>5826</v>
      </c>
      <c r="N623" s="25" t="s">
        <v>3804</v>
      </c>
      <c r="O623" s="25" t="s">
        <v>6245</v>
      </c>
      <c r="Q623" s="25" t="s">
        <v>2122</v>
      </c>
      <c r="R623" s="25">
        <v>6630</v>
      </c>
      <c r="S623" s="25">
        <v>1</v>
      </c>
      <c r="T623" s="25">
        <v>92</v>
      </c>
      <c r="U623" s="25" t="s">
        <v>2155</v>
      </c>
      <c r="W623" s="25" t="s">
        <v>9520</v>
      </c>
      <c r="X623" s="25" t="s">
        <v>9715</v>
      </c>
      <c r="Y623" s="25" t="s">
        <v>9715</v>
      </c>
      <c r="Z623" s="25" t="s">
        <v>9715</v>
      </c>
      <c r="AA623" s="25" t="s">
        <v>9715</v>
      </c>
      <c r="AB623" s="25" t="s">
        <v>9715</v>
      </c>
      <c r="AC623" s="25" t="s">
        <v>9715</v>
      </c>
      <c r="AD623" s="25" t="s">
        <v>9715</v>
      </c>
      <c r="AE623" s="25" t="s">
        <v>9715</v>
      </c>
      <c r="AF623" s="25" t="s">
        <v>9715</v>
      </c>
      <c r="AG623" s="26" t="str">
        <f t="shared" si="18"/>
        <v>622,0,0,0,0,0,0,0,0,0</v>
      </c>
      <c r="AH623" s="25" t="s">
        <v>7454</v>
      </c>
      <c r="AI623" s="25" t="s">
        <v>8383</v>
      </c>
      <c r="AL623" s="25" t="s">
        <v>8384</v>
      </c>
      <c r="AN623" s="25">
        <v>0</v>
      </c>
      <c r="AO623" s="25">
        <v>25</v>
      </c>
      <c r="AP623" s="25">
        <v>0</v>
      </c>
      <c r="AQ623" s="25" t="s">
        <v>8788</v>
      </c>
      <c r="AT623" s="26" t="str">
        <f t="shared" si="19"/>
        <v>[622];Name=Golett;InternalName=GOLETT;Type1=GROUND;Type2=GHOST;BaseStats=59,74,50,35,35,50;GenderRate=Genderless;GrowthRate=Medium;BaseEXP=61;EffortPoints=0,1,0,0,0,0;Rareness=190;Happiness=70;Abilities=IRONFIST,KLUTZ;HiddenAbility=NOGUARD;Moves=1,POUND,1,ASTONISH,1,DEFENSECURL,5,MUDSLAP,9,ROLLOUT,13,SHADOWPUNCH,17,IRONDEFENSE,21,MEGAPUNCH,25,MAGNITUDE,30,DYNAMICPUNCH,35,NIGHTSHADE,40,CURSE,45,EARTHQUAKE,50,HAMMERARM,55,FOCUSPUNCH;EggMoves=;Compatibility=Mineral;StepsToHatch=6630;Height=1;Weight=92;Color=Green;Habitat=;RegionalNumbers=622,0,0,0,0,0,0,0,0,0;Kind=Automaton;Pokedex=These Pokémon are thought to have been created by the science of an ancient and mysterious civilization.;FormNames=;WildItemCommon=;WildItemUncommon=LIGHTCLAY;WildItemRare=;BattlerPlayerY=0;BattlerEnemyY=25;BattlerAltitude=0;Evolutions=GOLURK,Level,43;Incense=</v>
      </c>
    </row>
    <row r="624" spans="1:46" x14ac:dyDescent="0.3">
      <c r="A624" s="25">
        <v>623</v>
      </c>
      <c r="B624" s="25" t="s">
        <v>1089</v>
      </c>
      <c r="C624" s="25" t="s">
        <v>5331</v>
      </c>
      <c r="D624" s="25" t="s">
        <v>224</v>
      </c>
      <c r="E624" s="25" t="s">
        <v>228</v>
      </c>
      <c r="F624" s="25" t="s">
        <v>5108</v>
      </c>
      <c r="G624" s="25" t="s">
        <v>5534</v>
      </c>
      <c r="H624" s="25" t="s">
        <v>5523</v>
      </c>
      <c r="I624" s="25">
        <v>169</v>
      </c>
      <c r="J624" s="25" t="s">
        <v>2129</v>
      </c>
      <c r="K624" s="25">
        <v>90</v>
      </c>
      <c r="L624" s="25">
        <v>70</v>
      </c>
      <c r="M624" s="25" t="s">
        <v>5826</v>
      </c>
      <c r="N624" s="25" t="s">
        <v>3804</v>
      </c>
      <c r="O624" s="25" t="s">
        <v>6246</v>
      </c>
      <c r="Q624" s="25" t="s">
        <v>2122</v>
      </c>
      <c r="R624" s="25">
        <v>6630</v>
      </c>
      <c r="S624" s="25">
        <v>2.8</v>
      </c>
      <c r="T624" s="25">
        <v>330</v>
      </c>
      <c r="U624" s="25" t="s">
        <v>2155</v>
      </c>
      <c r="W624" s="25" t="s">
        <v>9521</v>
      </c>
      <c r="X624" s="25" t="s">
        <v>9715</v>
      </c>
      <c r="Y624" s="25" t="s">
        <v>9715</v>
      </c>
      <c r="Z624" s="25" t="s">
        <v>9715</v>
      </c>
      <c r="AA624" s="25" t="s">
        <v>9715</v>
      </c>
      <c r="AB624" s="25" t="s">
        <v>9715</v>
      </c>
      <c r="AC624" s="25" t="s">
        <v>9715</v>
      </c>
      <c r="AD624" s="25" t="s">
        <v>9715</v>
      </c>
      <c r="AE624" s="25" t="s">
        <v>9715</v>
      </c>
      <c r="AF624" s="25" t="s">
        <v>9715</v>
      </c>
      <c r="AG624" s="26" t="str">
        <f t="shared" si="18"/>
        <v>623,0,0,0,0,0,0,0,0,0</v>
      </c>
      <c r="AH624" s="25" t="s">
        <v>7454</v>
      </c>
      <c r="AI624" s="25" t="s">
        <v>8385</v>
      </c>
      <c r="AL624" s="25" t="s">
        <v>8384</v>
      </c>
      <c r="AN624" s="25">
        <v>0</v>
      </c>
      <c r="AO624" s="25">
        <v>25</v>
      </c>
      <c r="AP624" s="25">
        <v>0</v>
      </c>
      <c r="AT624" s="26" t="str">
        <f t="shared" si="19"/>
        <v>[623];Name=Golurk;InternalName=GOLURK;Type1=GROUND;Type2=GHOST;BaseStats=89,124,80,55,55,80;GenderRate=Genderless;GrowthRate=Medium;BaseEXP=169;EffortPoints=0,2,0,0,0,0;Rareness=90;Happiness=70;Abilities=IRONFIST,KLUTZ;HiddenAbility=NOGUARD;Moves=1,PHANTOMFORCE,1,FOCUSPUNCH,1,POUND,1,ASTONISH,1,DEFENSECURL,1,MUDSLAP,5,MUDSLAP,9,ROLLOUT,13,SHADOWPUNCH,17,IRONDEFENSE,21,MEGAPUNCH,25,MAGNITUDE,30,DYNAMICPUNCH,35,NIGHTSHADE,40,CURSE,43,HEAVYSLAM,50,EARTHQUAKE,60,HAMMERARM,70,FOCUSPUNCH,75,PHANTOMFORCE;EggMoves=;Compatibility=Mineral;StepsToHatch=6630;Height=2.8;Weight=330;Color=Green;Habitat=;RegionalNumbers=623,0,0,0,0,0,0,0,0,0;Kind=Automaton;Pokedex=It is said that Golurk were ordered to protect people and Pokémon by the ancient people who made them.;FormNames=;WildItemCommon=;WildItemUncommon=LIGHTCLAY;WildItemRare=;BattlerPlayerY=0;BattlerEnemyY=25;BattlerAltitude=0;Evolutions=;Incense=</v>
      </c>
    </row>
    <row r="625" spans="1:46" x14ac:dyDescent="0.3">
      <c r="A625" s="25">
        <v>624</v>
      </c>
      <c r="B625" s="25" t="s">
        <v>1090</v>
      </c>
      <c r="C625" s="25" t="s">
        <v>5332</v>
      </c>
      <c r="D625" s="25" t="s">
        <v>230</v>
      </c>
      <c r="E625" s="25" t="s">
        <v>231</v>
      </c>
      <c r="F625" s="25" t="s">
        <v>5109</v>
      </c>
      <c r="G625" s="25" t="s">
        <v>5522</v>
      </c>
      <c r="H625" s="25" t="s">
        <v>5523</v>
      </c>
      <c r="I625" s="25">
        <v>68</v>
      </c>
      <c r="J625" s="25" t="s">
        <v>2128</v>
      </c>
      <c r="K625" s="25">
        <v>120</v>
      </c>
      <c r="L625" s="25">
        <v>35</v>
      </c>
      <c r="M625" s="25" t="s">
        <v>5827</v>
      </c>
      <c r="N625" s="25" t="s">
        <v>3841</v>
      </c>
      <c r="O625" s="25" t="s">
        <v>6864</v>
      </c>
      <c r="P625" s="25" t="s">
        <v>6865</v>
      </c>
      <c r="Q625" s="25" t="s">
        <v>3872</v>
      </c>
      <c r="R625" s="25">
        <v>5355</v>
      </c>
      <c r="S625" s="25">
        <v>0.5</v>
      </c>
      <c r="T625" s="25">
        <v>10.199999999999999</v>
      </c>
      <c r="U625" s="25" t="s">
        <v>2156</v>
      </c>
      <c r="W625" s="25" t="s">
        <v>9522</v>
      </c>
      <c r="X625" s="25" t="s">
        <v>9715</v>
      </c>
      <c r="Y625" s="25" t="s">
        <v>9715</v>
      </c>
      <c r="Z625" s="25" t="s">
        <v>9715</v>
      </c>
      <c r="AA625" s="25" t="s">
        <v>9715</v>
      </c>
      <c r="AB625" s="25" t="s">
        <v>9715</v>
      </c>
      <c r="AC625" s="25" t="s">
        <v>9715</v>
      </c>
      <c r="AD625" s="25" t="s">
        <v>9715</v>
      </c>
      <c r="AE625" s="25" t="s">
        <v>9715</v>
      </c>
      <c r="AF625" s="25" t="s">
        <v>9715</v>
      </c>
      <c r="AG625" s="26" t="str">
        <f t="shared" si="18"/>
        <v>624,0,0,0,0,0,0,0,0,0</v>
      </c>
      <c r="AH625" s="25" t="s">
        <v>7455</v>
      </c>
      <c r="AI625" s="25" t="s">
        <v>7953</v>
      </c>
      <c r="AN625" s="25">
        <v>0</v>
      </c>
      <c r="AO625" s="25">
        <v>25</v>
      </c>
      <c r="AP625" s="25">
        <v>0</v>
      </c>
      <c r="AQ625" s="25" t="s">
        <v>8789</v>
      </c>
      <c r="AT625" s="26" t="str">
        <f t="shared" si="19"/>
        <v>[624];Name=Pawniard;InternalName=PAWNIARD;Type1=DARK;Type2=STEEL;BaseStats=45,85,70,60,40,40;GenderRate=Female50Percent;GrowthRate=Medium;BaseEXP=68;EffortPoints=0,1,0,0,0,0;Rareness=120;Happiness=35;Abilities=DEFIANT,INNERFOCUS;HiddenAbility=PRESSURE;Moves=1,SCRATCH,6,LEER,9,FURYCUTTER,14,TORMENT,17,FEINTATTACK,22,SCARYFACE,25,METALCLAW,30,SLASH,33,ASSURANCE,38,METALSOUND,41,EMBARGO,46,IRONDEFENSE,49,NIGHTSLASH,54,IRONHEAD,57,SWORDSDANCE,62,GUILLOTINE;EggMoves=HEADBUTT,MEANLOOK,PSYCHOCUT,PURSUIT,QUICKGUARD,REVENGE,STEALTHROCK,SUCKERPUNCH;Compatibility=Humanlike;StepsToHatch=5355;Height=0.5;Weight=10.2;Color=Red;Habitat=;RegionalNumbers=624,0,0,0,0,0,0,0,0,0;Kind=Sharp Blade;Pokedex=They fight at Bisharp's command. They cling to their prey and inflict damage by sinking their blades into it.;FormNames=;WildItemCommon=;WildItemUncommon=;WildItemRare=;BattlerPlayerY=0;BattlerEnemyY=25;BattlerAltitude=0;Evolutions=BISHARP,Level,52;Incense=</v>
      </c>
    </row>
    <row r="626" spans="1:46" x14ac:dyDescent="0.3">
      <c r="A626" s="25">
        <v>625</v>
      </c>
      <c r="B626" s="25" t="s">
        <v>1091</v>
      </c>
      <c r="C626" s="25" t="s">
        <v>5333</v>
      </c>
      <c r="D626" s="25" t="s">
        <v>230</v>
      </c>
      <c r="E626" s="25" t="s">
        <v>231</v>
      </c>
      <c r="F626" s="25" t="s">
        <v>5110</v>
      </c>
      <c r="G626" s="25" t="s">
        <v>5522</v>
      </c>
      <c r="H626" s="25" t="s">
        <v>5523</v>
      </c>
      <c r="I626" s="25">
        <v>172</v>
      </c>
      <c r="J626" s="25" t="s">
        <v>2129</v>
      </c>
      <c r="K626" s="25">
        <v>45</v>
      </c>
      <c r="L626" s="25">
        <v>35</v>
      </c>
      <c r="M626" s="25" t="s">
        <v>5827</v>
      </c>
      <c r="N626" s="25" t="s">
        <v>3841</v>
      </c>
      <c r="O626" s="25" t="s">
        <v>6247</v>
      </c>
      <c r="Q626" s="25" t="s">
        <v>3872</v>
      </c>
      <c r="R626" s="25">
        <v>5355</v>
      </c>
      <c r="S626" s="25">
        <v>1.6</v>
      </c>
      <c r="T626" s="25">
        <v>70</v>
      </c>
      <c r="U626" s="25" t="s">
        <v>2156</v>
      </c>
      <c r="W626" s="25" t="s">
        <v>9523</v>
      </c>
      <c r="X626" s="25" t="s">
        <v>9715</v>
      </c>
      <c r="Y626" s="25" t="s">
        <v>9715</v>
      </c>
      <c r="Z626" s="25" t="s">
        <v>9715</v>
      </c>
      <c r="AA626" s="25" t="s">
        <v>9715</v>
      </c>
      <c r="AB626" s="25" t="s">
        <v>9715</v>
      </c>
      <c r="AC626" s="25" t="s">
        <v>9715</v>
      </c>
      <c r="AD626" s="25" t="s">
        <v>9715</v>
      </c>
      <c r="AE626" s="25" t="s">
        <v>9715</v>
      </c>
      <c r="AF626" s="25" t="s">
        <v>9715</v>
      </c>
      <c r="AG626" s="26" t="str">
        <f t="shared" si="18"/>
        <v>625,0,0,0,0,0,0,0,0,0</v>
      </c>
      <c r="AH626" s="25" t="s">
        <v>7456</v>
      </c>
      <c r="AI626" s="25" t="s">
        <v>7954</v>
      </c>
      <c r="AN626" s="25">
        <v>0</v>
      </c>
      <c r="AO626" s="25">
        <v>25</v>
      </c>
      <c r="AP626" s="25">
        <v>0</v>
      </c>
      <c r="AT626" s="26" t="str">
        <f t="shared" si="19"/>
        <v>[625];Name=Bisharp;InternalName=BISHARP;Type1=DARK;Type2=STEEL;BaseStats=65,125,100,70,60,70;GenderRate=Female50Percent;GrowthRate=Medium;BaseEXP=172;EffortPoints=0,2,0,0,0,0;Rareness=45;Happiness=35;Abilities=DEFIANT,INNERFOCUS;HiddenAbility=PRESSURE;Moves=1,GUILLOTINE,1,IRONHEAD,1,METALBURST,1,SCRATCH,1,LEER,1,FURYCUTTER,1,TORMENT,6,LEER,9,FURYCUTTER,14,TORMENT,17,FEINTATTACK,22,SCARYFACE,25,METALCLAW,30,SLASH,33,ASSURANCE,38,METALSOUND,41,EMBARGO,46,IRONDEFENSE,49,NIGHTSLASH,57,IRONHEAD,63,SWORDSDANCE,71,GUILLOTINE;EggMoves=;Compatibility=Humanlike;StepsToHatch=5355;Height=1.6;Weight=70;Color=Red;Habitat=;RegionalNumbers=625,0,0,0,0,0,0,0,0,0;Kind=Sword Blade;Pokedex=Bisharp pursues prey in the company of a large group of Pawniard. Then Bisharp finishes off the prey.;FormNames=;WildItemCommon=;WildItemUncommon=;WildItemRare=;BattlerPlayerY=0;BattlerEnemyY=25;BattlerAltitude=0;Evolutions=;Incense=</v>
      </c>
    </row>
    <row r="627" spans="1:46" x14ac:dyDescent="0.3">
      <c r="A627" s="25">
        <v>626</v>
      </c>
      <c r="B627" s="25" t="s">
        <v>1092</v>
      </c>
      <c r="C627" s="25" t="s">
        <v>5334</v>
      </c>
      <c r="D627" s="25" t="s">
        <v>216</v>
      </c>
      <c r="F627" s="25" t="s">
        <v>5111</v>
      </c>
      <c r="G627" s="25" t="s">
        <v>5522</v>
      </c>
      <c r="H627" s="25" t="s">
        <v>5523</v>
      </c>
      <c r="I627" s="25">
        <v>172</v>
      </c>
      <c r="J627" s="25" t="s">
        <v>2129</v>
      </c>
      <c r="K627" s="25">
        <v>45</v>
      </c>
      <c r="L627" s="25">
        <v>70</v>
      </c>
      <c r="M627" s="25" t="s">
        <v>5828</v>
      </c>
      <c r="N627" s="25" t="s">
        <v>3920</v>
      </c>
      <c r="O627" s="25" t="s">
        <v>6866</v>
      </c>
      <c r="P627" s="25" t="s">
        <v>6867</v>
      </c>
      <c r="Q627" s="25" t="s">
        <v>2124</v>
      </c>
      <c r="R627" s="25">
        <v>5355</v>
      </c>
      <c r="S627" s="25">
        <v>1.6</v>
      </c>
      <c r="T627" s="25">
        <v>94.6</v>
      </c>
      <c r="U627" s="25" t="s">
        <v>2158</v>
      </c>
      <c r="W627" s="25" t="s">
        <v>9524</v>
      </c>
      <c r="X627" s="25" t="s">
        <v>9715</v>
      </c>
      <c r="Y627" s="25" t="s">
        <v>9715</v>
      </c>
      <c r="Z627" s="25" t="s">
        <v>9715</v>
      </c>
      <c r="AA627" s="25" t="s">
        <v>9715</v>
      </c>
      <c r="AB627" s="25" t="s">
        <v>9715</v>
      </c>
      <c r="AC627" s="25" t="s">
        <v>9715</v>
      </c>
      <c r="AD627" s="25" t="s">
        <v>9715</v>
      </c>
      <c r="AE627" s="25" t="s">
        <v>9715</v>
      </c>
      <c r="AF627" s="25" t="s">
        <v>9715</v>
      </c>
      <c r="AG627" s="26" t="str">
        <f t="shared" si="18"/>
        <v>626,0,0,0,0,0,0,0,0,0</v>
      </c>
      <c r="AH627" s="25" t="s">
        <v>7457</v>
      </c>
      <c r="AI627" s="25" t="s">
        <v>7955</v>
      </c>
      <c r="AN627" s="25">
        <v>0</v>
      </c>
      <c r="AO627" s="25">
        <v>25</v>
      </c>
      <c r="AP627" s="25">
        <v>0</v>
      </c>
      <c r="AT627" s="26" t="str">
        <f t="shared" si="19"/>
        <v>[626];Name=Bouffalant;InternalName=BOUFFALANT;Type1=NORMAL;Type2=;BaseStats=95,110,95,55,40,95;GenderRate=Female50Percent;GrowthRate=Medium;BaseEXP=172;EffortPoints=0,2,0,0,0,0;Rareness=45;Happiness=70;Abilities=RECKLESS,SAPSIPPER;HiddenAbility=SOUNDPROOF;Moves=1,PURSUIT,1,LEER,6,RAGE,11,FURYATTACK,16,HORNATTACK,21,SCARYFACE,26,REVENGE,31,HEADCHARGE,36,FOCUSENERGY,41,MEGAHORN,46,REVERSAL,50,THRASH,56,SWORDSDANCE,61,GIGAIMPACT;EggMoves=AMNESIA,BELCH,HEADBUTT,IRONHEAD,MUDSHOT,MUDSLAP,ROCKCLIMB,SKULLBASH,STOMP;Compatibility=Field;StepsToHatch=5355;Height=1.6;Weight=94.6;Color=Brown;Habitat=;RegionalNumbers=626,0,0,0,0,0,0,0,0,0;Kind=Bash Buffalo;Pokedex=They charge wildly and headbutt everything. They headbutts have enough destructive force to derail a train.;FormNames=;WildItemCommon=;WildItemUncommon=;WildItemRare=;BattlerPlayerY=0;BattlerEnemyY=25;BattlerAltitude=0;Evolutions=;Incense=</v>
      </c>
    </row>
    <row r="628" spans="1:46" x14ac:dyDescent="0.3">
      <c r="A628" s="25">
        <v>627</v>
      </c>
      <c r="B628" s="25" t="s">
        <v>1093</v>
      </c>
      <c r="C628" s="25" t="s">
        <v>5335</v>
      </c>
      <c r="D628" s="25" t="s">
        <v>216</v>
      </c>
      <c r="E628" s="25" t="s">
        <v>225</v>
      </c>
      <c r="F628" s="25" t="s">
        <v>5112</v>
      </c>
      <c r="G628" s="25" t="s">
        <v>5526</v>
      </c>
      <c r="H628" s="25" t="s">
        <v>5533</v>
      </c>
      <c r="I628" s="25">
        <v>70</v>
      </c>
      <c r="J628" s="25" t="s">
        <v>2128</v>
      </c>
      <c r="K628" s="25">
        <v>190</v>
      </c>
      <c r="L628" s="25">
        <v>70</v>
      </c>
      <c r="M628" s="25" t="s">
        <v>5829</v>
      </c>
      <c r="N628" s="25" t="s">
        <v>2142</v>
      </c>
      <c r="O628" s="25" t="s">
        <v>6248</v>
      </c>
      <c r="Q628" s="25" t="s">
        <v>1445</v>
      </c>
      <c r="R628" s="25">
        <v>5355</v>
      </c>
      <c r="S628" s="25">
        <v>0.5</v>
      </c>
      <c r="T628" s="25">
        <v>10.5</v>
      </c>
      <c r="U628" s="25" t="s">
        <v>8861</v>
      </c>
      <c r="W628" s="25" t="s">
        <v>9525</v>
      </c>
      <c r="X628" s="25" t="s">
        <v>9715</v>
      </c>
      <c r="Y628" s="25" t="s">
        <v>9715</v>
      </c>
      <c r="Z628" s="25" t="s">
        <v>9715</v>
      </c>
      <c r="AA628" s="25" t="s">
        <v>9715</v>
      </c>
      <c r="AB628" s="25" t="s">
        <v>9715</v>
      </c>
      <c r="AC628" s="25" t="s">
        <v>9715</v>
      </c>
      <c r="AD628" s="25" t="s">
        <v>9715</v>
      </c>
      <c r="AE628" s="25" t="s">
        <v>9715</v>
      </c>
      <c r="AF628" s="25" t="s">
        <v>9715</v>
      </c>
      <c r="AG628" s="26" t="str">
        <f t="shared" si="18"/>
        <v>627,0,0,0,0,0,0,0,0,0</v>
      </c>
      <c r="AH628" s="25" t="s">
        <v>7458</v>
      </c>
      <c r="AI628" s="25" t="s">
        <v>7956</v>
      </c>
      <c r="AN628" s="25">
        <v>0</v>
      </c>
      <c r="AO628" s="25">
        <v>25</v>
      </c>
      <c r="AP628" s="25">
        <v>0</v>
      </c>
      <c r="AQ628" s="25" t="s">
        <v>8790</v>
      </c>
      <c r="AT628" s="26" t="str">
        <f t="shared" si="19"/>
        <v>[627];Name=Rufflet;InternalName=RUFFLET;Type1=NORMAL;Type2=FLYING;BaseStats=70,83,50,60,37,50;GenderRate=AlwaysMale;GrowthRate=Slow;BaseEXP=70;EffortPoints=0,1,0,0,0,0;Rareness=190;Happiness=70;Abilities=KEENEYE,SHEERFORCE;HiddenAbility=HUSTLE;Moves=1,PECK,1,LEER,5,FURYATTACK,10,WINGATTACK,14,HONECLAWS,19,SCARYFACE,23,AERIALACE,28,SLASH,32,DEFOG,37,TAILWIND,41,AIRSLASH,46,CRUSHCLAW,50,SKYDROP,55,WHIRLWIND,59,BRAVEBIRD,64,THRASH;EggMoves=;Compatibility=Flying;StepsToHatch=5355;Height=0.5;Weight=10.5;Color=White;Habitat=;RegionalNumbers=627,0,0,0,0,0,0,0,0,0;Kind=Eaglet;Pokedex=They will challenge anything, even strong opponents, without fear. Their frequent fights help them become stronger.;FormNames=;WildItemCommon=;WildItemUncommon=;WildItemRare=;BattlerPlayerY=0;BattlerEnemyY=25;BattlerAltitude=0;Evolutions=BRAVIARY,Level,54;Incense=</v>
      </c>
    </row>
    <row r="629" spans="1:46" x14ac:dyDescent="0.3">
      <c r="A629" s="25">
        <v>628</v>
      </c>
      <c r="B629" s="25" t="s">
        <v>1094</v>
      </c>
      <c r="C629" s="25" t="s">
        <v>5336</v>
      </c>
      <c r="D629" s="25" t="s">
        <v>216</v>
      </c>
      <c r="E629" s="25" t="s">
        <v>225</v>
      </c>
      <c r="F629" s="25" t="s">
        <v>5113</v>
      </c>
      <c r="G629" s="25" t="s">
        <v>5526</v>
      </c>
      <c r="H629" s="25" t="s">
        <v>5533</v>
      </c>
      <c r="I629" s="25">
        <v>179</v>
      </c>
      <c r="J629" s="25" t="s">
        <v>2129</v>
      </c>
      <c r="K629" s="25">
        <v>60</v>
      </c>
      <c r="L629" s="25">
        <v>70</v>
      </c>
      <c r="M629" s="25" t="s">
        <v>5829</v>
      </c>
      <c r="N629" s="25" t="s">
        <v>5631</v>
      </c>
      <c r="O629" s="25" t="s">
        <v>6249</v>
      </c>
      <c r="Q629" s="25" t="s">
        <v>1445</v>
      </c>
      <c r="R629" s="25">
        <v>5355</v>
      </c>
      <c r="S629" s="25">
        <v>1.5</v>
      </c>
      <c r="T629" s="25">
        <v>41</v>
      </c>
      <c r="U629" s="25" t="s">
        <v>2156</v>
      </c>
      <c r="W629" s="25" t="s">
        <v>9526</v>
      </c>
      <c r="X629" s="25" t="s">
        <v>9715</v>
      </c>
      <c r="Y629" s="25" t="s">
        <v>9715</v>
      </c>
      <c r="Z629" s="25" t="s">
        <v>9715</v>
      </c>
      <c r="AA629" s="25" t="s">
        <v>9715</v>
      </c>
      <c r="AB629" s="25" t="s">
        <v>9715</v>
      </c>
      <c r="AC629" s="25" t="s">
        <v>9715</v>
      </c>
      <c r="AD629" s="25" t="s">
        <v>9715</v>
      </c>
      <c r="AE629" s="25" t="s">
        <v>9715</v>
      </c>
      <c r="AF629" s="25" t="s">
        <v>9715</v>
      </c>
      <c r="AG629" s="26" t="str">
        <f t="shared" si="18"/>
        <v>628,0,0,0,0,0,0,0,0,0</v>
      </c>
      <c r="AH629" s="25" t="s">
        <v>7459</v>
      </c>
      <c r="AI629" s="25" t="s">
        <v>7957</v>
      </c>
      <c r="AN629" s="25">
        <v>0</v>
      </c>
      <c r="AO629" s="25">
        <v>25</v>
      </c>
      <c r="AP629" s="25">
        <v>10</v>
      </c>
      <c r="AT629" s="26" t="str">
        <f t="shared" si="19"/>
        <v>[628];Name=Braviary;InternalName=BRAVIARY;Type1=NORMAL;Type2=FLYING;BaseStats=100,123,75,80,57,75;GenderRate=AlwaysMale;GrowthRate=Slow;BaseEXP=179;EffortPoints=0,2,0,0,0,0;Rareness=60;Happiness=70;Abilities=KEENEYE,SHEERFORCE;HiddenAbility=DEFIANT;Moves=1,THRASH,1,BRAVEBIRD,1,WHIRLWIND,1,SUPERPOWER,1,PECK,1,LEER,1,FURYATTACK,1,WINGATTACK,5,FURYATTACK,10,WINGATTACK,14,HONECLAWS,19,SCARYFACE,23,AERIALACE,28,SLASH,32,DEFOG,37,TAILWIND,41,AIRSLASH,46,CRUSHCLAW,50,SKYDROP,51,SUPERPOWER,57,WHIRLWIND,63,BRAVEBIRD,70,THRASH;EggMoves=;Compatibility=Flying;StepsToHatch=5355;Height=1.5;Weight=41;Color=Red;Habitat=;RegionalNumbers=628,0,0,0,0,0,0,0,0,0;Kind=Valiant;Pokedex=The more scars they have, the more respect these brave soldiers of the sky get from their peers.;FormNames=;WildItemCommon=;WildItemUncommon=;WildItemRare=;BattlerPlayerY=0;BattlerEnemyY=25;BattlerAltitude=10;Evolutions=;Incense=</v>
      </c>
    </row>
    <row r="630" spans="1:46" x14ac:dyDescent="0.3">
      <c r="A630" s="25">
        <v>629</v>
      </c>
      <c r="B630" s="25" t="s">
        <v>1095</v>
      </c>
      <c r="C630" s="25" t="s">
        <v>5337</v>
      </c>
      <c r="D630" s="25" t="s">
        <v>230</v>
      </c>
      <c r="E630" s="25" t="s">
        <v>225</v>
      </c>
      <c r="F630" s="25" t="s">
        <v>5114</v>
      </c>
      <c r="G630" s="25" t="s">
        <v>5525</v>
      </c>
      <c r="H630" s="25" t="s">
        <v>5533</v>
      </c>
      <c r="I630" s="25">
        <v>74</v>
      </c>
      <c r="J630" s="25" t="s">
        <v>2134</v>
      </c>
      <c r="K630" s="25">
        <v>190</v>
      </c>
      <c r="L630" s="25">
        <v>35</v>
      </c>
      <c r="M630" s="25" t="s">
        <v>5830</v>
      </c>
      <c r="N630" s="25" t="s">
        <v>3899</v>
      </c>
      <c r="O630" s="25" t="s">
        <v>6868</v>
      </c>
      <c r="P630" s="25" t="s">
        <v>6869</v>
      </c>
      <c r="Q630" s="25" t="s">
        <v>1445</v>
      </c>
      <c r="R630" s="25">
        <v>5355</v>
      </c>
      <c r="S630" s="25">
        <v>0.5</v>
      </c>
      <c r="T630" s="25">
        <v>9</v>
      </c>
      <c r="U630" s="25" t="s">
        <v>2158</v>
      </c>
      <c r="W630" s="25" t="s">
        <v>9527</v>
      </c>
      <c r="X630" s="25" t="s">
        <v>9715</v>
      </c>
      <c r="Y630" s="25" t="s">
        <v>9715</v>
      </c>
      <c r="Z630" s="25" t="s">
        <v>9715</v>
      </c>
      <c r="AA630" s="25" t="s">
        <v>9715</v>
      </c>
      <c r="AB630" s="25" t="s">
        <v>9715</v>
      </c>
      <c r="AC630" s="25" t="s">
        <v>9715</v>
      </c>
      <c r="AD630" s="25" t="s">
        <v>9715</v>
      </c>
      <c r="AE630" s="25" t="s">
        <v>9715</v>
      </c>
      <c r="AF630" s="25" t="s">
        <v>9715</v>
      </c>
      <c r="AG630" s="26" t="str">
        <f t="shared" si="18"/>
        <v>629,0,0,0,0,0,0,0,0,0</v>
      </c>
      <c r="AH630" s="25" t="s">
        <v>7460</v>
      </c>
      <c r="AI630" s="25" t="s">
        <v>7958</v>
      </c>
      <c r="AN630" s="25">
        <v>0</v>
      </c>
      <c r="AO630" s="25">
        <v>25</v>
      </c>
      <c r="AP630" s="25">
        <v>0</v>
      </c>
      <c r="AQ630" s="25" t="s">
        <v>8791</v>
      </c>
      <c r="AT630" s="26" t="str">
        <f t="shared" si="19"/>
        <v>[629];Name=Vullaby;InternalName=VULLABY;Type1=DARK;Type2=FLYING;BaseStats=70,55,75,60,45,65;GenderRate=AlwaysFemale;GrowthRate=Slow;BaseEXP=74;EffortPoints=0,0,1,0,0,0;Rareness=190;Happiness=35;Abilities=BIGPECKS,OVERCOAT;HiddenAbility=WEAKARMOR;Moves=1,GUST,1,LEER,5,FURYATTACK,10,PLUCK,14,NASTYPLOT,19,FLATTER,23,FEINTATTACK,28,PUNISHMENT,32,DEFOG,37,TAILWIND,41,AIRSLASH,46,DARKPULSE,50,EMBARGO,55,WHIRLWIND,59,BRAVEBIRD,64,MIRRORMOVE;EggMoves=FAKETEARS,FOULPLAY,KNOCKOFF,MEANLOOK,ROOST,SCARYFACE,STEELWING;Compatibility=Flying;StepsToHatch=5355;Height=0.5;Weight=9;Color=Brown;Habitat=;RegionalNumbers=629,0,0,0,0,0,0,0,0,0;Kind=Diapered;Pokedex=They tend to guard their posteriors with suitable bones they have found. They pursue weak Pokémon.;FormNames=;WildItemCommon=;WildItemUncommon=;WildItemRare=;BattlerPlayerY=0;BattlerEnemyY=25;BattlerAltitude=0;Evolutions=MANDIBUZZ,Level,54;Incense=</v>
      </c>
    </row>
    <row r="631" spans="1:46" x14ac:dyDescent="0.3">
      <c r="A631" s="25">
        <v>630</v>
      </c>
      <c r="B631" s="25" t="s">
        <v>1096</v>
      </c>
      <c r="C631" s="25" t="s">
        <v>5338</v>
      </c>
      <c r="D631" s="25" t="s">
        <v>230</v>
      </c>
      <c r="E631" s="25" t="s">
        <v>225</v>
      </c>
      <c r="F631" s="25" t="s">
        <v>5115</v>
      </c>
      <c r="G631" s="25" t="s">
        <v>5525</v>
      </c>
      <c r="H631" s="25" t="s">
        <v>5533</v>
      </c>
      <c r="I631" s="25">
        <v>179</v>
      </c>
      <c r="J631" s="25" t="s">
        <v>5530</v>
      </c>
      <c r="K631" s="25">
        <v>60</v>
      </c>
      <c r="L631" s="25">
        <v>35</v>
      </c>
      <c r="M631" s="25" t="s">
        <v>5830</v>
      </c>
      <c r="N631" s="25" t="s">
        <v>3899</v>
      </c>
      <c r="O631" s="25" t="s">
        <v>6250</v>
      </c>
      <c r="Q631" s="25" t="s">
        <v>1445</v>
      </c>
      <c r="R631" s="25">
        <v>5355</v>
      </c>
      <c r="S631" s="25">
        <v>1.2</v>
      </c>
      <c r="T631" s="25">
        <v>39.5</v>
      </c>
      <c r="U631" s="25" t="s">
        <v>2158</v>
      </c>
      <c r="W631" s="25" t="s">
        <v>9528</v>
      </c>
      <c r="X631" s="25" t="s">
        <v>9715</v>
      </c>
      <c r="Y631" s="25" t="s">
        <v>9715</v>
      </c>
      <c r="Z631" s="25" t="s">
        <v>9715</v>
      </c>
      <c r="AA631" s="25" t="s">
        <v>9715</v>
      </c>
      <c r="AB631" s="25" t="s">
        <v>9715</v>
      </c>
      <c r="AC631" s="25" t="s">
        <v>9715</v>
      </c>
      <c r="AD631" s="25" t="s">
        <v>9715</v>
      </c>
      <c r="AE631" s="25" t="s">
        <v>9715</v>
      </c>
      <c r="AF631" s="25" t="s">
        <v>9715</v>
      </c>
      <c r="AG631" s="26" t="str">
        <f t="shared" si="18"/>
        <v>630,0,0,0,0,0,0,0,0,0</v>
      </c>
      <c r="AH631" s="25" t="s">
        <v>7461</v>
      </c>
      <c r="AI631" s="25" t="s">
        <v>7959</v>
      </c>
      <c r="AN631" s="25">
        <v>0</v>
      </c>
      <c r="AO631" s="25">
        <v>25</v>
      </c>
      <c r="AP631" s="25">
        <v>0</v>
      </c>
      <c r="AT631" s="26" t="str">
        <f t="shared" si="19"/>
        <v>[630];Name=Mandibuzz;InternalName=MANDIBUZZ;Type1=DARK;Type2=FLYING;BaseStats=110,65,105,80,55,95;GenderRate=AlwaysFemale;GrowthRate=Slow;BaseEXP=179;EffortPoints=0,0,0,0,2,0;Rareness=60;Happiness=35;Abilities=BIGPECKS,OVERCOAT;HiddenAbility=WEAKARMOR;Moves=1,MIRRORMOVE,1,BRAVEBIRD,1,WHIRLWIND,1,BONERUSH,1,GUST,1,LEER,1,FURYATTACK,1,PLUCK,5,FURYATTACK,10,PLUCK,14,NASTYPLOT,19,FLATTER,23,FEINTATTACK,28,PUNISHMENT,32,DEFOG,37,TAILWIND,41,AIRSLASH,46,DARKPULSE,50,EMBARGO,51,BONERUSH,57,WHIRLWIND,63,BRAVEBIRD,70,MIRRORMOVE;EggMoves=;Compatibility=Flying;StepsToHatch=5355;Height=1.2;Weight=39.5;Color=Brown;Habitat=;RegionalNumbers=630,0,0,0,0,0,0,0,0,0;Kind=Bone Vulture;Pokedex=Watching from the sky, they swoop to strike weakened Pokémon on the ground. They decorate themselves with bones.;FormNames=;WildItemCommon=;WildItemUncommon=;WildItemRare=;BattlerPlayerY=0;BattlerEnemyY=25;BattlerAltitude=0;Evolutions=;Incense=</v>
      </c>
    </row>
    <row r="632" spans="1:46" x14ac:dyDescent="0.3">
      <c r="A632" s="25">
        <v>631</v>
      </c>
      <c r="B632" s="25" t="s">
        <v>1097</v>
      </c>
      <c r="C632" s="25" t="s">
        <v>5339</v>
      </c>
      <c r="D632" s="25" t="s">
        <v>218</v>
      </c>
      <c r="F632" s="25" t="s">
        <v>5116</v>
      </c>
      <c r="G632" s="25" t="s">
        <v>5522</v>
      </c>
      <c r="H632" s="25" t="s">
        <v>5523</v>
      </c>
      <c r="I632" s="25">
        <v>169</v>
      </c>
      <c r="J632" s="25" t="s">
        <v>5530</v>
      </c>
      <c r="K632" s="25">
        <v>90</v>
      </c>
      <c r="L632" s="25">
        <v>70</v>
      </c>
      <c r="M632" s="25" t="s">
        <v>5831</v>
      </c>
      <c r="N632" s="25" t="s">
        <v>5748</v>
      </c>
      <c r="O632" s="25" t="s">
        <v>6870</v>
      </c>
      <c r="P632" s="25" t="s">
        <v>6871</v>
      </c>
      <c r="Q632" s="25" t="s">
        <v>2124</v>
      </c>
      <c r="R632" s="25">
        <v>5355</v>
      </c>
      <c r="S632" s="25">
        <v>1.4</v>
      </c>
      <c r="T632" s="25">
        <v>58</v>
      </c>
      <c r="U632" s="25" t="s">
        <v>2156</v>
      </c>
      <c r="W632" s="25" t="s">
        <v>9529</v>
      </c>
      <c r="X632" s="25" t="s">
        <v>9715</v>
      </c>
      <c r="Y632" s="25" t="s">
        <v>9715</v>
      </c>
      <c r="Z632" s="25" t="s">
        <v>9715</v>
      </c>
      <c r="AA632" s="25" t="s">
        <v>9715</v>
      </c>
      <c r="AB632" s="25" t="s">
        <v>9715</v>
      </c>
      <c r="AC632" s="25" t="s">
        <v>9715</v>
      </c>
      <c r="AD632" s="25" t="s">
        <v>9715</v>
      </c>
      <c r="AE632" s="25" t="s">
        <v>9715</v>
      </c>
      <c r="AF632" s="25" t="s">
        <v>9715</v>
      </c>
      <c r="AG632" s="26" t="str">
        <f t="shared" si="18"/>
        <v>631,0,0,0,0,0,0,0,0,0</v>
      </c>
      <c r="AH632" s="25" t="s">
        <v>7462</v>
      </c>
      <c r="AI632" s="25" t="s">
        <v>7960</v>
      </c>
      <c r="AN632" s="25">
        <v>0</v>
      </c>
      <c r="AO632" s="25">
        <v>25</v>
      </c>
      <c r="AP632" s="25">
        <v>0</v>
      </c>
      <c r="AT632" s="26" t="str">
        <f t="shared" si="19"/>
        <v>[631];Name=Heatmor;InternalName=HEATMOR;Type1=FIRE;Type2=;BaseStats=85,97,66,65,105,66;GenderRate=Female50Percent;GrowthRate=Medium;BaseEXP=169;EffortPoints=0,0,0,0,2,0;Rareness=90;Happiness=70;Abilities=GLUTTONY,FLASHFIRE;HiddenAbility=WHITESMOKE;Moves=1,INFERNO,1,HONECLAWS,1,TACKLE,1,INCINERATE,1,LICK,6,ODORSLEUTH,11,BIND,16,FIRESPIN,21,FURYSWIPES,26,SNATCH,31,FLAMEBURST,36,BUGBITE,41,SLASH,44,AMNESIA,47,FLAMETHROWER,50,STOCKPILE,50,SPITUP,50,SWALLOW,61,INFERNO;EggMoves=BELCH,BODYSLAM,CURSE,FEINTATTACK,HEATWAVE,NIGHTSLASH,PURSUIT,SLEEPTALK,SUCKERPUNCH,TICKLE,WRAP;Compatibility=Field;StepsToHatch=5355;Height=1.4;Weight=58;Color=Red;Habitat=;RegionalNumbers=631,0,0,0,0,0,0,0,0,0;Kind=Anteater;Pokedex=Using their very hot, flame-covered tongues, they burn through Durant's steel bodies and consume their insides.;FormNames=;WildItemCommon=;WildItemUncommon=;WildItemRare=;BattlerPlayerY=0;BattlerEnemyY=25;BattlerAltitude=0;Evolutions=;Incense=</v>
      </c>
    </row>
    <row r="633" spans="1:46" x14ac:dyDescent="0.3">
      <c r="A633" s="25">
        <v>632</v>
      </c>
      <c r="B633" s="25" t="s">
        <v>1098</v>
      </c>
      <c r="C633" s="25" t="s">
        <v>5340</v>
      </c>
      <c r="D633" s="25" t="s">
        <v>209</v>
      </c>
      <c r="E633" s="25" t="s">
        <v>231</v>
      </c>
      <c r="F633" s="25" t="s">
        <v>5117</v>
      </c>
      <c r="G633" s="25" t="s">
        <v>5522</v>
      </c>
      <c r="H633" s="25" t="s">
        <v>5523</v>
      </c>
      <c r="I633" s="25">
        <v>169</v>
      </c>
      <c r="J633" s="25" t="s">
        <v>2144</v>
      </c>
      <c r="K633" s="25">
        <v>90</v>
      </c>
      <c r="L633" s="25">
        <v>70</v>
      </c>
      <c r="M633" s="25" t="s">
        <v>5832</v>
      </c>
      <c r="N633" s="25" t="s">
        <v>5559</v>
      </c>
      <c r="O633" s="25" t="s">
        <v>6872</v>
      </c>
      <c r="P633" s="25" t="s">
        <v>6873</v>
      </c>
      <c r="Q633" s="25" t="s">
        <v>1472</v>
      </c>
      <c r="R633" s="25">
        <v>5355</v>
      </c>
      <c r="S633" s="25">
        <v>0.3</v>
      </c>
      <c r="T633" s="25">
        <v>33</v>
      </c>
      <c r="U633" s="25" t="s">
        <v>8859</v>
      </c>
      <c r="W633" s="25" t="s">
        <v>9530</v>
      </c>
      <c r="X633" s="25" t="s">
        <v>9715</v>
      </c>
      <c r="Y633" s="25" t="s">
        <v>9715</v>
      </c>
      <c r="Z633" s="25" t="s">
        <v>9715</v>
      </c>
      <c r="AA633" s="25" t="s">
        <v>9715</v>
      </c>
      <c r="AB633" s="25" t="s">
        <v>9715</v>
      </c>
      <c r="AC633" s="25" t="s">
        <v>9715</v>
      </c>
      <c r="AD633" s="25" t="s">
        <v>9715</v>
      </c>
      <c r="AE633" s="25" t="s">
        <v>9715</v>
      </c>
      <c r="AF633" s="25" t="s">
        <v>9715</v>
      </c>
      <c r="AG633" s="26" t="str">
        <f t="shared" si="18"/>
        <v>632,0,0,0,0,0,0,0,0,0</v>
      </c>
      <c r="AH633" s="25" t="s">
        <v>7463</v>
      </c>
      <c r="AI633" s="25" t="s">
        <v>7961</v>
      </c>
      <c r="AN633" s="25">
        <v>0</v>
      </c>
      <c r="AO633" s="25">
        <v>25</v>
      </c>
      <c r="AP633" s="25">
        <v>0</v>
      </c>
      <c r="AT633" s="26" t="str">
        <f t="shared" si="19"/>
        <v>[632];Name=Durant;InternalName=DURANT;Type1=BUG;Type2=STEEL;BaseStats=58,109,112,109,48,48;GenderRate=Female50Percent;GrowthRate=Medium;BaseEXP=169;EffortPoints=0,0,2,0,0,0;Rareness=90;Happiness=70;Abilities=SWARM,HUSTLE;HiddenAbility=TRUANT;Moves=1,GUILLOTINE,1,IRONDEFENSE,1,METALSOUND,1,VICEGRIP,1,SANDATTACK,6,FURYCUTTER,11,BITE,16,AGILITY,21,METALCLAW,26,BUGBITE,31,CRUNCH,36,IRONHEAD,41,DIG,46,ENTRAINMENT,51,XSCISSOR,56,IRONDEFENSE,61,GUILLOTINE,66,METALSOUND;EggMoves=BATONPASS,ENDURE,FEINTATTACK,ROCKCLIMB,SCREECH,THUNDERFANG;Compatibility=Bug;StepsToHatch=5355;Height=0.3;Weight=33;Color=Gray;Habitat=;RegionalNumbers=632,0,0,0,0,0,0,0,0,0;Kind=Iron Ant;Pokedex=Durant dig nests in mountains. They build their complicated, interconnected tunnels in mazes.;FormNames=;WildItemCommon=;WildItemUncommon=;WildItemRare=;BattlerPlayerY=0;BattlerEnemyY=25;BattlerAltitude=0;Evolutions=;Incense=</v>
      </c>
    </row>
    <row r="634" spans="1:46" x14ac:dyDescent="0.3">
      <c r="A634" s="25">
        <v>633</v>
      </c>
      <c r="B634" s="25" t="s">
        <v>1099</v>
      </c>
      <c r="C634" s="25" t="s">
        <v>5341</v>
      </c>
      <c r="D634" s="25" t="s">
        <v>230</v>
      </c>
      <c r="E634" s="25" t="s">
        <v>229</v>
      </c>
      <c r="F634" s="25" t="s">
        <v>5118</v>
      </c>
      <c r="G634" s="25" t="s">
        <v>5522</v>
      </c>
      <c r="H634" s="25" t="s">
        <v>5533</v>
      </c>
      <c r="I634" s="25">
        <v>60</v>
      </c>
      <c r="J634" s="25" t="s">
        <v>2128</v>
      </c>
      <c r="K634" s="25">
        <v>45</v>
      </c>
      <c r="L634" s="25">
        <v>35</v>
      </c>
      <c r="M634" s="25" t="s">
        <v>2142</v>
      </c>
      <c r="O634" s="25" t="s">
        <v>6874</v>
      </c>
      <c r="P634" s="25" t="s">
        <v>6875</v>
      </c>
      <c r="Q634" s="25" t="s">
        <v>1515</v>
      </c>
      <c r="R634" s="25">
        <v>10455</v>
      </c>
      <c r="S634" s="25">
        <v>0.8</v>
      </c>
      <c r="T634" s="25">
        <v>17.3</v>
      </c>
      <c r="U634" s="25" t="s">
        <v>2157</v>
      </c>
      <c r="W634" s="25" t="s">
        <v>9531</v>
      </c>
      <c r="X634" s="25" t="s">
        <v>9715</v>
      </c>
      <c r="Y634" s="25" t="s">
        <v>9715</v>
      </c>
      <c r="Z634" s="25" t="s">
        <v>9715</v>
      </c>
      <c r="AA634" s="25" t="s">
        <v>9715</v>
      </c>
      <c r="AB634" s="25" t="s">
        <v>9715</v>
      </c>
      <c r="AC634" s="25" t="s">
        <v>9715</v>
      </c>
      <c r="AD634" s="25" t="s">
        <v>9715</v>
      </c>
      <c r="AE634" s="25" t="s">
        <v>9715</v>
      </c>
      <c r="AF634" s="25" t="s">
        <v>9715</v>
      </c>
      <c r="AG634" s="26" t="str">
        <f t="shared" si="18"/>
        <v>633,0,0,0,0,0,0,0,0,0</v>
      </c>
      <c r="AH634" s="25" t="s">
        <v>7464</v>
      </c>
      <c r="AI634" s="25" t="s">
        <v>7962</v>
      </c>
      <c r="AN634" s="25">
        <v>0</v>
      </c>
      <c r="AO634" s="25">
        <v>25</v>
      </c>
      <c r="AP634" s="25">
        <v>0</v>
      </c>
      <c r="AQ634" s="25" t="s">
        <v>8792</v>
      </c>
      <c r="AT634" s="26" t="str">
        <f t="shared" si="19"/>
        <v>[633];Name=Deino;InternalName=DEINO;Type1=DARK;Type2=DRAGON;BaseStats=52,65,50,38,45,50;GenderRate=Female50Percent;GrowthRate=Slow;BaseEXP=60;EffortPoints=0,1,0,0,0,0;Rareness=45;Happiness=35;Abilities=HUSTLE;HiddenAbility=;Moves=1,TACKLE,1,DRAGONRAGE,4,FOCUSENERGY,9,BITE,12,HEADBUTT,17,DRAGONBREATH,20,ROAR,25,CRUNCH,28,SLAM,32,DRAGONPULSE,38,WORKUP,42,DRAGONRUSH,48,BODYSLAM,50,SCARYFACE,58,HYPERVOICE,62,OUTRAGE;EggMoves=ASSURANCE,ASTONISH,DARKPULSE,DOUBLEHIT,EARTHPOWER,FIREFANG,HEADSMASH,ICEFANG,SCREECH,THUNDERFANG;Compatibility=Dragon;StepsToHatch=10455;Height=0.8;Weight=17.3;Color=Blue;Habitat=;RegionalNumbers=633,0,0,0,0,0,0,0,0,0;Kind=Irate;Pokedex=They cannot see, so they tackle and bite to learn about their surroundings. Their bodies are covered in wounds.;FormNames=;WildItemCommon=;WildItemUncommon=;WildItemRare=;BattlerPlayerY=0;BattlerEnemyY=25;BattlerAltitude=0;Evolutions=ZWEILOUS,Level,50;Incense=</v>
      </c>
    </row>
    <row r="635" spans="1:46" x14ac:dyDescent="0.3">
      <c r="A635" s="25">
        <v>634</v>
      </c>
      <c r="B635" s="25" t="s">
        <v>1100</v>
      </c>
      <c r="C635" s="25" t="s">
        <v>5342</v>
      </c>
      <c r="D635" s="25" t="s">
        <v>230</v>
      </c>
      <c r="E635" s="25" t="s">
        <v>229</v>
      </c>
      <c r="F635" s="25" t="s">
        <v>5119</v>
      </c>
      <c r="G635" s="25" t="s">
        <v>5522</v>
      </c>
      <c r="H635" s="25" t="s">
        <v>5533</v>
      </c>
      <c r="I635" s="25">
        <v>147</v>
      </c>
      <c r="J635" s="25" t="s">
        <v>2129</v>
      </c>
      <c r="K635" s="25">
        <v>45</v>
      </c>
      <c r="L635" s="25">
        <v>35</v>
      </c>
      <c r="M635" s="25" t="s">
        <v>2142</v>
      </c>
      <c r="O635" s="25" t="s">
        <v>6251</v>
      </c>
      <c r="Q635" s="25" t="s">
        <v>1515</v>
      </c>
      <c r="R635" s="25">
        <v>10455</v>
      </c>
      <c r="S635" s="25">
        <v>1.4</v>
      </c>
      <c r="T635" s="25">
        <v>50</v>
      </c>
      <c r="U635" s="25" t="s">
        <v>2157</v>
      </c>
      <c r="W635" s="25" t="s">
        <v>9532</v>
      </c>
      <c r="X635" s="25" t="s">
        <v>9715</v>
      </c>
      <c r="Y635" s="25" t="s">
        <v>9715</v>
      </c>
      <c r="Z635" s="25" t="s">
        <v>9715</v>
      </c>
      <c r="AA635" s="25" t="s">
        <v>9715</v>
      </c>
      <c r="AB635" s="25" t="s">
        <v>9715</v>
      </c>
      <c r="AC635" s="25" t="s">
        <v>9715</v>
      </c>
      <c r="AD635" s="25" t="s">
        <v>9715</v>
      </c>
      <c r="AE635" s="25" t="s">
        <v>9715</v>
      </c>
      <c r="AF635" s="25" t="s">
        <v>9715</v>
      </c>
      <c r="AG635" s="26" t="str">
        <f t="shared" si="18"/>
        <v>634,0,0,0,0,0,0,0,0,0</v>
      </c>
      <c r="AH635" s="25" t="s">
        <v>7397</v>
      </c>
      <c r="AI635" s="25" t="s">
        <v>7963</v>
      </c>
      <c r="AN635" s="25">
        <v>0</v>
      </c>
      <c r="AO635" s="25">
        <v>25</v>
      </c>
      <c r="AP635" s="25">
        <v>0</v>
      </c>
      <c r="AQ635" s="25" t="s">
        <v>8793</v>
      </c>
      <c r="AT635" s="26" t="str">
        <f t="shared" si="19"/>
        <v>[634];Name=Zweilous;InternalName=ZWEILOUS;Type1=DARK;Type2=DRAGON;BaseStats=72,85,70,58,65,70;GenderRate=Female50Percent;GrowthRate=Slow;BaseEXP=147;EffortPoints=0,2,0,0,0,0;Rareness=45;Happiness=35;Abilities=HUSTLE;HiddenAbility=;Moves=1,DOUBLEHIT,1,DRAGONRAGE,1,FOCUSENERGY,1,BITE,4,FOCUSENERGY,9,BITE,12,HEADBUTT,17,DRAGONBREATH,20,ROAR,25,CRUNCH,28,SLAM,32,DRAGONPULSE,38,WORKUP,42,DRAGONRUSH,48,BODYSLAM,55,SCARYFACE,64,HYPERVOICE,71,OUTRAGE;EggMoves=;Compatibility=Dragon;StepsToHatch=10455;Height=1.4;Weight=50;Color=Blue;Habitat=;RegionalNumbers=634,0,0,0,0,0,0,0,0,0;Kind=Hostile;Pokedex=Since their two heads do not get along and compete with each other for food, they always eat too much.;FormNames=;WildItemCommon=;WildItemUncommon=;WildItemRare=;BattlerPlayerY=0;BattlerEnemyY=25;BattlerAltitude=0;Evolutions=HYDREIGON,Level,64;Incense=</v>
      </c>
    </row>
    <row r="636" spans="1:46" x14ac:dyDescent="0.3">
      <c r="A636" s="25">
        <v>635</v>
      </c>
      <c r="B636" s="25" t="s">
        <v>1101</v>
      </c>
      <c r="C636" s="25" t="s">
        <v>5343</v>
      </c>
      <c r="D636" s="25" t="s">
        <v>230</v>
      </c>
      <c r="E636" s="25" t="s">
        <v>229</v>
      </c>
      <c r="F636" s="25" t="s">
        <v>5120</v>
      </c>
      <c r="G636" s="25" t="s">
        <v>5522</v>
      </c>
      <c r="H636" s="25" t="s">
        <v>5533</v>
      </c>
      <c r="I636" s="25">
        <v>14</v>
      </c>
      <c r="J636" s="25" t="s">
        <v>5520</v>
      </c>
      <c r="K636" s="25">
        <v>45</v>
      </c>
      <c r="L636" s="25">
        <v>35</v>
      </c>
      <c r="M636" s="25" t="s">
        <v>2141</v>
      </c>
      <c r="O636" s="25" t="s">
        <v>6252</v>
      </c>
      <c r="Q636" s="25" t="s">
        <v>1515</v>
      </c>
      <c r="R636" s="25">
        <v>10455</v>
      </c>
      <c r="S636" s="25">
        <v>1.8</v>
      </c>
      <c r="T636" s="25">
        <v>160</v>
      </c>
      <c r="U636" s="25" t="s">
        <v>2157</v>
      </c>
      <c r="W636" s="25" t="s">
        <v>9533</v>
      </c>
      <c r="X636" s="25" t="s">
        <v>9715</v>
      </c>
      <c r="Y636" s="25" t="s">
        <v>9715</v>
      </c>
      <c r="Z636" s="25" t="s">
        <v>9715</v>
      </c>
      <c r="AA636" s="25" t="s">
        <v>9715</v>
      </c>
      <c r="AB636" s="25" t="s">
        <v>9715</v>
      </c>
      <c r="AC636" s="25" t="s">
        <v>9715</v>
      </c>
      <c r="AD636" s="25" t="s">
        <v>9715</v>
      </c>
      <c r="AE636" s="25" t="s">
        <v>9715</v>
      </c>
      <c r="AF636" s="25" t="s">
        <v>9715</v>
      </c>
      <c r="AG636" s="26" t="str">
        <f t="shared" si="18"/>
        <v>635,0,0,0,0,0,0,0,0,0</v>
      </c>
      <c r="AH636" s="25" t="s">
        <v>7213</v>
      </c>
      <c r="AI636" s="25" t="s">
        <v>7964</v>
      </c>
      <c r="AN636" s="25">
        <v>0</v>
      </c>
      <c r="AO636" s="25">
        <v>25</v>
      </c>
      <c r="AP636" s="25">
        <v>10</v>
      </c>
      <c r="AT636" s="26" t="str">
        <f t="shared" si="19"/>
        <v>[635];Name=Hydreigon;InternalName=HYDREIGON;Type1=DARK;Type2=DRAGON;BaseStats=92,105,90,98,125,90;GenderRate=Female50Percent;GrowthRate=Slow;BaseEXP=14;EffortPoints=0,0,0,0,3,0;Rareness=45;Happiness=35;Abilities=LEVITATE;HiddenAbility=;Moves=1,OUTRAGE,1,HYPERVOICE,1,TRIATTACK,1,DRAGONRAGE,1,FOCUSENERGY,1,BITE,4,FOCUSENERGY,9,BITE,12,HEADBUTT,17,DRAGONBREATH,20,ROAR,25,CRUNCH,28,SLAM,32,DRAGONPULSE,38,WORKUP,42,DRAGONRUSH,48,BODYSLAM,55,SCARYFACE,68,HYPERVOICE,79,OUTRAGE;EggMoves=;Compatibility=Dragon;StepsToHatch=10455;Height=1.8;Weight=160;Color=Blue;Habitat=;RegionalNumbers=635,0,0,0,0,0,0,0,0,0;Kind=Brutal;Pokedex=The heads on their arms do not have brains. They use all three heads to consume and destroy everything.;FormNames=;WildItemCommon=;WildItemUncommon=;WildItemRare=;BattlerPlayerY=0;BattlerEnemyY=25;BattlerAltitude=10;Evolutions=;Incense=</v>
      </c>
    </row>
    <row r="637" spans="1:46" x14ac:dyDescent="0.3">
      <c r="A637" s="25">
        <v>636</v>
      </c>
      <c r="B637" s="25" t="s">
        <v>1102</v>
      </c>
      <c r="C637" s="25" t="s">
        <v>5344</v>
      </c>
      <c r="D637" s="25" t="s">
        <v>209</v>
      </c>
      <c r="E637" s="25" t="s">
        <v>218</v>
      </c>
      <c r="F637" s="25" t="s">
        <v>5121</v>
      </c>
      <c r="G637" s="25" t="s">
        <v>5522</v>
      </c>
      <c r="H637" s="25" t="s">
        <v>5533</v>
      </c>
      <c r="I637" s="25">
        <v>72</v>
      </c>
      <c r="J637" s="25" t="s">
        <v>2128</v>
      </c>
      <c r="K637" s="25">
        <v>45</v>
      </c>
      <c r="L637" s="25">
        <v>70</v>
      </c>
      <c r="M637" s="25" t="s">
        <v>3857</v>
      </c>
      <c r="N637" s="25" t="s">
        <v>3871</v>
      </c>
      <c r="O637" s="25" t="s">
        <v>6876</v>
      </c>
      <c r="P637" s="25" t="s">
        <v>6877</v>
      </c>
      <c r="Q637" s="25" t="s">
        <v>1472</v>
      </c>
      <c r="R637" s="25">
        <v>10455</v>
      </c>
      <c r="S637" s="25">
        <v>1.1000000000000001</v>
      </c>
      <c r="T637" s="25">
        <v>28.8</v>
      </c>
      <c r="U637" s="25" t="s">
        <v>8861</v>
      </c>
      <c r="W637" s="25" t="s">
        <v>9534</v>
      </c>
      <c r="X637" s="25" t="s">
        <v>9715</v>
      </c>
      <c r="Y637" s="25" t="s">
        <v>9715</v>
      </c>
      <c r="Z637" s="25" t="s">
        <v>9715</v>
      </c>
      <c r="AA637" s="25" t="s">
        <v>9715</v>
      </c>
      <c r="AB637" s="25" t="s">
        <v>9715</v>
      </c>
      <c r="AC637" s="25" t="s">
        <v>9715</v>
      </c>
      <c r="AD637" s="25" t="s">
        <v>9715</v>
      </c>
      <c r="AE637" s="25" t="s">
        <v>9715</v>
      </c>
      <c r="AF637" s="25" t="s">
        <v>9715</v>
      </c>
      <c r="AG637" s="26" t="str">
        <f t="shared" si="18"/>
        <v>636,0,0,0,0,0,0,0,0,0</v>
      </c>
      <c r="AH637" s="25" t="s">
        <v>7465</v>
      </c>
      <c r="AI637" s="25" t="s">
        <v>7965</v>
      </c>
      <c r="AN637" s="25">
        <v>0</v>
      </c>
      <c r="AO637" s="25">
        <v>25</v>
      </c>
      <c r="AP637" s="25">
        <v>0</v>
      </c>
      <c r="AQ637" s="25" t="s">
        <v>8794</v>
      </c>
      <c r="AT637" s="26" t="str">
        <f t="shared" si="19"/>
        <v>[636];Name=Larvesta;InternalName=LARVESTA;Type1=BUG;Type2=FIRE;BaseStats=55,85,55,60,50,55;GenderRate=Female50Percent;GrowthRate=Slow;BaseEXP=72;EffortPoints=0,1,0,0,0,0;Rareness=45;Happiness=70;Abilities=FLAMEBODY;HiddenAbility=SWARM;Moves=1,EMBER,1,STRINGSHOT,10,LEECHLIFE,20,TAKEDOWN,30,FLAMECHARGE,40,BUGBITE,50,DOUBLEEDGE,60,FLAMEWHEEL,70,BUGBUZZ,80,AMNESIA,90,THRASH,100,FLAREBLITZ;EggMoves=ENDURE,FORESIGHT,HARDEN,MAGNETRISE,MORNINGSUN,STRINGSHOT,ZENHEADBUTT;Compatibility=Bug;StepsToHatch=10455;Height=1.1;Weight=28.8;Color=White;Habitat=;RegionalNumbers=636,0,0,0,0,0,0,0,0,0;Kind=Torch;Pokedex=The base of volcanoes is where they make their homes. They shoot fire from their five horns to repel attacking enemies.;FormNames=;WildItemCommon=;WildItemUncommon=;WildItemRare=;BattlerPlayerY=0;BattlerEnemyY=25;BattlerAltitude=0;Evolutions=VOLCARONA,Level,59;Incense=</v>
      </c>
    </row>
    <row r="638" spans="1:46" x14ac:dyDescent="0.3">
      <c r="A638" s="25">
        <v>637</v>
      </c>
      <c r="B638" s="25" t="s">
        <v>1103</v>
      </c>
      <c r="C638" s="25" t="s">
        <v>5345</v>
      </c>
      <c r="D638" s="25" t="s">
        <v>209</v>
      </c>
      <c r="E638" s="25" t="s">
        <v>218</v>
      </c>
      <c r="F638" s="25" t="s">
        <v>5122</v>
      </c>
      <c r="G638" s="25" t="s">
        <v>5522</v>
      </c>
      <c r="H638" s="25" t="s">
        <v>5533</v>
      </c>
      <c r="I638" s="25">
        <v>248</v>
      </c>
      <c r="J638" s="25" t="s">
        <v>5520</v>
      </c>
      <c r="K638" s="25">
        <v>15</v>
      </c>
      <c r="L638" s="25">
        <v>70</v>
      </c>
      <c r="M638" s="25" t="s">
        <v>3857</v>
      </c>
      <c r="N638" s="25" t="s">
        <v>3871</v>
      </c>
      <c r="O638" s="25" t="s">
        <v>6253</v>
      </c>
      <c r="Q638" s="25" t="s">
        <v>1472</v>
      </c>
      <c r="R638" s="25">
        <v>10455</v>
      </c>
      <c r="S638" s="25">
        <v>1.6</v>
      </c>
      <c r="T638" s="25">
        <v>46</v>
      </c>
      <c r="U638" s="25" t="s">
        <v>8861</v>
      </c>
      <c r="W638" s="25" t="s">
        <v>9535</v>
      </c>
      <c r="X638" s="25" t="s">
        <v>9715</v>
      </c>
      <c r="Y638" s="25" t="s">
        <v>9715</v>
      </c>
      <c r="Z638" s="25" t="s">
        <v>9715</v>
      </c>
      <c r="AA638" s="25" t="s">
        <v>9715</v>
      </c>
      <c r="AB638" s="25" t="s">
        <v>9715</v>
      </c>
      <c r="AC638" s="25" t="s">
        <v>9715</v>
      </c>
      <c r="AD638" s="25" t="s">
        <v>9715</v>
      </c>
      <c r="AE638" s="25" t="s">
        <v>9715</v>
      </c>
      <c r="AF638" s="25" t="s">
        <v>9715</v>
      </c>
      <c r="AG638" s="26" t="str">
        <f t="shared" si="18"/>
        <v>637,0,0,0,0,0,0,0,0,0</v>
      </c>
      <c r="AH638" s="25" t="s">
        <v>7124</v>
      </c>
      <c r="AI638" s="25" t="s">
        <v>8491</v>
      </c>
      <c r="AK638" s="25" t="s">
        <v>8155</v>
      </c>
      <c r="AL638" s="25" t="s">
        <v>8155</v>
      </c>
      <c r="AM638" s="25" t="s">
        <v>8155</v>
      </c>
      <c r="AN638" s="25">
        <v>0</v>
      </c>
      <c r="AO638" s="25">
        <v>25</v>
      </c>
      <c r="AP638" s="25">
        <v>12</v>
      </c>
      <c r="AT638" s="26" t="str">
        <f t="shared" si="19"/>
        <v>[637];Name=Volcarona;InternalName=VOLCARONA;Type1=BUG;Type2=FIRE;BaseStats=85,60,65,100,135,105;GenderRate=Female50Percent;GrowthRate=Slow;BaseEXP=248;EffortPoints=0,0,0,0,3,0;Rareness=15;Happiness=70;Abilities=FLAMEBODY;HiddenAbility=SWARM;Moves=1,FIERYDANCE,1,HURRICANE,1,RAGEPOWDER,1,HEATWAVE,1,QUIVERDANCE,1,FLAREBLITZ,1,THRASH,1,AMNESIA,1,BUGBUZZ,1,FLAMEWHEEL,1,EMBER,1,STRINGSHOT,1,LEECHLIFE,1,GUST,10,LEECHLIFE,20,GUST,30,FIRESPIN,40,WHIRLWIND,50,SILVERWIND,59,QUIVERDANCE,60,HEATWAVE,70,BUGBUZZ,80,RAGEPOWDER,90,HURRICANE,100,FIERYDANCE;EggMoves=;Compatibility=Bug;StepsToHatch=10455;Height=1.6;Weight=46;Color=White;Habitat=;RegionalNumbers=637,0,0,0,0,0,0,0,0,0;Kind=Sun;Pokedex=A sea of fire engulfs the surroundings of their battles, since they use their six wings to scatter their ember scales.;FormNames=;WildItemCommon=SILVERPOWDER;WildItemUncommon=SILVERPOWDER;WildItemRare=SILVERPOWDER;BattlerPlayerY=0;BattlerEnemyY=25;BattlerAltitude=12;Evolutions=;Incense=</v>
      </c>
    </row>
    <row r="639" spans="1:46" x14ac:dyDescent="0.3">
      <c r="A639" s="25">
        <v>638</v>
      </c>
      <c r="B639" s="25" t="s">
        <v>1104</v>
      </c>
      <c r="C639" s="25" t="s">
        <v>5346</v>
      </c>
      <c r="D639" s="25" t="s">
        <v>231</v>
      </c>
      <c r="E639" s="25" t="s">
        <v>222</v>
      </c>
      <c r="F639" s="25" t="s">
        <v>5123</v>
      </c>
      <c r="G639" s="25" t="s">
        <v>5534</v>
      </c>
      <c r="H639" s="25" t="s">
        <v>5533</v>
      </c>
      <c r="I639" s="25">
        <v>5</v>
      </c>
      <c r="J639" s="25" t="s">
        <v>2145</v>
      </c>
      <c r="K639" s="25">
        <v>3</v>
      </c>
      <c r="L639" s="25">
        <v>35</v>
      </c>
      <c r="M639" s="25" t="s">
        <v>5576</v>
      </c>
      <c r="O639" s="25" t="s">
        <v>6254</v>
      </c>
      <c r="Q639" s="25" t="s">
        <v>7094</v>
      </c>
      <c r="R639" s="25">
        <v>20655</v>
      </c>
      <c r="S639" s="25">
        <v>2.1</v>
      </c>
      <c r="T639" s="25">
        <v>250</v>
      </c>
      <c r="U639" s="25" t="s">
        <v>2157</v>
      </c>
      <c r="W639" s="25" t="s">
        <v>9536</v>
      </c>
      <c r="X639" s="25" t="s">
        <v>9715</v>
      </c>
      <c r="Y639" s="25" t="s">
        <v>9715</v>
      </c>
      <c r="Z639" s="25" t="s">
        <v>9715</v>
      </c>
      <c r="AA639" s="25" t="s">
        <v>9715</v>
      </c>
      <c r="AB639" s="25" t="s">
        <v>9715</v>
      </c>
      <c r="AC639" s="25" t="s">
        <v>9715</v>
      </c>
      <c r="AD639" s="25" t="s">
        <v>9715</v>
      </c>
      <c r="AE639" s="25" t="s">
        <v>9715</v>
      </c>
      <c r="AF639" s="25" t="s">
        <v>9715</v>
      </c>
      <c r="AG639" s="26" t="str">
        <f t="shared" si="18"/>
        <v>638,0,0,0,0,0,0,0,0,0</v>
      </c>
      <c r="AH639" s="25" t="s">
        <v>7466</v>
      </c>
      <c r="AI639" s="25" t="s">
        <v>7966</v>
      </c>
      <c r="AN639" s="25">
        <v>0</v>
      </c>
      <c r="AO639" s="25">
        <v>25</v>
      </c>
      <c r="AP639" s="25">
        <v>0</v>
      </c>
      <c r="AT639" s="26" t="str">
        <f t="shared" si="19"/>
        <v>[638];Name=Cobalion;InternalName=COBALION;Type1=STEEL;Type2=FIGHTING;BaseStats=91,90,129,108,90,72;GenderRate=Genderless;GrowthRate=Slow;BaseEXP=5;EffortPoints=0,0,3,0,0,0;Rareness=3;Happiness=35;Abilities=JUSTIFIED;HiddenAbility=;Moves=1,CLOSECOMBAT,1,METALBURST,1,WORKUP,1,QUICKGUARD,1,QUICKATTACK,1,LEER,7,DOUBLEKICK,13,METALCLAW,19,TAKEDOWN,25,HELPINGHAND,31,RETALIATE,37,IRONHEAD,42,SACREDSWORD,49,SWORDSDANCE,55,QUICKGUARD,61,WORKUP,67,METALBURST,73,CLOSECOMBAT;EggMoves=;Compatibility=Undiscovered;StepsToHatch=20655;Height=2.1;Weight=250;Color=Blue;Habitat=;RegionalNumbers=638,0,0,0,0,0,0,0,0,0;Kind=Iron Will;Pokedex=It has a body and heart of steel. Its glare is sufficient to make even an unruly Pokémon obey it.;FormNames=;WildItemCommon=;WildItemUncommon=;WildItemRare=;BattlerPlayerY=0;BattlerEnemyY=25;BattlerAltitude=0;Evolutions=;Incense=</v>
      </c>
    </row>
    <row r="640" spans="1:46" x14ac:dyDescent="0.3">
      <c r="A640" s="25">
        <v>639</v>
      </c>
      <c r="B640" s="25" t="s">
        <v>1105</v>
      </c>
      <c r="C640" s="25" t="s">
        <v>5347</v>
      </c>
      <c r="D640" s="25" t="s">
        <v>227</v>
      </c>
      <c r="E640" s="25" t="s">
        <v>222</v>
      </c>
      <c r="F640" s="25" t="s">
        <v>5124</v>
      </c>
      <c r="G640" s="25" t="s">
        <v>5534</v>
      </c>
      <c r="H640" s="25" t="s">
        <v>5533</v>
      </c>
      <c r="I640" s="25">
        <v>5</v>
      </c>
      <c r="J640" s="25" t="s">
        <v>2130</v>
      </c>
      <c r="K640" s="25">
        <v>3</v>
      </c>
      <c r="L640" s="25">
        <v>35</v>
      </c>
      <c r="M640" s="25" t="s">
        <v>5576</v>
      </c>
      <c r="O640" s="25" t="s">
        <v>6255</v>
      </c>
      <c r="Q640" s="25" t="s">
        <v>7094</v>
      </c>
      <c r="R640" s="25">
        <v>20655</v>
      </c>
      <c r="S640" s="25">
        <v>1.9</v>
      </c>
      <c r="T640" s="25">
        <v>260</v>
      </c>
      <c r="U640" s="25" t="s">
        <v>8859</v>
      </c>
      <c r="W640" s="25" t="s">
        <v>9537</v>
      </c>
      <c r="X640" s="25" t="s">
        <v>9715</v>
      </c>
      <c r="Y640" s="25" t="s">
        <v>9715</v>
      </c>
      <c r="Z640" s="25" t="s">
        <v>9715</v>
      </c>
      <c r="AA640" s="25" t="s">
        <v>9715</v>
      </c>
      <c r="AB640" s="25" t="s">
        <v>9715</v>
      </c>
      <c r="AC640" s="25" t="s">
        <v>9715</v>
      </c>
      <c r="AD640" s="25" t="s">
        <v>9715</v>
      </c>
      <c r="AE640" s="25" t="s">
        <v>9715</v>
      </c>
      <c r="AF640" s="25" t="s">
        <v>9715</v>
      </c>
      <c r="AG640" s="26" t="str">
        <f t="shared" si="18"/>
        <v>639,0,0,0,0,0,0,0,0,0</v>
      </c>
      <c r="AH640" s="25" t="s">
        <v>7467</v>
      </c>
      <c r="AI640" s="25" t="s">
        <v>7967</v>
      </c>
      <c r="AN640" s="25">
        <v>0</v>
      </c>
      <c r="AO640" s="25">
        <v>25</v>
      </c>
      <c r="AP640" s="25">
        <v>0</v>
      </c>
      <c r="AT640" s="26" t="str">
        <f t="shared" si="19"/>
        <v>[639];Name=Terrakion;InternalName=TERRAKION;Type1=ROCK;Type2=FIGHTING;BaseStats=91,129,90,108,72,90;GenderRate=Genderless;GrowthRate=Slow;BaseEXP=5;EffortPoints=0,3,0,0,0,0;Rareness=3;Happiness=35;Abilities=JUSTIFIED;HiddenAbility=;Moves=1,CLOSECOMBAT,1,WORKUP,1,QUICKGUARD,1,QUICKATTACK,1,LEER,7,DOUBLEKICK,13,SMACKDOWN,19,TAKEDOWN,25,HELPINGHAND,31,RETALIATE,37,ROCKSLIDE,42,SACREDSWORD,49,SWORDSDANCE,55,QUICKGUARD,61,WORKUP,67,STONEEDGE,73,CLOSECOMBAT;EggMoves=;Compatibility=Undiscovered;StepsToHatch=20655;Height=1.9;Weight=260;Color=Gray;Habitat=;RegionalNumbers=639,0,0,0,0,0,0,0,0,0;Kind=Cavern;Pokedex=Its charge is strong enough to break through a giant castle wall in one blow. This Pokémon is spoken of in legends.;FormNames=;WildItemCommon=;WildItemUncommon=;WildItemRare=;BattlerPlayerY=0;BattlerEnemyY=25;BattlerAltitude=0;Evolutions=;Incense=</v>
      </c>
    </row>
    <row r="641" spans="1:46" x14ac:dyDescent="0.3">
      <c r="A641" s="25">
        <v>640</v>
      </c>
      <c r="B641" s="25" t="s">
        <v>1106</v>
      </c>
      <c r="C641" s="25" t="s">
        <v>5348</v>
      </c>
      <c r="D641" s="25" t="s">
        <v>221</v>
      </c>
      <c r="E641" s="25" t="s">
        <v>222</v>
      </c>
      <c r="F641" s="25" t="s">
        <v>5125</v>
      </c>
      <c r="G641" s="25" t="s">
        <v>5534</v>
      </c>
      <c r="H641" s="25" t="s">
        <v>5533</v>
      </c>
      <c r="I641" s="25">
        <v>5</v>
      </c>
      <c r="J641" s="25" t="s">
        <v>2113</v>
      </c>
      <c r="K641" s="25">
        <v>3</v>
      </c>
      <c r="L641" s="25">
        <v>35</v>
      </c>
      <c r="M641" s="25" t="s">
        <v>5576</v>
      </c>
      <c r="O641" s="25" t="s">
        <v>6256</v>
      </c>
      <c r="Q641" s="25" t="s">
        <v>7094</v>
      </c>
      <c r="R641" s="25">
        <v>20655</v>
      </c>
      <c r="S641" s="25">
        <v>2</v>
      </c>
      <c r="T641" s="25">
        <v>200</v>
      </c>
      <c r="U641" s="25" t="s">
        <v>2155</v>
      </c>
      <c r="W641" s="25" t="s">
        <v>9538</v>
      </c>
      <c r="X641" s="25" t="s">
        <v>9715</v>
      </c>
      <c r="Y641" s="25" t="s">
        <v>9715</v>
      </c>
      <c r="Z641" s="25" t="s">
        <v>9715</v>
      </c>
      <c r="AA641" s="25" t="s">
        <v>9715</v>
      </c>
      <c r="AB641" s="25" t="s">
        <v>9715</v>
      </c>
      <c r="AC641" s="25" t="s">
        <v>9715</v>
      </c>
      <c r="AD641" s="25" t="s">
        <v>9715</v>
      </c>
      <c r="AE641" s="25" t="s">
        <v>9715</v>
      </c>
      <c r="AF641" s="25" t="s">
        <v>9715</v>
      </c>
      <c r="AG641" s="26" t="str">
        <f t="shared" si="18"/>
        <v>640,0,0,0,0,0,0,0,0,0</v>
      </c>
      <c r="AH641" s="25" t="s">
        <v>7468</v>
      </c>
      <c r="AI641" s="25" t="s">
        <v>7968</v>
      </c>
      <c r="AN641" s="25">
        <v>0</v>
      </c>
      <c r="AO641" s="25">
        <v>25</v>
      </c>
      <c r="AP641" s="25">
        <v>0</v>
      </c>
      <c r="AT641" s="26" t="str">
        <f t="shared" si="19"/>
        <v>[640];Name=Virizion;InternalName=VIRIZION;Type1=GRASS;Type2=FIGHTING;BaseStats=91,90,72,108,90,129;GenderRate=Genderless;GrowthRate=Slow;BaseEXP=5;EffortPoints=0,0,0,0,0,3;Rareness=3;Happiness=35;Abilities=JUSTIFIED;HiddenAbility=;Moves=1,CLOSECOMBAT,1,LEAFBLADE,1,WORKUP,1,QUICKGUARD,1,QUICKATTACK,1,LEER,7,DOUBLEKICK,13,MAGICALLEAF,19,TAKEDOWN,25,HELPINGHAND,31,RETALIATE,37,GIGADRAIN,42,SACREDSWORD,49,SWORDSDANCE,55,QUICKGUARD,61,WORKUP,67,LEAFBLADE,73,CLOSECOMBAT;EggMoves=;Compatibility=Undiscovered;StepsToHatch=20655;Height=2;Weight=200;Color=Green;Habitat=;RegionalNumbers=640,0,0,0,0,0,0,0,0,0;Kind=Grassland;Pokedex=Its head sprouts horns as sharp as blades. Using whirlwind-like movements, it confounds and swiftly cuts opponents.;FormNames=;WildItemCommon=;WildItemUncommon=;WildItemRare=;BattlerPlayerY=0;BattlerEnemyY=25;BattlerAltitude=0;Evolutions=;Incense=</v>
      </c>
    </row>
    <row r="642" spans="1:46" x14ac:dyDescent="0.3">
      <c r="A642" s="25">
        <v>641</v>
      </c>
      <c r="B642" s="25" t="s">
        <v>5291</v>
      </c>
      <c r="C642" s="25" t="s">
        <v>5349</v>
      </c>
      <c r="D642" s="25" t="s">
        <v>225</v>
      </c>
      <c r="F642" s="25" t="s">
        <v>5126</v>
      </c>
      <c r="G642" s="25" t="s">
        <v>5526</v>
      </c>
      <c r="H642" s="25" t="s">
        <v>5533</v>
      </c>
      <c r="I642" s="25">
        <v>5</v>
      </c>
      <c r="J642" s="25" t="s">
        <v>2130</v>
      </c>
      <c r="K642" s="25">
        <v>3</v>
      </c>
      <c r="L642" s="25">
        <v>90</v>
      </c>
      <c r="M642" s="25" t="s">
        <v>5693</v>
      </c>
      <c r="N642" s="25" t="s">
        <v>5631</v>
      </c>
      <c r="O642" s="25" t="s">
        <v>6257</v>
      </c>
      <c r="Q642" s="25" t="s">
        <v>7094</v>
      </c>
      <c r="R642" s="25">
        <v>30855</v>
      </c>
      <c r="S642" s="25">
        <v>1.5</v>
      </c>
      <c r="T642" s="25">
        <v>63</v>
      </c>
      <c r="U642" s="25" t="s">
        <v>2155</v>
      </c>
      <c r="W642" s="25" t="s">
        <v>9539</v>
      </c>
      <c r="X642" s="25" t="s">
        <v>9715</v>
      </c>
      <c r="Y642" s="25" t="s">
        <v>9715</v>
      </c>
      <c r="Z642" s="25" t="s">
        <v>9715</v>
      </c>
      <c r="AA642" s="25" t="s">
        <v>9715</v>
      </c>
      <c r="AB642" s="25" t="s">
        <v>9715</v>
      </c>
      <c r="AC642" s="25" t="s">
        <v>9715</v>
      </c>
      <c r="AD642" s="25" t="s">
        <v>9715</v>
      </c>
      <c r="AE642" s="25" t="s">
        <v>9715</v>
      </c>
      <c r="AF642" s="25" t="s">
        <v>9715</v>
      </c>
      <c r="AG642" s="26" t="str">
        <f t="shared" si="18"/>
        <v>641,0,0,0,0,0,0,0,0,0</v>
      </c>
      <c r="AH642" s="25" t="s">
        <v>7469</v>
      </c>
      <c r="AI642" s="25" t="s">
        <v>8115</v>
      </c>
      <c r="AJ642" s="25" t="s">
        <v>8132</v>
      </c>
      <c r="AN642" s="25">
        <v>0</v>
      </c>
      <c r="AO642" s="25">
        <v>25</v>
      </c>
      <c r="AP642" s="25">
        <v>9</v>
      </c>
      <c r="AT642" s="26" t="str">
        <f t="shared" si="19"/>
        <v>[641];Name=Tornadus;InternalName=TORNADUS;Type1=FLYING;Type2=;BaseStats=79,115,70,111,125,80;GenderRate=AlwaysMale;GrowthRate=Slow;BaseEXP=5;EffortPoints=0,3,0,0,0,0;Rareness=3;Happiness=90;Abilities=PRANKSTER;HiddenAbility=DEFIANT;Moves=1,THRASH,1,HAMMERARM,1,HURRICANE,1,TAILWIND,1,UPROAR,1,ASTONISH,1,GUST,7,SWAGGER,13,BITE,19,REVENGE,25,AIRCUTTER,31,EXTRASENSORY,37,AGILITY,43,AIRSLASH,49,CRUNCH,55,TAILWIND,61,RAINDANCE,67,HURRICANE,73,DARKPULSE,79,HAMMERARM,85,THRASH;EggMoves=;Compatibility=Undiscovered;StepsToHatch=30855;Height=1.5;Weight=63;Color=Green;Habitat=;RegionalNumbers=641,0,0,0,0,0,0,0,0,0;Kind=Cyclone;Pokedex=Tornadus expels massive energy from its tail, causing severe storms. Its power is great enough to blow houses away.;FormNames=Incarnate Forme,Therian Forme;WildItemCommon=;WildItemUncommon=;WildItemRare=;BattlerPlayerY=0;BattlerEnemyY=25;BattlerAltitude=9;Evolutions=;Incense=</v>
      </c>
    </row>
    <row r="643" spans="1:46" x14ac:dyDescent="0.3">
      <c r="A643" s="25">
        <v>642</v>
      </c>
      <c r="B643" s="25" t="s">
        <v>5292</v>
      </c>
      <c r="C643" s="25" t="s">
        <v>5350</v>
      </c>
      <c r="D643" s="25" t="s">
        <v>220</v>
      </c>
      <c r="E643" s="25" t="s">
        <v>225</v>
      </c>
      <c r="F643" s="25" t="s">
        <v>5126</v>
      </c>
      <c r="G643" s="25" t="s">
        <v>5526</v>
      </c>
      <c r="H643" s="25" t="s">
        <v>5533</v>
      </c>
      <c r="I643" s="25">
        <v>5</v>
      </c>
      <c r="J643" s="25" t="s">
        <v>2130</v>
      </c>
      <c r="K643" s="25">
        <v>3</v>
      </c>
      <c r="L643" s="25">
        <v>90</v>
      </c>
      <c r="M643" s="25" t="s">
        <v>5693</v>
      </c>
      <c r="N643" s="25" t="s">
        <v>5631</v>
      </c>
      <c r="O643" s="25" t="s">
        <v>6258</v>
      </c>
      <c r="Q643" s="25" t="s">
        <v>7094</v>
      </c>
      <c r="R643" s="25">
        <v>30855</v>
      </c>
      <c r="S643" s="25">
        <v>1.5</v>
      </c>
      <c r="T643" s="25">
        <v>61</v>
      </c>
      <c r="U643" s="25" t="s">
        <v>2157</v>
      </c>
      <c r="W643" s="25" t="s">
        <v>9540</v>
      </c>
      <c r="X643" s="25" t="s">
        <v>9715</v>
      </c>
      <c r="Y643" s="25" t="s">
        <v>9715</v>
      </c>
      <c r="Z643" s="25" t="s">
        <v>9715</v>
      </c>
      <c r="AA643" s="25" t="s">
        <v>9715</v>
      </c>
      <c r="AB643" s="25" t="s">
        <v>9715</v>
      </c>
      <c r="AC643" s="25" t="s">
        <v>9715</v>
      </c>
      <c r="AD643" s="25" t="s">
        <v>9715</v>
      </c>
      <c r="AE643" s="25" t="s">
        <v>9715</v>
      </c>
      <c r="AF643" s="25" t="s">
        <v>9715</v>
      </c>
      <c r="AG643" s="26" t="str">
        <f t="shared" ref="AG643:AG706" si="20">+W643&amp;","&amp;X643&amp;","&amp;Y643&amp;","&amp;Z643&amp;","&amp;AA643&amp;","&amp;AB643&amp;","&amp;AC643&amp;","&amp;AD643&amp;","&amp;AE643&amp;","&amp;AF643</f>
        <v>642,0,0,0,0,0,0,0,0,0</v>
      </c>
      <c r="AH643" s="25" t="s">
        <v>1980</v>
      </c>
      <c r="AI643" s="25" t="s">
        <v>8116</v>
      </c>
      <c r="AJ643" s="25" t="s">
        <v>8132</v>
      </c>
      <c r="AN643" s="25">
        <v>0</v>
      </c>
      <c r="AO643" s="25">
        <v>25</v>
      </c>
      <c r="AP643" s="25">
        <v>9</v>
      </c>
      <c r="AT643" s="26" t="str">
        <f t="shared" ref="AT643:AT706" si="21">"["&amp;A643&amp;"];"&amp;$B$1&amp;"="&amp;B643&amp;";"&amp;$C$1&amp;"="&amp;C643&amp;";"&amp;$D$1&amp;"="&amp;D643&amp;";"&amp;$E$1&amp;"="&amp;E643&amp;";"&amp;$F$1&amp;"="&amp;F643&amp;";"&amp;$G$1&amp;"="&amp;G643&amp;";"&amp;$H$1&amp;"="&amp;H643&amp;";"&amp;$I$1&amp;"="&amp;I643&amp;";"&amp;$J$1&amp;"="&amp;J643&amp;";"&amp;$K$1&amp;"="&amp;K643&amp;";"&amp;$L$1&amp;"="&amp;L643&amp;";"&amp;$M$1&amp;"="&amp;M643&amp;";"&amp;$N$1&amp;"="&amp;N643&amp;";"&amp;$O$1&amp;"="&amp;O643&amp;";"&amp;$P$1&amp;"="&amp;P643&amp;";"&amp;$Q$1&amp;"="&amp;Q643&amp;";"&amp;$R$1&amp;"="&amp;R643&amp;";"&amp;$S$1&amp;"="&amp;S643&amp;";"&amp;$T$1&amp;"="&amp;T643&amp;";"&amp;$U$1&amp;"="&amp;U643&amp;";"&amp;$V$1&amp;"="&amp;V643&amp;";"&amp;$AG$1&amp;"="&amp;AG643&amp;";"&amp;$AH$1&amp;"="&amp;AH643&amp;";"&amp;$AI$1&amp;"="&amp;AI643&amp;";"&amp;$AJ$1&amp;"="&amp;AJ643&amp;";"&amp;$AK$1&amp;"="&amp;AK643&amp;";"&amp;$AL$1&amp;"="&amp;AL643&amp;";"&amp;$AM$1&amp;"="&amp;AM643&amp;";"&amp;$AN$1&amp;"="&amp;AN643&amp;";"&amp;$AO$1&amp;"="&amp;AO643&amp;";"&amp;$AP$1&amp;"="&amp;AP643&amp;";"&amp;$AQ$1&amp;"="&amp;AQ643&amp;";"&amp;$AR$1&amp;"="&amp;AR643</f>
        <v>[642];Name=Thundurus;InternalName=THUNDURUS;Type1=ELECTRIC;Type2=FLYING;BaseStats=79,115,70,111,125,80;GenderRate=AlwaysMale;GrowthRate=Slow;BaseEXP=5;EffortPoints=0,3,0,0,0,0;Rareness=3;Happiness=90;Abilities=PRANKSTER;HiddenAbility=DEFIANT;Moves=1,THRASH,1,HAMMERARM,1,NASTYPLOT,1,CHARGE,1,UPROAR,1,ASTONISH,1,THUNDERSHOCK,7,SWAGGER,13,BITE,19,REVENGE,25,SHOCKWAVE,31,HEALBLOCK,37,AGILITY,43,DISCHARGE,49,CRUNCH,55,CHARGE,61,NASTYPLOT,67,THUNDER,73,DARKPULSE,79,HAMMERARM,85,THRASH;EggMoves=;Compatibility=Undiscovered;StepsToHatch=30855;Height=1.5;Weight=61;Color=Blue;Habitat=;RegionalNumbers=642,0,0,0,0,0,0,0,0,0;Kind=Bolt Strike;Pokedex=The spikes on its tail discharge immense bolts of lightning. It flies around the Unova region firing off lightning bolts.;FormNames=Incarnate Forme,Therian Forme;WildItemCommon=;WildItemUncommon=;WildItemRare=;BattlerPlayerY=0;BattlerEnemyY=25;BattlerAltitude=9;Evolutions=;Incense=</v>
      </c>
    </row>
    <row r="644" spans="1:46" x14ac:dyDescent="0.3">
      <c r="A644" s="25">
        <v>643</v>
      </c>
      <c r="B644" s="25" t="s">
        <v>1111</v>
      </c>
      <c r="C644" s="25" t="s">
        <v>5351</v>
      </c>
      <c r="D644" s="25" t="s">
        <v>229</v>
      </c>
      <c r="E644" s="25" t="s">
        <v>218</v>
      </c>
      <c r="F644" s="25" t="s">
        <v>5127</v>
      </c>
      <c r="G644" s="25" t="s">
        <v>5534</v>
      </c>
      <c r="H644" s="25" t="s">
        <v>5533</v>
      </c>
      <c r="I644" s="25">
        <v>50</v>
      </c>
      <c r="J644" s="25" t="s">
        <v>5520</v>
      </c>
      <c r="K644" s="25">
        <v>45</v>
      </c>
      <c r="L644" s="25">
        <v>0</v>
      </c>
      <c r="M644" s="25" t="s">
        <v>5577</v>
      </c>
      <c r="O644" s="25" t="s">
        <v>6259</v>
      </c>
      <c r="Q644" s="25" t="s">
        <v>7094</v>
      </c>
      <c r="R644" s="25">
        <v>30855</v>
      </c>
      <c r="S644" s="25">
        <v>3.2</v>
      </c>
      <c r="T644" s="25">
        <v>330</v>
      </c>
      <c r="U644" s="25" t="s">
        <v>8861</v>
      </c>
      <c r="W644" s="25" t="s">
        <v>9541</v>
      </c>
      <c r="X644" s="25" t="s">
        <v>9715</v>
      </c>
      <c r="Y644" s="25" t="s">
        <v>9715</v>
      </c>
      <c r="Z644" s="25" t="s">
        <v>9715</v>
      </c>
      <c r="AA644" s="25" t="s">
        <v>9715</v>
      </c>
      <c r="AB644" s="25" t="s">
        <v>9715</v>
      </c>
      <c r="AC644" s="25" t="s">
        <v>9715</v>
      </c>
      <c r="AD644" s="25" t="s">
        <v>9715</v>
      </c>
      <c r="AE644" s="25" t="s">
        <v>9715</v>
      </c>
      <c r="AF644" s="25" t="s">
        <v>9715</v>
      </c>
      <c r="AG644" s="26" t="str">
        <f t="shared" si="20"/>
        <v>643,0,0,0,0,0,0,0,0,0</v>
      </c>
      <c r="AH644" s="25" t="s">
        <v>7470</v>
      </c>
      <c r="AI644" s="25" t="s">
        <v>7969</v>
      </c>
      <c r="AN644" s="25">
        <v>0</v>
      </c>
      <c r="AO644" s="25">
        <v>25</v>
      </c>
      <c r="AP644" s="25">
        <v>0</v>
      </c>
      <c r="AT644" s="26" t="str">
        <f t="shared" si="21"/>
        <v>[643];Name=Reshiram;InternalName=RESHIRAM;Type1=DRAGON;Type2=FIRE;BaseStats=100,120,100,90,150,120;GenderRate=Genderless;GrowthRate=Slow;BaseEXP=50;EffortPoints=0,0,0,0,3,0;Rareness=45;Happiness=0;Abilities=TURBOBLAZE;HiddenAbility=;Moves=1,FIREFANG,1,DRAGONRAGE,8,IMPRISON,15,ANCIENTPOWER,22,FLAMETHROWER,29,DRAGONBREATH,36,SLASH,43,EXTRASENSORY,50,FUSIONFLARE,54,DRAGONPULSE,64,IMPRISON,71,CRUNCH,78,FIREBLAST,85,OUTRAGE,92,HYPERVOICE,100,BLUEFLARE;EggMoves=;Compatibility=Undiscovered;StepsToHatch=30855;Height=3.2;Weight=330;Color=White;Habitat=;RegionalNumbers=643,0,0,0,0,0,0,0,0,0;Kind=Vast White;Pokedex=When Reshiram's tail flares, the heat energy moves the atmosphere and changes the world's weather.;FormNames=;WildItemCommon=;WildItemUncommon=;WildItemRare=;BattlerPlayerY=0;BattlerEnemyY=25;BattlerAltitude=0;Evolutions=;Incense=</v>
      </c>
    </row>
    <row r="645" spans="1:46" x14ac:dyDescent="0.3">
      <c r="A645" s="25">
        <v>644</v>
      </c>
      <c r="B645" s="25" t="s">
        <v>1112</v>
      </c>
      <c r="C645" s="25" t="s">
        <v>5352</v>
      </c>
      <c r="D645" s="25" t="s">
        <v>229</v>
      </c>
      <c r="E645" s="25" t="s">
        <v>220</v>
      </c>
      <c r="F645" s="25" t="s">
        <v>5128</v>
      </c>
      <c r="G645" s="25" t="s">
        <v>5534</v>
      </c>
      <c r="H645" s="25" t="s">
        <v>5533</v>
      </c>
      <c r="I645" s="25">
        <v>50</v>
      </c>
      <c r="J645" s="25" t="s">
        <v>2130</v>
      </c>
      <c r="K645" s="25">
        <v>45</v>
      </c>
      <c r="L645" s="25">
        <v>0</v>
      </c>
      <c r="M645" s="25" t="s">
        <v>5578</v>
      </c>
      <c r="O645" s="25" t="s">
        <v>6260</v>
      </c>
      <c r="Q645" s="25" t="s">
        <v>7094</v>
      </c>
      <c r="R645" s="25">
        <v>30855</v>
      </c>
      <c r="S645" s="25">
        <v>2.9</v>
      </c>
      <c r="T645" s="25">
        <v>345</v>
      </c>
      <c r="U645" s="25" t="s">
        <v>8864</v>
      </c>
      <c r="W645" s="25" t="s">
        <v>9542</v>
      </c>
      <c r="X645" s="25" t="s">
        <v>9715</v>
      </c>
      <c r="Y645" s="25" t="s">
        <v>9715</v>
      </c>
      <c r="Z645" s="25" t="s">
        <v>9715</v>
      </c>
      <c r="AA645" s="25" t="s">
        <v>9715</v>
      </c>
      <c r="AB645" s="25" t="s">
        <v>9715</v>
      </c>
      <c r="AC645" s="25" t="s">
        <v>9715</v>
      </c>
      <c r="AD645" s="25" t="s">
        <v>9715</v>
      </c>
      <c r="AE645" s="25" t="s">
        <v>9715</v>
      </c>
      <c r="AF645" s="25" t="s">
        <v>9715</v>
      </c>
      <c r="AG645" s="26" t="str">
        <f t="shared" si="20"/>
        <v>644,0,0,0,0,0,0,0,0,0</v>
      </c>
      <c r="AH645" s="25" t="s">
        <v>7471</v>
      </c>
      <c r="AI645" s="25" t="s">
        <v>7970</v>
      </c>
      <c r="AN645" s="25">
        <v>0</v>
      </c>
      <c r="AO645" s="25">
        <v>25</v>
      </c>
      <c r="AP645" s="25">
        <v>0</v>
      </c>
      <c r="AT645" s="26" t="str">
        <f t="shared" si="21"/>
        <v>[644];Name=Zekrom;InternalName=ZEKROM;Type1=DRAGON;Type2=ELECTRIC;BaseStats=100,150,120,90,120,100;GenderRate=Genderless;GrowthRate=Slow;BaseEXP=50;EffortPoints=0,3,0,0,0,0;Rareness=45;Happiness=0;Abilities=TERAVOLT;HiddenAbility=;Moves=1,THUNDERFANG,1,DRAGONRAGE,8,IMPRISON,15,ANCIENTPOWER,22,THUNDERBOLT,29,DRAGONBREATH,36,SLASH,43,ZENHEADBUTT,50,FUSIONBOLT,54,DRAGONCLAW,64,IMPRISON,71,CRUNCH,78,THUNDER,85,OUTRAGE,92,HYPERVOICE,100,BOLTSTRIKE;EggMoves=;Compatibility=Undiscovered;StepsToHatch=30855;Height=2.9;Weight=345;Color=Black;Habitat=;RegionalNumbers=644,0,0,0,0,0,0,0,0,0;Kind=Deep Black;Pokedex=This Pokémon appears in legends. In its tail, it has a giant generator that creates electricity.;FormNames=;WildItemCommon=;WildItemUncommon=;WildItemRare=;BattlerPlayerY=0;BattlerEnemyY=25;BattlerAltitude=0;Evolutions=;Incense=</v>
      </c>
    </row>
    <row r="646" spans="1:46" x14ac:dyDescent="0.3">
      <c r="A646" s="25">
        <v>645</v>
      </c>
      <c r="B646" s="25" t="s">
        <v>5293</v>
      </c>
      <c r="C646" s="25" t="s">
        <v>5353</v>
      </c>
      <c r="D646" s="25" t="s">
        <v>224</v>
      </c>
      <c r="E646" s="25" t="s">
        <v>225</v>
      </c>
      <c r="F646" s="25" t="s">
        <v>5129</v>
      </c>
      <c r="G646" s="25" t="s">
        <v>5526</v>
      </c>
      <c r="H646" s="25" t="s">
        <v>5533</v>
      </c>
      <c r="I646" s="25">
        <v>14</v>
      </c>
      <c r="J646" s="25" t="s">
        <v>5520</v>
      </c>
      <c r="K646" s="25">
        <v>3</v>
      </c>
      <c r="L646" s="25">
        <v>90</v>
      </c>
      <c r="M646" s="25" t="s">
        <v>3892</v>
      </c>
      <c r="N646" s="25" t="s">
        <v>3894</v>
      </c>
      <c r="O646" s="25" t="s">
        <v>6261</v>
      </c>
      <c r="Q646" s="25" t="s">
        <v>7094</v>
      </c>
      <c r="R646" s="25">
        <v>30855</v>
      </c>
      <c r="S646" s="25">
        <v>1.5</v>
      </c>
      <c r="T646" s="25">
        <v>68</v>
      </c>
      <c r="U646" s="25" t="s">
        <v>2158</v>
      </c>
      <c r="W646" s="25" t="s">
        <v>9543</v>
      </c>
      <c r="X646" s="25" t="s">
        <v>9715</v>
      </c>
      <c r="Y646" s="25" t="s">
        <v>9715</v>
      </c>
      <c r="Z646" s="25" t="s">
        <v>9715</v>
      </c>
      <c r="AA646" s="25" t="s">
        <v>9715</v>
      </c>
      <c r="AB646" s="25" t="s">
        <v>9715</v>
      </c>
      <c r="AC646" s="25" t="s">
        <v>9715</v>
      </c>
      <c r="AD646" s="25" t="s">
        <v>9715</v>
      </c>
      <c r="AE646" s="25" t="s">
        <v>9715</v>
      </c>
      <c r="AF646" s="25" t="s">
        <v>9715</v>
      </c>
      <c r="AG646" s="26" t="str">
        <f t="shared" si="20"/>
        <v>645,0,0,0,0,0,0,0,0,0</v>
      </c>
      <c r="AH646" s="25" t="s">
        <v>7472</v>
      </c>
      <c r="AI646" s="25" t="s">
        <v>8117</v>
      </c>
      <c r="AJ646" s="25" t="s">
        <v>8132</v>
      </c>
      <c r="AN646" s="25">
        <v>0</v>
      </c>
      <c r="AO646" s="25">
        <v>25</v>
      </c>
      <c r="AP646" s="25">
        <v>10</v>
      </c>
      <c r="AT646" s="26" t="str">
        <f t="shared" si="21"/>
        <v>[645];Name=Landorus;InternalName=LANDORUS;Type1=GROUND;Type2=FLYING;BaseStats=89,125,90,101,115,80;GenderRate=AlwaysMale;GrowthRate=Slow;BaseEXP=14;EffortPoints=0,0,0,0,3,0;Rareness=3;Happiness=90;Abilities=SANDFORCE;HiddenAbility=SHEERFORCE;Moves=1,OUTRAGE,1,HAMMERARM,1,FISSURE,1,BLOCK,1,MUDSHOT,1,ROCKTOMB,7,IMPRISON,13,PUNISHMENT,19,BULLDOZE,25,ROCKTHROW,31,EXTRASENSORY,37,SWORDSDANCE,43,EARTHPOWER,49,ROCKSLIDE,55,EARTHQUAKE,61,SANDSTORM,67,FISSURE,73,STONEEDGE,79,HAMMERARM,85,OUTRAGE;EggMoves=;Compatibility=Undiscovered;StepsToHatch=30855;Height=1.5;Weight=68;Color=Brown;Habitat=;RegionalNumbers=645,0,0,0,0,0,0,0,0,0;Kind=Abundance;Pokedex=The energy that comes pouring from its tail increases the nutrition in the soil, making crops grow to great size.;FormNames=Incarnate Forme,Therian Forme;WildItemCommon=;WildItemUncommon=;WildItemRare=;BattlerPlayerY=0;BattlerEnemyY=25;BattlerAltitude=10;Evolutions=;Incense=</v>
      </c>
    </row>
    <row r="647" spans="1:46" x14ac:dyDescent="0.3">
      <c r="A647" s="25">
        <v>646</v>
      </c>
      <c r="B647" s="25" t="s">
        <v>5294</v>
      </c>
      <c r="C647" s="25" t="s">
        <v>5354</v>
      </c>
      <c r="D647" s="25" t="s">
        <v>229</v>
      </c>
      <c r="E647" s="25" t="s">
        <v>203</v>
      </c>
      <c r="F647" s="25" t="s">
        <v>5130</v>
      </c>
      <c r="G647" s="25" t="s">
        <v>5534</v>
      </c>
      <c r="H647" s="25" t="s">
        <v>5533</v>
      </c>
      <c r="I647" s="25">
        <v>41</v>
      </c>
      <c r="J647" s="25" t="s">
        <v>5553</v>
      </c>
      <c r="K647" s="25">
        <v>3</v>
      </c>
      <c r="L647" s="25">
        <v>0</v>
      </c>
      <c r="M647" s="25" t="s">
        <v>3841</v>
      </c>
      <c r="O647" s="25" t="s">
        <v>6262</v>
      </c>
      <c r="Q647" s="25" t="s">
        <v>7094</v>
      </c>
      <c r="R647" s="25">
        <v>30855</v>
      </c>
      <c r="S647" s="25">
        <v>3</v>
      </c>
      <c r="T647" s="25">
        <v>325</v>
      </c>
      <c r="U647" s="25" t="s">
        <v>8859</v>
      </c>
      <c r="W647" s="25" t="s">
        <v>9544</v>
      </c>
      <c r="X647" s="25" t="s">
        <v>9715</v>
      </c>
      <c r="Y647" s="25" t="s">
        <v>9715</v>
      </c>
      <c r="Z647" s="25" t="s">
        <v>9715</v>
      </c>
      <c r="AA647" s="25" t="s">
        <v>9715</v>
      </c>
      <c r="AB647" s="25" t="s">
        <v>9715</v>
      </c>
      <c r="AC647" s="25" t="s">
        <v>9715</v>
      </c>
      <c r="AD647" s="25" t="s">
        <v>9715</v>
      </c>
      <c r="AE647" s="25" t="s">
        <v>9715</v>
      </c>
      <c r="AF647" s="25" t="s">
        <v>9715</v>
      </c>
      <c r="AG647" s="26" t="str">
        <f t="shared" si="20"/>
        <v>646,0,0,0,0,0,0,0,0,0</v>
      </c>
      <c r="AH647" s="25" t="s">
        <v>7473</v>
      </c>
      <c r="AI647" s="25" t="s">
        <v>8118</v>
      </c>
      <c r="AJ647" s="25" t="s">
        <v>8133</v>
      </c>
      <c r="AN647" s="25">
        <v>0</v>
      </c>
      <c r="AO647" s="25">
        <v>25</v>
      </c>
      <c r="AP647" s="25">
        <v>0</v>
      </c>
      <c r="AT647" s="26" t="str">
        <f t="shared" si="21"/>
        <v>[646];Name=Kyurem;InternalName=KYUREM;Type1=DRAGON;Type2=ICE;BaseStats=125,130,90,95,130,90;GenderRate=Genderless;GrowthRate=Slow;BaseEXP=41;EffortPoints=1,1,0,0,1,0;Rareness=3;Happiness=0;Abilities=PRESSURE;HiddenAbility=;Moves=1,ICYWIND,1,DRAGONRAGE,8,IMPRISON,15,ANCIENTPOWER,22,ICEBEAM,29,DRAGONBREATH,36,SLASH,43,SCARYFACE,50,GLACIATE,57,DRAGONPULSE,64,IMPRISON,71,ENDEAVOR,78,BLIZZARD,85,OUTRAGE,92,HYPERVOICE;EggMoves=;Compatibility=Undiscovered;StepsToHatch=30855;Height=3;Weight=325;Color=Gray;Habitat=;RegionalNumbers=646,0,0,0,0,0,0,0,0,0;Kind=Boundary;Pokedex=It generates a powerful, freezing energy inside itself, but its body became frozen when the energy leaked out.;FormNames=,White Kyurem,Black Kyurem;WildItemCommon=;WildItemUncommon=;WildItemRare=;BattlerPlayerY=0;BattlerEnemyY=25;BattlerAltitude=0;Evolutions=;Incense=</v>
      </c>
    </row>
    <row r="648" spans="1:46" x14ac:dyDescent="0.3">
      <c r="A648" s="25">
        <v>647</v>
      </c>
      <c r="B648" s="25" t="s">
        <v>1118</v>
      </c>
      <c r="C648" s="25" t="s">
        <v>5355</v>
      </c>
      <c r="D648" s="25" t="s">
        <v>219</v>
      </c>
      <c r="E648" s="25" t="s">
        <v>222</v>
      </c>
      <c r="F648" s="25" t="s">
        <v>5131</v>
      </c>
      <c r="G648" s="25" t="s">
        <v>5534</v>
      </c>
      <c r="H648" s="25" t="s">
        <v>5533</v>
      </c>
      <c r="I648" s="25">
        <v>5</v>
      </c>
      <c r="J648" s="25" t="s">
        <v>5520</v>
      </c>
      <c r="K648" s="25">
        <v>3</v>
      </c>
      <c r="L648" s="25">
        <v>35</v>
      </c>
      <c r="M648" s="25" t="s">
        <v>5576</v>
      </c>
      <c r="O648" s="25" t="s">
        <v>6263</v>
      </c>
      <c r="Q648" s="25" t="s">
        <v>7094</v>
      </c>
      <c r="R648" s="25">
        <v>20655</v>
      </c>
      <c r="S648" s="25">
        <v>1.4</v>
      </c>
      <c r="T648" s="25">
        <v>48.5</v>
      </c>
      <c r="U648" s="25" t="s">
        <v>8860</v>
      </c>
      <c r="W648" s="25" t="s">
        <v>9545</v>
      </c>
      <c r="X648" s="25" t="s">
        <v>9715</v>
      </c>
      <c r="Y648" s="25" t="s">
        <v>9715</v>
      </c>
      <c r="Z648" s="25" t="s">
        <v>9715</v>
      </c>
      <c r="AA648" s="25" t="s">
        <v>9715</v>
      </c>
      <c r="AB648" s="25" t="s">
        <v>9715</v>
      </c>
      <c r="AC648" s="25" t="s">
        <v>9715</v>
      </c>
      <c r="AD648" s="25" t="s">
        <v>9715</v>
      </c>
      <c r="AE648" s="25" t="s">
        <v>9715</v>
      </c>
      <c r="AF648" s="25" t="s">
        <v>9715</v>
      </c>
      <c r="AG648" s="26" t="str">
        <f t="shared" si="20"/>
        <v>647,0,0,0,0,0,0,0,0,0</v>
      </c>
      <c r="AH648" s="25" t="s">
        <v>7474</v>
      </c>
      <c r="AI648" s="25" t="s">
        <v>8119</v>
      </c>
      <c r="AJ648" s="25" t="s">
        <v>8134</v>
      </c>
      <c r="AN648" s="25">
        <v>0</v>
      </c>
      <c r="AO648" s="25">
        <v>25</v>
      </c>
      <c r="AP648" s="25">
        <v>0</v>
      </c>
      <c r="AT648" s="26" t="str">
        <f t="shared" si="21"/>
        <v>[647];Name=Keldeo;InternalName=KELDEO;Type1=WATER;Type2=FIGHTING;BaseStats=91,72,90,108,129,90;GenderRate=Genderless;GrowthRate=Slow;BaseEXP=5;EffortPoints=0,0,0,0,3,0;Rareness=3;Happiness=35;Abilities=JUSTIFIED;HiddenAbility=;Moves=1,AQUAJET,1,LEER,7,DOUBLEKICK,13,BUBBLEBEAM,19,TAKEDOWN,25,HELPINGHAND,31,RETALIATE,37,AQUATAIL,43,SACREDSWORD,49,SWORDSDANCE,55,QUICKGUARD,61,WORKUP,67,HYDROPUMP,73,CLOSECOMBAT;EggMoves=;Compatibility=Undiscovered;StepsToHatch=20655;Height=1.4;Weight=48.5;Color=Yellow;Habitat=;RegionalNumbers=647,0,0,0,0,0,0,0,0,0;Kind=Colt;Pokedex=It crosses the world, running over the surfaces of oceans and rivers. It appears at scenic waterfronts.;FormNames=Ordinary Form,Resolute Form;WildItemCommon=;WildItemUncommon=;WildItemRare=;BattlerPlayerY=0;BattlerEnemyY=25;BattlerAltitude=0;Evolutions=;Incense=</v>
      </c>
    </row>
    <row r="649" spans="1:46" x14ac:dyDescent="0.3">
      <c r="A649" s="25">
        <v>648</v>
      </c>
      <c r="B649" s="25" t="s">
        <v>5295</v>
      </c>
      <c r="C649" s="25" t="s">
        <v>5356</v>
      </c>
      <c r="D649" s="25" t="s">
        <v>216</v>
      </c>
      <c r="E649" s="25" t="s">
        <v>226</v>
      </c>
      <c r="F649" s="25" t="s">
        <v>5132</v>
      </c>
      <c r="G649" s="25" t="s">
        <v>5534</v>
      </c>
      <c r="H649" s="25" t="s">
        <v>5533</v>
      </c>
      <c r="I649" s="25">
        <v>14</v>
      </c>
      <c r="J649" s="25" t="s">
        <v>5554</v>
      </c>
      <c r="K649" s="25">
        <v>3</v>
      </c>
      <c r="L649" s="25">
        <v>100</v>
      </c>
      <c r="M649" s="25" t="s">
        <v>3820</v>
      </c>
      <c r="O649" s="25" t="s">
        <v>6264</v>
      </c>
      <c r="Q649" s="25" t="s">
        <v>7094</v>
      </c>
      <c r="R649" s="25">
        <v>30855</v>
      </c>
      <c r="S649" s="25">
        <v>0.6</v>
      </c>
      <c r="T649" s="25">
        <v>6.5</v>
      </c>
      <c r="U649" s="25" t="s">
        <v>8861</v>
      </c>
      <c r="W649" s="25" t="s">
        <v>9546</v>
      </c>
      <c r="X649" s="25" t="s">
        <v>9715</v>
      </c>
      <c r="Y649" s="25" t="s">
        <v>9715</v>
      </c>
      <c r="Z649" s="25" t="s">
        <v>9715</v>
      </c>
      <c r="AA649" s="25" t="s">
        <v>9715</v>
      </c>
      <c r="AB649" s="25" t="s">
        <v>9715</v>
      </c>
      <c r="AC649" s="25" t="s">
        <v>9715</v>
      </c>
      <c r="AD649" s="25" t="s">
        <v>9715</v>
      </c>
      <c r="AE649" s="25" t="s">
        <v>9715</v>
      </c>
      <c r="AF649" s="25" t="s">
        <v>9715</v>
      </c>
      <c r="AG649" s="26" t="str">
        <f t="shared" si="20"/>
        <v>648,0,0,0,0,0,0,0,0,0</v>
      </c>
      <c r="AH649" s="25" t="s">
        <v>7475</v>
      </c>
      <c r="AI649" s="25" t="s">
        <v>8120</v>
      </c>
      <c r="AJ649" s="25" t="s">
        <v>8499</v>
      </c>
      <c r="AK649" s="25" t="s">
        <v>8148</v>
      </c>
      <c r="AL649" s="25" t="s">
        <v>8148</v>
      </c>
      <c r="AM649" s="25" t="s">
        <v>8148</v>
      </c>
      <c r="AN649" s="25">
        <v>0</v>
      </c>
      <c r="AO649" s="25">
        <v>25</v>
      </c>
      <c r="AP649" s="25">
        <v>16</v>
      </c>
      <c r="AT649" s="26" t="str">
        <f t="shared" si="21"/>
        <v>[648];Name=Meloetta;InternalName=MELOETTA;Type1=NORMAL;Type2=PSYCHIC;BaseStats=100,77,77,90,128,128;GenderRate=Genderless;GrowthRate=Slow;BaseEXP=14;EffortPoints=0,0,0,1,1,1;Rareness=3;Happiness=100;Abilities=SERENEGRACE;HiddenAbility=;Moves=1,ROUND,6,QUICKATTACK,11,CONFUSION,16,SING,21,TEETERDANCE,26,ACROBATICS,31,PSYBEAM,36,ECHOEDVOICE,43,UTURN,50,WAKEUPSLAP,57,PSYCHIC,64,HYPERVOICE,71,ROLEPLAY,78,CLOSECOMBAT,85,PERISHSONG;EggMoves=;Compatibility=Undiscovered;StepsToHatch=30855;Height=0.6;Weight=6.5;Color=White;Habitat=;RegionalNumbers=648,0,0,0,0,0,0,0,0,0;Kind=Melody;Pokedex=Many famous songs have been inspired by the melodies that Meloetta plays.;FormNames=Aria Forme,Pirouette Forme;WildItemCommon=STARPIECE;WildItemUncommon=STARPIECE;WildItemRare=STARPIECE;BattlerPlayerY=0;BattlerEnemyY=25;BattlerAltitude=16;Evolutions=;Incense=</v>
      </c>
    </row>
    <row r="650" spans="1:46" x14ac:dyDescent="0.3">
      <c r="A650" s="25">
        <v>649</v>
      </c>
      <c r="B650" s="25" t="s">
        <v>1121</v>
      </c>
      <c r="C650" s="25" t="s">
        <v>5357</v>
      </c>
      <c r="D650" s="25" t="s">
        <v>209</v>
      </c>
      <c r="E650" s="25" t="s">
        <v>231</v>
      </c>
      <c r="F650" s="25" t="s">
        <v>5133</v>
      </c>
      <c r="G650" s="25" t="s">
        <v>5534</v>
      </c>
      <c r="H650" s="25" t="s">
        <v>5533</v>
      </c>
      <c r="I650" s="25">
        <v>14</v>
      </c>
      <c r="J650" s="25" t="s">
        <v>5551</v>
      </c>
      <c r="K650" s="25">
        <v>3</v>
      </c>
      <c r="L650" s="25">
        <v>0</v>
      </c>
      <c r="M650" s="25" t="s">
        <v>3838</v>
      </c>
      <c r="O650" s="25" t="s">
        <v>6265</v>
      </c>
      <c r="Q650" s="25" t="s">
        <v>7094</v>
      </c>
      <c r="R650" s="25">
        <v>30855</v>
      </c>
      <c r="S650" s="25">
        <v>1.5</v>
      </c>
      <c r="T650" s="25">
        <v>82.5</v>
      </c>
      <c r="U650" s="25" t="s">
        <v>8863</v>
      </c>
      <c r="W650" s="25" t="s">
        <v>9547</v>
      </c>
      <c r="X650" s="25" t="s">
        <v>9715</v>
      </c>
      <c r="Y650" s="25" t="s">
        <v>9715</v>
      </c>
      <c r="Z650" s="25" t="s">
        <v>9715</v>
      </c>
      <c r="AA650" s="25" t="s">
        <v>9715</v>
      </c>
      <c r="AB650" s="25" t="s">
        <v>9715</v>
      </c>
      <c r="AC650" s="25" t="s">
        <v>9715</v>
      </c>
      <c r="AD650" s="25" t="s">
        <v>9715</v>
      </c>
      <c r="AE650" s="25" t="s">
        <v>9715</v>
      </c>
      <c r="AF650" s="25" t="s">
        <v>9715</v>
      </c>
      <c r="AG650" s="26" t="str">
        <f t="shared" si="20"/>
        <v>649,0,0,0,0,0,0,0,0,0</v>
      </c>
      <c r="AH650" s="25" t="s">
        <v>7476</v>
      </c>
      <c r="AI650" s="25" t="s">
        <v>8121</v>
      </c>
      <c r="AJ650" s="25" t="s">
        <v>9707</v>
      </c>
      <c r="AT650" s="26" t="str">
        <f t="shared" si="21"/>
        <v>[649];Name=Genesect;InternalName=GENESECT;Type1=BUG;Type2=STEEL;BaseStats=71,120,95,99,120,95;GenderRate=Genderless;GrowthRate=Slow;BaseEXP=14;EffortPoints=0,1,0,1,1,0;Rareness=3;Happiness=0;Abilities=DOWNLOAD;HiddenAbility=;Moves=1,FELLSTINGER,1,TECHNOBLAST,1,QUICKATTACK,1,MAGNETRISE,1,METALCLAW,1,SCREECH,7,FURYCUTTER,11,LOCKON,18,FLAMECHARGE,22,MAGNETBOMB,29,SLASH,33,METALSOUND,40,SIGNALBEAM,44,TRIATTACK,51,XSCISSOR,55,BUGBUZZ,62,SIMPLEBEAM,66,ZAPCANNON,73,HYPERBEAM,77,SELFDESTRUCT;EggMoves=;Compatibility=Undiscovered;StepsToHatch=30855;Height=1.5;Weight=82.5;Color=Purple;Habitat=;RegionalNumbers=649,0,0,0,0,0,0,0,0,0;Kind=Paleozoic;Pokedex=This ancient bug Pokémon was altered by Team Plasma. They upgraded the cannon on its back.;FormNames=Normal,Shock Drive,Burn Drive,Chill Drive,Douse Drive;WildItemCommon=;WildItemUncommon=;WildItemRare=;BattlerPlayerY=;BattlerEnemyY=;BattlerAltitude=;Evolutions=;Incense=</v>
      </c>
    </row>
    <row r="651" spans="1:46" x14ac:dyDescent="0.3">
      <c r="A651" s="25">
        <v>650</v>
      </c>
      <c r="B651" s="25" t="s">
        <v>1122</v>
      </c>
      <c r="C651" s="25" t="s">
        <v>5358</v>
      </c>
      <c r="D651" s="25" t="s">
        <v>221</v>
      </c>
      <c r="F651" s="25" t="s">
        <v>5134</v>
      </c>
      <c r="G651" s="25" t="s">
        <v>1411</v>
      </c>
      <c r="H651" s="25" t="s">
        <v>1412</v>
      </c>
      <c r="I651" s="25">
        <v>64</v>
      </c>
      <c r="J651" s="25" t="s">
        <v>2134</v>
      </c>
      <c r="K651" s="25">
        <v>45</v>
      </c>
      <c r="L651" s="25">
        <v>70</v>
      </c>
      <c r="M651" s="25" t="s">
        <v>5579</v>
      </c>
      <c r="O651" s="25" t="s">
        <v>6878</v>
      </c>
      <c r="P651" s="25" t="s">
        <v>6879</v>
      </c>
      <c r="Q651" s="25" t="s">
        <v>2124</v>
      </c>
      <c r="R651" s="25">
        <v>5120</v>
      </c>
      <c r="S651" s="25">
        <v>0.4</v>
      </c>
      <c r="T651" s="25">
        <v>9</v>
      </c>
      <c r="U651" s="25" t="s">
        <v>2155</v>
      </c>
      <c r="W651" s="25" t="s">
        <v>9548</v>
      </c>
      <c r="X651" s="25" t="s">
        <v>9715</v>
      </c>
      <c r="Y651" s="25" t="s">
        <v>9715</v>
      </c>
      <c r="Z651" s="25" t="s">
        <v>9715</v>
      </c>
      <c r="AA651" s="25" t="s">
        <v>9715</v>
      </c>
      <c r="AB651" s="25" t="s">
        <v>9715</v>
      </c>
      <c r="AC651" s="25" t="s">
        <v>9715</v>
      </c>
      <c r="AD651" s="25" t="s">
        <v>9715</v>
      </c>
      <c r="AE651" s="25" t="s">
        <v>9715</v>
      </c>
      <c r="AF651" s="25" t="s">
        <v>9715</v>
      </c>
      <c r="AG651" s="26" t="str">
        <f t="shared" si="20"/>
        <v>650,0,0,0,0,0,0,0,0,0</v>
      </c>
      <c r="AH651" s="25" t="s">
        <v>7477</v>
      </c>
      <c r="AI651" s="25" t="s">
        <v>7971</v>
      </c>
      <c r="AN651" s="25">
        <v>0</v>
      </c>
      <c r="AO651" s="25">
        <v>25</v>
      </c>
      <c r="AP651" s="25">
        <v>0</v>
      </c>
      <c r="AQ651" s="25" t="s">
        <v>8795</v>
      </c>
      <c r="AT651" s="26" t="str">
        <f t="shared" si="21"/>
        <v>[650];Name=Chespin;InternalName=CHESPIN;Type1=GRASS;Type2=;BaseStats=56,61,65,38,48,45;GenderRate=FemaleOneEighth;GrowthRate=Parabolic;BaseEXP=64;EffortPoints=0,0,1,0,0,0;Rareness=45;Happiness=70;Abilities=OVERGROW,BULLETPROOF;HiddenAbility=;Moves=1,TACKLE,1,GROWL,5,VINEWHIP,8,ROLLOUT,11,BITE,15,LEECHSEED,18,PINMISSILE,27,TAKEDOWN,32,SEEDBOMB,35,MUDSHOT,39,BULKUP,42,BODYSLAM,45,PAINSPLIT,48,WOODHAMMER;EggMoves=BELLYDRUM,CURSE,DEFENSECURL,QUICKGUARD,ROLLOUT,SPIKES,SYNTHESIS;Compatibility=Field;StepsToHatch=5120;Height=0.4;Weight=9;Color=Green;Habitat=;RegionalNumbers=650,0,0,0,0,0,0,0,0,0;Kind=Spiky Nut;Pokedex=The quills on its head are usually soft. When it flexes them, the points become so hard and sharp that they can pierce rock.;FormNames=;WildItemCommon=;WildItemUncommon=;WildItemRare=;BattlerPlayerY=0;BattlerEnemyY=25;BattlerAltitude=0;Evolutions=QUILLADIN,Level,16;Incense=</v>
      </c>
    </row>
    <row r="652" spans="1:46" x14ac:dyDescent="0.3">
      <c r="A652" s="25">
        <v>651</v>
      </c>
      <c r="B652" s="25" t="s">
        <v>1123</v>
      </c>
      <c r="C652" s="25" t="s">
        <v>5359</v>
      </c>
      <c r="D652" s="25" t="s">
        <v>221</v>
      </c>
      <c r="F652" s="25" t="s">
        <v>5135</v>
      </c>
      <c r="G652" s="25" t="s">
        <v>1411</v>
      </c>
      <c r="H652" s="25" t="s">
        <v>1412</v>
      </c>
      <c r="I652" s="25">
        <v>142</v>
      </c>
      <c r="J652" s="25" t="s">
        <v>2144</v>
      </c>
      <c r="K652" s="25">
        <v>45</v>
      </c>
      <c r="L652" s="25">
        <v>70</v>
      </c>
      <c r="M652" s="25" t="s">
        <v>5579</v>
      </c>
      <c r="O652" s="25" t="s">
        <v>6266</v>
      </c>
      <c r="Q652" s="25" t="s">
        <v>2124</v>
      </c>
      <c r="R652" s="25">
        <v>5120</v>
      </c>
      <c r="S652" s="25">
        <v>0.7</v>
      </c>
      <c r="T652" s="25">
        <v>29</v>
      </c>
      <c r="U652" s="25" t="s">
        <v>2155</v>
      </c>
      <c r="W652" s="25" t="s">
        <v>9549</v>
      </c>
      <c r="X652" s="25" t="s">
        <v>9715</v>
      </c>
      <c r="Y652" s="25" t="s">
        <v>9715</v>
      </c>
      <c r="Z652" s="25" t="s">
        <v>9715</v>
      </c>
      <c r="AA652" s="25" t="s">
        <v>9715</v>
      </c>
      <c r="AB652" s="25" t="s">
        <v>9715</v>
      </c>
      <c r="AC652" s="25" t="s">
        <v>9715</v>
      </c>
      <c r="AD652" s="25" t="s">
        <v>9715</v>
      </c>
      <c r="AE652" s="25" t="s">
        <v>9715</v>
      </c>
      <c r="AF652" s="25" t="s">
        <v>9715</v>
      </c>
      <c r="AG652" s="26" t="str">
        <f t="shared" si="20"/>
        <v>651,0,0,0,0,0,0,0,0,0</v>
      </c>
      <c r="AH652" s="25" t="s">
        <v>7478</v>
      </c>
      <c r="AI652" s="25" t="s">
        <v>7972</v>
      </c>
      <c r="AN652" s="25">
        <v>0</v>
      </c>
      <c r="AO652" s="25">
        <v>25</v>
      </c>
      <c r="AP652" s="25">
        <v>0</v>
      </c>
      <c r="AQ652" s="25" t="s">
        <v>8796</v>
      </c>
      <c r="AT652" s="26" t="str">
        <f t="shared" si="21"/>
        <v>[651];Name=Quilladin;InternalName=QUILLADIN;Type1=GRASS;Type2=;BaseStats=61,78,95,57,56,58;GenderRate=FemaleOneEighth;GrowthRate=Parabolic;BaseEXP=142;EffortPoints=0,0,2,0,0,0;Rareness=45;Happiness=70;Abilities=OVERGROW,BULLETPROOF;HiddenAbility=;Moves=1,TACKLE,1,GROWL,5,VINEWHIP,8,ROLLOUT,11,BITE,15,LEECHSEED,20,PINMISSILE,26,NEEDLEARM,30,TAKEDOWN,35,SEEDBOMB,39,MUDSHOT,44,BULKUP,48,BODYSLAM,52,PAINSPLIT,55,WOODHAMMER;EggMoves=;Compatibility=Field;StepsToHatch=5120;Height=0.7;Weight=29;Color=Green;Habitat=;RegionalNumbers=651,0,0,0,0,0,0,0,0,0;Kind=Spiky Armor;Pokedex=They strengthen their lower bodies by running into one another. They are very kind and won't start fights.;FormNames=;WildItemCommon=;WildItemUncommon=;WildItemRare=;BattlerPlayerY=0;BattlerEnemyY=25;BattlerAltitude=0;Evolutions=CHESNAUGHT,Level,36;Incense=</v>
      </c>
    </row>
    <row r="653" spans="1:46" x14ac:dyDescent="0.3">
      <c r="A653" s="25">
        <v>652</v>
      </c>
      <c r="B653" s="25" t="s">
        <v>1124</v>
      </c>
      <c r="C653" s="25" t="s">
        <v>5360</v>
      </c>
      <c r="D653" s="25" t="s">
        <v>221</v>
      </c>
      <c r="E653" s="25" t="s">
        <v>222</v>
      </c>
      <c r="F653" s="25" t="s">
        <v>5136</v>
      </c>
      <c r="G653" s="25" t="s">
        <v>1411</v>
      </c>
      <c r="H653" s="25" t="s">
        <v>1412</v>
      </c>
      <c r="I653" s="25">
        <v>236</v>
      </c>
      <c r="J653" s="25" t="s">
        <v>2145</v>
      </c>
      <c r="K653" s="25">
        <v>45</v>
      </c>
      <c r="L653" s="25">
        <v>70</v>
      </c>
      <c r="M653" s="25" t="s">
        <v>5579</v>
      </c>
      <c r="O653" s="25" t="s">
        <v>6267</v>
      </c>
      <c r="Q653" s="25" t="s">
        <v>2124</v>
      </c>
      <c r="R653" s="25">
        <v>5120</v>
      </c>
      <c r="S653" s="25">
        <v>1.6</v>
      </c>
      <c r="T653" s="25">
        <v>90</v>
      </c>
      <c r="U653" s="25" t="s">
        <v>2155</v>
      </c>
      <c r="W653" s="25" t="s">
        <v>9550</v>
      </c>
      <c r="X653" s="25" t="s">
        <v>9715</v>
      </c>
      <c r="Y653" s="25" t="s">
        <v>9715</v>
      </c>
      <c r="Z653" s="25" t="s">
        <v>9715</v>
      </c>
      <c r="AA653" s="25" t="s">
        <v>9715</v>
      </c>
      <c r="AB653" s="25" t="s">
        <v>9715</v>
      </c>
      <c r="AC653" s="25" t="s">
        <v>9715</v>
      </c>
      <c r="AD653" s="25" t="s">
        <v>9715</v>
      </c>
      <c r="AE653" s="25" t="s">
        <v>9715</v>
      </c>
      <c r="AF653" s="25" t="s">
        <v>9715</v>
      </c>
      <c r="AG653" s="26" t="str">
        <f t="shared" si="20"/>
        <v>652,0,0,0,0,0,0,0,0,0</v>
      </c>
      <c r="AH653" s="25" t="s">
        <v>7478</v>
      </c>
      <c r="AI653" s="25" t="s">
        <v>7973</v>
      </c>
      <c r="AN653" s="25">
        <v>0</v>
      </c>
      <c r="AO653" s="25">
        <v>25</v>
      </c>
      <c r="AP653" s="25">
        <v>0</v>
      </c>
      <c r="AT653" s="26" t="str">
        <f t="shared" si="21"/>
        <v>[652];Name=Chesnaught;InternalName=CHESNAUGHT;Type1=GRASS;Type2=FIGHTING;BaseStats=88,107,122,64,74,75;GenderRate=FemaleOneEighth;GrowthRate=Parabolic;BaseEXP=236;EffortPoints=0,0,3,0,0,0;Rareness=45;Happiness=70;Abilities=OVERGROW,BULLETPROOF;HiddenAbility=;Moves=1,FEINT,1,HAMMERARM,1,BELLYDRUM,1,TACKLE,1,GROWL,5,VINEWHIP,8,ROLLOUT,11,BITE,15,LEECHSEED,20,PINMISSILE,26,NEEDLEARM,30,TAKEDOWN,35,SEEDBOMB,36,SPIKYSHIELD,41,MUDSHOT,44,BULKUP,48,BODYSLAM,52,PAINSPLIT,55,WOODHAMMER,60,HAMMERARM,70,GIGAIMPACT,75,SPIKYSHIELD;EggMoves=;Compatibility=Field;StepsToHatch=5120;Height=1.6;Weight=90;Color=Green;Habitat=;RegionalNumbers=652,0,0,0,0,0,0,0,0,0;Kind=Spiky Armor;Pokedex=When it takes a defensive posture with its fists guarding its face, it could withstand a bomb blast.;FormNames=;WildItemCommon=;WildItemUncommon=;WildItemRare=;BattlerPlayerY=0;BattlerEnemyY=25;BattlerAltitude=0;Evolutions=;Incense=</v>
      </c>
    </row>
    <row r="654" spans="1:46" x14ac:dyDescent="0.3">
      <c r="A654" s="25">
        <v>653</v>
      </c>
      <c r="B654" s="25" t="s">
        <v>1125</v>
      </c>
      <c r="C654" s="25" t="s">
        <v>5361</v>
      </c>
      <c r="D654" s="25" t="s">
        <v>218</v>
      </c>
      <c r="F654" s="25" t="s">
        <v>5137</v>
      </c>
      <c r="G654" s="25" t="s">
        <v>1411</v>
      </c>
      <c r="H654" s="25" t="s">
        <v>1412</v>
      </c>
      <c r="I654" s="25">
        <v>62</v>
      </c>
      <c r="J654" s="25" t="s">
        <v>5516</v>
      </c>
      <c r="K654" s="25">
        <v>45</v>
      </c>
      <c r="L654" s="25">
        <v>70</v>
      </c>
      <c r="M654" s="25" t="s">
        <v>5580</v>
      </c>
      <c r="O654" s="25" t="s">
        <v>6880</v>
      </c>
      <c r="P654" s="25" t="s">
        <v>6881</v>
      </c>
      <c r="Q654" s="25" t="s">
        <v>2124</v>
      </c>
      <c r="R654" s="25">
        <v>5120</v>
      </c>
      <c r="S654" s="25">
        <v>0.4</v>
      </c>
      <c r="T654" s="25">
        <v>9.4</v>
      </c>
      <c r="U654" s="25" t="s">
        <v>2156</v>
      </c>
      <c r="W654" s="25" t="s">
        <v>9551</v>
      </c>
      <c r="X654" s="25" t="s">
        <v>9715</v>
      </c>
      <c r="Y654" s="25" t="s">
        <v>9715</v>
      </c>
      <c r="Z654" s="25" t="s">
        <v>9715</v>
      </c>
      <c r="AA654" s="25" t="s">
        <v>9715</v>
      </c>
      <c r="AB654" s="25" t="s">
        <v>9715</v>
      </c>
      <c r="AC654" s="25" t="s">
        <v>9715</v>
      </c>
      <c r="AD654" s="25" t="s">
        <v>9715</v>
      </c>
      <c r="AE654" s="25" t="s">
        <v>9715</v>
      </c>
      <c r="AF654" s="25" t="s">
        <v>9715</v>
      </c>
      <c r="AG654" s="26" t="str">
        <f t="shared" si="20"/>
        <v>653,0,0,0,0,0,0,0,0,0</v>
      </c>
      <c r="AH654" s="25" t="s">
        <v>7026</v>
      </c>
      <c r="AI654" s="25" t="s">
        <v>7974</v>
      </c>
      <c r="AN654" s="25">
        <v>0</v>
      </c>
      <c r="AO654" s="25">
        <v>25</v>
      </c>
      <c r="AP654" s="25">
        <v>0</v>
      </c>
      <c r="AQ654" s="25" t="s">
        <v>8797</v>
      </c>
      <c r="AT654" s="26" t="str">
        <f t="shared" si="21"/>
        <v>[653];Name=Fennekin;InternalName=FENNEKIN;Type1=FIRE;Type2=;BaseStats=40,45,40,60,62,60;GenderRate=FemaleOneEighth;GrowthRate=Parabolic;BaseEXP=62;EffortPoints=0,0,0,0,1,0;Rareness=45;Happiness=70;Abilities=BLAZE,MAGICIAN;HiddenAbility=;Moves=1,SCRATCH,1,TAILWHIP,5,EMBER,11,HOWL,14,FLAMECHARGE,17,PSYBEAM,20,FIRESPIN,25,LUCKYCHANT,27,LIGHTSCREEN,31,PSYSHOCK,35,FLAMETHROWER,38,WILLOWISP,41,PSYCHIC,43,SUNNYDAY,46,MAGICROOM,48,FIREBLAST;EggMoves=HEATWAVE,HYPNOSIS,MAGICCOAT,WISH;Compatibility=Field;StepsToHatch=5120;Height=0.4;Weight=9.4;Color=Red;Habitat=;RegionalNumbers=653,0,0,0,0,0,0,0,0,0;Kind=Fox;Pokedex=As it walks, it munches on a twig in place of a snack. It intimidates opponents by puffing hot air out of its ears.;FormNames=;WildItemCommon=;WildItemUncommon=;WildItemRare=;BattlerPlayerY=0;BattlerEnemyY=25;BattlerAltitude=0;Evolutions=BRAIXEN,Level,16;Incense=</v>
      </c>
    </row>
    <row r="655" spans="1:46" x14ac:dyDescent="0.3">
      <c r="A655" s="25">
        <v>654</v>
      </c>
      <c r="B655" s="25" t="s">
        <v>1126</v>
      </c>
      <c r="C655" s="25" t="s">
        <v>5362</v>
      </c>
      <c r="D655" s="25" t="s">
        <v>218</v>
      </c>
      <c r="F655" s="25" t="s">
        <v>5138</v>
      </c>
      <c r="G655" s="25" t="s">
        <v>1411</v>
      </c>
      <c r="H655" s="25" t="s">
        <v>1412</v>
      </c>
      <c r="I655" s="25">
        <v>142</v>
      </c>
      <c r="J655" s="25" t="s">
        <v>5530</v>
      </c>
      <c r="K655" s="25">
        <v>45</v>
      </c>
      <c r="L655" s="25">
        <v>70</v>
      </c>
      <c r="M655" s="25" t="s">
        <v>5580</v>
      </c>
      <c r="O655" s="25" t="s">
        <v>6268</v>
      </c>
      <c r="Q655" s="25" t="s">
        <v>2124</v>
      </c>
      <c r="R655" s="25">
        <v>5120</v>
      </c>
      <c r="S655" s="25">
        <v>1</v>
      </c>
      <c r="T655" s="25">
        <v>14.5</v>
      </c>
      <c r="U655" s="25" t="s">
        <v>2156</v>
      </c>
      <c r="W655" s="25" t="s">
        <v>9552</v>
      </c>
      <c r="X655" s="25" t="s">
        <v>9715</v>
      </c>
      <c r="Y655" s="25" t="s">
        <v>9715</v>
      </c>
      <c r="Z655" s="25" t="s">
        <v>9715</v>
      </c>
      <c r="AA655" s="25" t="s">
        <v>9715</v>
      </c>
      <c r="AB655" s="25" t="s">
        <v>9715</v>
      </c>
      <c r="AC655" s="25" t="s">
        <v>9715</v>
      </c>
      <c r="AD655" s="25" t="s">
        <v>9715</v>
      </c>
      <c r="AE655" s="25" t="s">
        <v>9715</v>
      </c>
      <c r="AF655" s="25" t="s">
        <v>9715</v>
      </c>
      <c r="AG655" s="26" t="str">
        <f t="shared" si="20"/>
        <v>654,0,0,0,0,0,0,0,0,0</v>
      </c>
      <c r="AH655" s="25" t="s">
        <v>7026</v>
      </c>
      <c r="AI655" s="25" t="s">
        <v>7975</v>
      </c>
      <c r="AN655" s="25">
        <v>0</v>
      </c>
      <c r="AO655" s="25">
        <v>25</v>
      </c>
      <c r="AP655" s="25">
        <v>0</v>
      </c>
      <c r="AQ655" s="25" t="s">
        <v>8798</v>
      </c>
      <c r="AT655" s="26" t="str">
        <f t="shared" si="21"/>
        <v>[654];Name=Braixen;InternalName=BRAIXEN;Type1=FIRE;Type2=;BaseStats=59,59,58,73,90,70;GenderRate=FemaleOneEighth;GrowthRate=Parabolic;BaseEXP=142;EffortPoints=0,0,0,0,2,0;Rareness=45;Happiness=70;Abilities=BLAZE,MAGICIAN;HiddenAbility=;Moves=1,SCRATCH,1,TAILWHIP,5,EMBER,11,HOWL,14,FLAMECHARGE,18,PSYBEAM,22,FIRESPIN,27,LUCKYCHANT,30,LIGHTSCREEN,34,PSYSHOCK,41,FLAMETHROWER,45,WILLOWISP,48,PSYCHIC,51,SUNNYDAY,53,MAGICROOM,55,FIREBLAST;EggMoves=;Compatibility=Field;StepsToHatch=5120;Height=1;Weight=14.5;Color=Red;Habitat=;RegionalNumbers=654,0,0,0,0,0,0,0,0,0;Kind=Fox;Pokedex=When the twig is plucked from its tail, friction sets the twig alight. The flame is used to send signals to its allies.;FormNames=;WildItemCommon=;WildItemUncommon=;WildItemRare=;BattlerPlayerY=0;BattlerEnemyY=25;BattlerAltitude=0;Evolutions=DELPHOX,Level,36;Incense=</v>
      </c>
    </row>
    <row r="656" spans="1:46" x14ac:dyDescent="0.3">
      <c r="A656" s="25">
        <v>655</v>
      </c>
      <c r="B656" s="25" t="s">
        <v>1127</v>
      </c>
      <c r="C656" s="25" t="s">
        <v>5363</v>
      </c>
      <c r="D656" s="25" t="s">
        <v>218</v>
      </c>
      <c r="E656" s="25" t="s">
        <v>226</v>
      </c>
      <c r="F656" s="25" t="s">
        <v>5139</v>
      </c>
      <c r="G656" s="25" t="s">
        <v>1411</v>
      </c>
      <c r="H656" s="25" t="s">
        <v>1412</v>
      </c>
      <c r="I656" s="25">
        <v>240</v>
      </c>
      <c r="J656" s="25" t="s">
        <v>5520</v>
      </c>
      <c r="K656" s="25">
        <v>45</v>
      </c>
      <c r="L656" s="25">
        <v>70</v>
      </c>
      <c r="M656" s="25" t="s">
        <v>5580</v>
      </c>
      <c r="O656" s="25" t="s">
        <v>6269</v>
      </c>
      <c r="Q656" s="25" t="s">
        <v>2124</v>
      </c>
      <c r="R656" s="25">
        <v>5120</v>
      </c>
      <c r="S656" s="25">
        <v>1.5</v>
      </c>
      <c r="T656" s="25">
        <v>39</v>
      </c>
      <c r="U656" s="25" t="s">
        <v>2156</v>
      </c>
      <c r="W656" s="25" t="s">
        <v>9553</v>
      </c>
      <c r="X656" s="25" t="s">
        <v>9715</v>
      </c>
      <c r="Y656" s="25" t="s">
        <v>9715</v>
      </c>
      <c r="Z656" s="25" t="s">
        <v>9715</v>
      </c>
      <c r="AA656" s="25" t="s">
        <v>9715</v>
      </c>
      <c r="AB656" s="25" t="s">
        <v>9715</v>
      </c>
      <c r="AC656" s="25" t="s">
        <v>9715</v>
      </c>
      <c r="AD656" s="25" t="s">
        <v>9715</v>
      </c>
      <c r="AE656" s="25" t="s">
        <v>9715</v>
      </c>
      <c r="AF656" s="25" t="s">
        <v>9715</v>
      </c>
      <c r="AG656" s="26" t="str">
        <f t="shared" si="20"/>
        <v>655,0,0,0,0,0,0,0,0,0</v>
      </c>
      <c r="AH656" s="25" t="s">
        <v>7026</v>
      </c>
      <c r="AI656" s="25" t="s">
        <v>7976</v>
      </c>
      <c r="AN656" s="25">
        <v>0</v>
      </c>
      <c r="AO656" s="25">
        <v>25</v>
      </c>
      <c r="AP656" s="25">
        <v>0</v>
      </c>
      <c r="AT656" s="26" t="str">
        <f t="shared" si="21"/>
        <v>[655];Name=Delphox;InternalName=DELPHOX;Type1=FIRE;Type2=PSYCHIC;BaseStats=75,69,72,104,114,100;GenderRate=FemaleOneEighth;GrowthRate=Parabolic;BaseEXP=240;EffortPoints=0,0,0,0,3,0;Rareness=45;Happiness=70;Abilities=BLAZE,MAGICIAN;HiddenAbility=;Moves=1,FUTURESIGHT,1,ROLEPLAY,1,SWITCHEROO,1,SHADOWBALL,1,SCRATCH,1,TAILWHIP,5,EMBER,11,HOWL,14,FLAMECHARGE,18,PSYBEAM,22,FIRESPIN,27,LUCKYCHANT,30,LIGHTSCREEN,34,PSYSHOCK,36,MYSTICALFIRE,42,FLAMETHROWER,47,WILLOWISP,51,PSYCHIC,55,SUNNYDAY,58,MAGICROOM,61,FIREBLAST,69,FUTURESIGHT,75,MYSTICALFIRE;EggMoves=;Compatibility=Field;StepsToHatch=5120;Height=1.5;Weight=39;Color=Red;Habitat=;RegionalNumbers=655,0,0,0,0,0,0,0,0,0;Kind=Fox;Pokedex=It gazes into the flame at the tip of its branch to achieve a focused state, which allows it to see into the future.;FormNames=;WildItemCommon=;WildItemUncommon=;WildItemRare=;BattlerPlayerY=0;BattlerEnemyY=25;BattlerAltitude=0;Evolutions=;Incense=</v>
      </c>
    </row>
    <row r="657" spans="1:46" x14ac:dyDescent="0.3">
      <c r="A657" s="25">
        <v>656</v>
      </c>
      <c r="B657" s="25" t="s">
        <v>1128</v>
      </c>
      <c r="C657" s="25" t="s">
        <v>5364</v>
      </c>
      <c r="D657" s="25" t="s">
        <v>219</v>
      </c>
      <c r="F657" s="25" t="s">
        <v>5140</v>
      </c>
      <c r="G657" s="25" t="s">
        <v>1411</v>
      </c>
      <c r="H657" s="25" t="s">
        <v>1412</v>
      </c>
      <c r="I657" s="25">
        <v>62</v>
      </c>
      <c r="J657" s="25" t="s">
        <v>2146</v>
      </c>
      <c r="K657" s="25">
        <v>45</v>
      </c>
      <c r="L657" s="25">
        <v>70</v>
      </c>
      <c r="M657" s="25" t="s">
        <v>5581</v>
      </c>
      <c r="O657" s="25" t="s">
        <v>6882</v>
      </c>
      <c r="P657" s="25" t="s">
        <v>6883</v>
      </c>
      <c r="Q657" s="25" t="s">
        <v>3785</v>
      </c>
      <c r="R657" s="25">
        <v>5120</v>
      </c>
      <c r="S657" s="25">
        <v>0.3</v>
      </c>
      <c r="T657" s="25">
        <v>7</v>
      </c>
      <c r="U657" s="25" t="s">
        <v>2157</v>
      </c>
      <c r="W657" s="25" t="s">
        <v>9554</v>
      </c>
      <c r="X657" s="25" t="s">
        <v>9715</v>
      </c>
      <c r="Y657" s="25" t="s">
        <v>9715</v>
      </c>
      <c r="Z657" s="25" t="s">
        <v>9715</v>
      </c>
      <c r="AA657" s="25" t="s">
        <v>9715</v>
      </c>
      <c r="AB657" s="25" t="s">
        <v>9715</v>
      </c>
      <c r="AC657" s="25" t="s">
        <v>9715</v>
      </c>
      <c r="AD657" s="25" t="s">
        <v>9715</v>
      </c>
      <c r="AE657" s="25" t="s">
        <v>9715</v>
      </c>
      <c r="AF657" s="25" t="s">
        <v>9715</v>
      </c>
      <c r="AG657" s="26" t="str">
        <f t="shared" si="20"/>
        <v>656,0,0,0,0,0,0,0,0,0</v>
      </c>
      <c r="AH657" s="25" t="s">
        <v>7479</v>
      </c>
      <c r="AI657" s="25" t="s">
        <v>7977</v>
      </c>
      <c r="AN657" s="25">
        <v>0</v>
      </c>
      <c r="AO657" s="25">
        <v>25</v>
      </c>
      <c r="AP657" s="25">
        <v>0</v>
      </c>
      <c r="AQ657" s="25" t="s">
        <v>8799</v>
      </c>
      <c r="AT657" s="26" t="str">
        <f t="shared" si="21"/>
        <v>[656];Name=Froakie;InternalName=FROAKIE;Type1=WATER;Type2=;BaseStats=41,56,40,71,62,44;GenderRate=FemaleOneEighth;GrowthRate=Parabolic;BaseEXP=62;EffortPoints=0,0,0,1,0,0;Rareness=45;Happiness=70;Abilities=TORRENT,PROTEAN;HiddenAbility=;Moves=1,POUND,1,GROWL,5,BUBBLE,8,QUICKATTACK,10,LICK,14,WATERPULSE,18,SMOKESCREEN,21,ROUND,25,FLING,29,SMACKDOWN,35,SUBSTITUTE,39,BOUNCE,43,DOUBLETEAM,48,HYDROPUMP;EggMoves=BESTOW,CAMOUFLAGE,MINDREADER,MUDSPORT,TOXICSPIKES,WATERSPORT;Compatibility=Water1;StepsToHatch=5120;Height=0.3;Weight=7;Color=Blue;Habitat=;RegionalNumbers=656,0,0,0,0,0,0,0,0,0;Kind=Bubble Frog;Pokedex=It protects its skin by covering its body in delicate bubbles. Beneath its happy-go-lucky air, it keeps a watchful eye on its surroundings.;FormNames=;WildItemCommon=;WildItemUncommon=;WildItemRare=;BattlerPlayerY=0;BattlerEnemyY=25;BattlerAltitude=0;Evolutions=FROGADIER,Level,16;Incense=</v>
      </c>
    </row>
    <row r="658" spans="1:46" x14ac:dyDescent="0.3">
      <c r="A658" s="25">
        <v>657</v>
      </c>
      <c r="B658" s="25" t="s">
        <v>1129</v>
      </c>
      <c r="C658" s="25" t="s">
        <v>5365</v>
      </c>
      <c r="D658" s="25" t="s">
        <v>219</v>
      </c>
      <c r="F658" s="25" t="s">
        <v>5141</v>
      </c>
      <c r="G658" s="25" t="s">
        <v>1411</v>
      </c>
      <c r="H658" s="25" t="s">
        <v>1412</v>
      </c>
      <c r="I658" s="25">
        <v>142</v>
      </c>
      <c r="J658" s="25" t="s">
        <v>2147</v>
      </c>
      <c r="K658" s="25">
        <v>45</v>
      </c>
      <c r="L658" s="25">
        <v>70</v>
      </c>
      <c r="M658" s="25" t="s">
        <v>5581</v>
      </c>
      <c r="O658" s="25" t="s">
        <v>6270</v>
      </c>
      <c r="Q658" s="25" t="s">
        <v>3785</v>
      </c>
      <c r="R658" s="25">
        <v>5120</v>
      </c>
      <c r="S658" s="25">
        <v>0.6</v>
      </c>
      <c r="T658" s="25">
        <v>10.9</v>
      </c>
      <c r="U658" s="25" t="s">
        <v>2157</v>
      </c>
      <c r="W658" s="25" t="s">
        <v>9555</v>
      </c>
      <c r="X658" s="25" t="s">
        <v>9715</v>
      </c>
      <c r="Y658" s="25" t="s">
        <v>9715</v>
      </c>
      <c r="Z658" s="25" t="s">
        <v>9715</v>
      </c>
      <c r="AA658" s="25" t="s">
        <v>9715</v>
      </c>
      <c r="AB658" s="25" t="s">
        <v>9715</v>
      </c>
      <c r="AC658" s="25" t="s">
        <v>9715</v>
      </c>
      <c r="AD658" s="25" t="s">
        <v>9715</v>
      </c>
      <c r="AE658" s="25" t="s">
        <v>9715</v>
      </c>
      <c r="AF658" s="25" t="s">
        <v>9715</v>
      </c>
      <c r="AG658" s="26" t="str">
        <f t="shared" si="20"/>
        <v>657,0,0,0,0,0,0,0,0,0</v>
      </c>
      <c r="AH658" s="25" t="s">
        <v>7479</v>
      </c>
      <c r="AI658" s="25" t="s">
        <v>7978</v>
      </c>
      <c r="AN658" s="25">
        <v>0</v>
      </c>
      <c r="AO658" s="25">
        <v>25</v>
      </c>
      <c r="AP658" s="25">
        <v>0</v>
      </c>
      <c r="AQ658" s="25" t="s">
        <v>8800</v>
      </c>
      <c r="AT658" s="26" t="str">
        <f t="shared" si="21"/>
        <v>[657];Name=Frogadier;InternalName=FROGADIER;Type1=WATER;Type2=;BaseStats=54,63,52,97,83,56;GenderRate=FemaleOneEighth;GrowthRate=Parabolic;BaseEXP=142;EffortPoints=0,0,0,2,0,0;Rareness=45;Happiness=70;Abilities=TORRENT,PROTEAN;HiddenAbility=;Moves=1,POUND,1,GROWL,5,BUBBLE,8,QUICKATTACK,10,LICK,14,WATERPULSE,20,SMOKESCREEN,23,ROUND,28,FLING,33,SMACKDOWN,38,SUBSTITUTE,44,BOUNCE,48,DOUBLETEAM,55,HYDROPUMP;EggMoves=;Compatibility=Water1;StepsToHatch=5120;Height=0.6;Weight=10.9;Color=Blue;Habitat=;RegionalNumbers=657,0,0,0,0,0,0,0,0,0;Kind=Bubble Frog;Pokedex=It can throw bubble-covered pebbles with precise control, hitting empty cans up to a hundred feet away.;FormNames=;WildItemCommon=;WildItemUncommon=;WildItemRare=;BattlerPlayerY=0;BattlerEnemyY=25;BattlerAltitude=0;Evolutions=GRENINJA,Level,36;Incense=</v>
      </c>
    </row>
    <row r="659" spans="1:46" x14ac:dyDescent="0.3">
      <c r="A659" s="25">
        <v>658</v>
      </c>
      <c r="B659" s="25" t="s">
        <v>1130</v>
      </c>
      <c r="C659" s="25" t="s">
        <v>5366</v>
      </c>
      <c r="D659" s="25" t="s">
        <v>219</v>
      </c>
      <c r="E659" s="25" t="s">
        <v>230</v>
      </c>
      <c r="F659" s="25" t="s">
        <v>5142</v>
      </c>
      <c r="G659" s="25" t="s">
        <v>1411</v>
      </c>
      <c r="H659" s="25" t="s">
        <v>1412</v>
      </c>
      <c r="I659" s="25">
        <v>239</v>
      </c>
      <c r="J659" s="25" t="s">
        <v>2148</v>
      </c>
      <c r="K659" s="25">
        <v>45</v>
      </c>
      <c r="L659" s="25">
        <v>70</v>
      </c>
      <c r="M659" s="25" t="s">
        <v>5581</v>
      </c>
      <c r="O659" s="25" t="s">
        <v>6271</v>
      </c>
      <c r="Q659" s="25" t="s">
        <v>3785</v>
      </c>
      <c r="R659" s="25">
        <v>5120</v>
      </c>
      <c r="S659" s="25">
        <v>1.5</v>
      </c>
      <c r="T659" s="25">
        <v>40</v>
      </c>
      <c r="U659" s="25" t="s">
        <v>2157</v>
      </c>
      <c r="W659" s="25" t="s">
        <v>9556</v>
      </c>
      <c r="X659" s="25" t="s">
        <v>9715</v>
      </c>
      <c r="Y659" s="25" t="s">
        <v>9715</v>
      </c>
      <c r="Z659" s="25" t="s">
        <v>9715</v>
      </c>
      <c r="AA659" s="25" t="s">
        <v>9715</v>
      </c>
      <c r="AB659" s="25" t="s">
        <v>9715</v>
      </c>
      <c r="AC659" s="25" t="s">
        <v>9715</v>
      </c>
      <c r="AD659" s="25" t="s">
        <v>9715</v>
      </c>
      <c r="AE659" s="25" t="s">
        <v>9715</v>
      </c>
      <c r="AF659" s="25" t="s">
        <v>9715</v>
      </c>
      <c r="AG659" s="26" t="str">
        <f t="shared" si="20"/>
        <v>658,0,0,0,0,0,0,0,0,0</v>
      </c>
      <c r="AH659" s="25" t="s">
        <v>7194</v>
      </c>
      <c r="AI659" s="25" t="s">
        <v>7979</v>
      </c>
      <c r="AN659" s="25">
        <v>0</v>
      </c>
      <c r="AO659" s="25">
        <v>25</v>
      </c>
      <c r="AP659" s="25">
        <v>0</v>
      </c>
      <c r="AT659" s="26" t="str">
        <f t="shared" si="21"/>
        <v>[658];Name=Greninja;InternalName=GRENINJA;Type1=WATER;Type2=DARK;BaseStats=72,95,67,122,103,71;GenderRate=FemaleOneEighth;GrowthRate=Parabolic;BaseEXP=239;EffortPoints=0,0,0,3,0,0;Rareness=45;Happiness=70;Abilities=TORRENT,PROTEAN;HiddenAbility=;Moves=1,NIGHTSLASH,1,ROLEPLAY,1,MATBLOCK,1,POUND,1,GROWL,5,BUBBLE,8,QUICKATTACK,10,LICK,14,WATERPULSE,20,SMOKESCREEN,23,SHADOWSNEAK,28,SPIKES,33,FEINTATTACK,36,WATERSHURIKEN,43,SUBSTITUTE,49,EXTRASENSORY,52,DOUBLETEAM,56,HAZE,60,HYDROPUMP,70,NIGHTSLASH,75,WATERSHURIKEN;EggMoves=;Compatibility=Water1;StepsToHatch=5120;Height=1.5;Weight=40;Color=Blue;Habitat=;RegionalNumbers=658,0,0,0,0,0,0,0,0,0;Kind=Ninja;Pokedex=It appears and vanishes with a ninja’s grace. It toys with its enemies using swift movements, while slicing them with throwing stars of sharpest water.;FormNames=;WildItemCommon=;WildItemUncommon=;WildItemRare=;BattlerPlayerY=0;BattlerEnemyY=25;BattlerAltitude=0;Evolutions=;Incense=</v>
      </c>
    </row>
    <row r="660" spans="1:46" x14ac:dyDescent="0.3">
      <c r="A660" s="25">
        <v>659</v>
      </c>
      <c r="B660" s="25" t="s">
        <v>1132</v>
      </c>
      <c r="C660" s="25" t="s">
        <v>5367</v>
      </c>
      <c r="D660" s="25" t="s">
        <v>216</v>
      </c>
      <c r="F660" s="25" t="s">
        <v>5143</v>
      </c>
      <c r="G660" s="25" t="s">
        <v>5522</v>
      </c>
      <c r="H660" s="25" t="s">
        <v>5523</v>
      </c>
      <c r="I660" s="25">
        <v>48</v>
      </c>
      <c r="J660" s="25" t="s">
        <v>2146</v>
      </c>
      <c r="K660" s="25">
        <v>255</v>
      </c>
      <c r="L660" s="25">
        <v>70</v>
      </c>
      <c r="M660" s="25" t="s">
        <v>5833</v>
      </c>
      <c r="N660" s="25" t="s">
        <v>3844</v>
      </c>
      <c r="O660" s="25" t="s">
        <v>6884</v>
      </c>
      <c r="P660" s="25" t="s">
        <v>6885</v>
      </c>
      <c r="Q660" s="25" t="s">
        <v>2124</v>
      </c>
      <c r="R660" s="25">
        <v>3840</v>
      </c>
      <c r="S660" s="25">
        <v>0.4</v>
      </c>
      <c r="T660" s="25">
        <v>5</v>
      </c>
      <c r="U660" s="25" t="s">
        <v>2158</v>
      </c>
      <c r="W660" s="25" t="s">
        <v>9557</v>
      </c>
      <c r="X660" s="25" t="s">
        <v>9715</v>
      </c>
      <c r="Y660" s="25" t="s">
        <v>9715</v>
      </c>
      <c r="Z660" s="25" t="s">
        <v>9715</v>
      </c>
      <c r="AA660" s="25" t="s">
        <v>9715</v>
      </c>
      <c r="AB660" s="25" t="s">
        <v>9715</v>
      </c>
      <c r="AC660" s="25" t="s">
        <v>9715</v>
      </c>
      <c r="AD660" s="25" t="s">
        <v>9715</v>
      </c>
      <c r="AE660" s="25" t="s">
        <v>9715</v>
      </c>
      <c r="AF660" s="25" t="s">
        <v>9715</v>
      </c>
      <c r="AG660" s="26" t="str">
        <f t="shared" si="20"/>
        <v>659,0,0,0,0,0,0,0,0,0</v>
      </c>
      <c r="AH660" s="25" t="s">
        <v>7480</v>
      </c>
      <c r="AI660" s="25" t="s">
        <v>7980</v>
      </c>
      <c r="AN660" s="25">
        <v>0</v>
      </c>
      <c r="AO660" s="25">
        <v>25</v>
      </c>
      <c r="AP660" s="25">
        <v>0</v>
      </c>
      <c r="AQ660" s="25" t="s">
        <v>8801</v>
      </c>
      <c r="AT660" s="26" t="str">
        <f t="shared" si="21"/>
        <v>[659];Name=Bunnelby;InternalName=BUNNELBY;Type1=NORMAL;Type2=;BaseStats=38,36,38,57,32,36;GenderRate=Female50Percent;GrowthRate=Medium;BaseEXP=48;EffortPoints=0,0,0,1,0,0;Rareness=255;Happiness=70;Abilities=PICKUP,CHEEKPOUCH;HiddenAbility=HUGEPOWER;Moves=1,TACKLE,1,AGILITY,1,LEER,7,QUICKATTACK,10,DOUBLESLAP,13,MUDSLAP,15,TAKEDOWN,18,MUDSHOT,20,DOUBLEKICK,25,ODORSLEUTH,29,FLAIL,33,DIG,38,BOUNCE,42,SUPERFANG,47,FACADE,49,EARTHQUAKE;EggMoves=DEFENSECURL,ROLLOUT,SPIKES;Compatibility=Field;StepsToHatch=3840;Height=0.4;Weight=5;Color=Brown;Habitat=;RegionalNumbers=659,0,0,0,0,0,0,0,0,0;Kind=Digging;Pokedex=It has ears like shovels. Digging holes strengthens its ears so much that they can sever thick roots effortlessly.;FormNames=;WildItemCommon=;WildItemUncommon=;WildItemRare=;BattlerPlayerY=0;BattlerEnemyY=25;BattlerAltitude=0;Evolutions=DIGGERSBY,Level,20;Incense=</v>
      </c>
    </row>
    <row r="661" spans="1:46" x14ac:dyDescent="0.3">
      <c r="A661" s="25">
        <v>660</v>
      </c>
      <c r="B661" s="25" t="s">
        <v>1133</v>
      </c>
      <c r="C661" s="25" t="s">
        <v>5368</v>
      </c>
      <c r="D661" s="25" t="s">
        <v>216</v>
      </c>
      <c r="E661" s="25" t="s">
        <v>224</v>
      </c>
      <c r="F661" s="25" t="s">
        <v>5144</v>
      </c>
      <c r="G661" s="25" t="s">
        <v>5522</v>
      </c>
      <c r="H661" s="25" t="s">
        <v>5523</v>
      </c>
      <c r="I661" s="25">
        <v>147</v>
      </c>
      <c r="J661" s="25" t="s">
        <v>2132</v>
      </c>
      <c r="K661" s="25">
        <v>255</v>
      </c>
      <c r="L661" s="25">
        <v>70</v>
      </c>
      <c r="M661" s="25" t="s">
        <v>5833</v>
      </c>
      <c r="N661" s="25" t="s">
        <v>3844</v>
      </c>
      <c r="O661" s="25" t="s">
        <v>6272</v>
      </c>
      <c r="Q661" s="25" t="s">
        <v>2124</v>
      </c>
      <c r="R661" s="25">
        <v>3840</v>
      </c>
      <c r="S661" s="25">
        <v>1</v>
      </c>
      <c r="T661" s="25">
        <v>42.4</v>
      </c>
      <c r="U661" s="25" t="s">
        <v>2158</v>
      </c>
      <c r="W661" s="25" t="s">
        <v>9558</v>
      </c>
      <c r="X661" s="25" t="s">
        <v>9715</v>
      </c>
      <c r="Y661" s="25" t="s">
        <v>9715</v>
      </c>
      <c r="Z661" s="25" t="s">
        <v>9715</v>
      </c>
      <c r="AA661" s="25" t="s">
        <v>9715</v>
      </c>
      <c r="AB661" s="25" t="s">
        <v>9715</v>
      </c>
      <c r="AC661" s="25" t="s">
        <v>9715</v>
      </c>
      <c r="AD661" s="25" t="s">
        <v>9715</v>
      </c>
      <c r="AE661" s="25" t="s">
        <v>9715</v>
      </c>
      <c r="AF661" s="25" t="s">
        <v>9715</v>
      </c>
      <c r="AG661" s="26" t="str">
        <f t="shared" si="20"/>
        <v>660,0,0,0,0,0,0,0,0,0</v>
      </c>
      <c r="AH661" s="25" t="s">
        <v>7480</v>
      </c>
      <c r="AI661" s="25" t="s">
        <v>7981</v>
      </c>
      <c r="AN661" s="25">
        <v>0</v>
      </c>
      <c r="AO661" s="25">
        <v>25</v>
      </c>
      <c r="AP661" s="25">
        <v>0</v>
      </c>
      <c r="AT661" s="26" t="str">
        <f t="shared" si="21"/>
        <v>[660];Name=Diggersby;InternalName=DIGGERSBY;Type1=NORMAL;Type2=GROUND;BaseStats=85,56,77,78,50,77;GenderRate=Female50Percent;GrowthRate=Medium;BaseEXP=147;EffortPoints=2,0,0,0,0,0;Rareness=255;Happiness=70;Abilities=PICKUP,CHEEKPOUCH;HiddenAbility=HUGEPOWER;Moves=1,HAMMERARM,1,ROTOTILLER,1,BULLDOZE,1,SWORDSDANCE,1,TACKLE,1,AGILITY,1,LEER,7,QUICKATTACK,13,MUDSLAP,15,TAKEDOWN,18,MUDSHOT,20,DOUBLEKICK,26,ODORSLEUTH,31,FLAIL,37,DIG,42,BOUNCE,48,SUPERFANG,53,FACADE,57,EARTHQUAKE,60,HAMMERARM;EggMoves=;Compatibility=Field;StepsToHatch=3840;Height=1;Weight=42.4;Color=Brown;Habitat=;RegionalNumbers=660,0,0,0,0,0,0,0,0,0;Kind=Digging;Pokedex=As powerful as an excavator, its ears can reduce dense bedrock to rubble. When it’s finished digging, it lounges lazily.;FormNames=;WildItemCommon=;WildItemUncommon=;WildItemRare=;BattlerPlayerY=0;BattlerEnemyY=25;BattlerAltitude=0;Evolutions=;Incense=</v>
      </c>
    </row>
    <row r="662" spans="1:46" x14ac:dyDescent="0.3">
      <c r="A662" s="25">
        <v>661</v>
      </c>
      <c r="B662" s="25" t="s">
        <v>1134</v>
      </c>
      <c r="C662" s="25" t="s">
        <v>5369</v>
      </c>
      <c r="D662" s="25" t="s">
        <v>216</v>
      </c>
      <c r="E662" s="25" t="s">
        <v>225</v>
      </c>
      <c r="F662" s="25" t="s">
        <v>5145</v>
      </c>
      <c r="G662" s="25" t="s">
        <v>5522</v>
      </c>
      <c r="H662" s="25" t="s">
        <v>1412</v>
      </c>
      <c r="I662" s="25">
        <v>56</v>
      </c>
      <c r="J662" s="25" t="s">
        <v>2146</v>
      </c>
      <c r="K662" s="25">
        <v>255</v>
      </c>
      <c r="L662" s="25">
        <v>70</v>
      </c>
      <c r="M662" s="25" t="s">
        <v>3900</v>
      </c>
      <c r="N662" s="25" t="s">
        <v>5834</v>
      </c>
      <c r="O662" s="25" t="s">
        <v>6886</v>
      </c>
      <c r="P662" s="25" t="s">
        <v>6887</v>
      </c>
      <c r="Q662" s="25" t="s">
        <v>1445</v>
      </c>
      <c r="R662" s="25">
        <v>3840</v>
      </c>
      <c r="S662" s="25">
        <v>0.3</v>
      </c>
      <c r="T662" s="25">
        <v>1.7</v>
      </c>
      <c r="U662" s="25" t="s">
        <v>2156</v>
      </c>
      <c r="W662" s="25" t="s">
        <v>9559</v>
      </c>
      <c r="X662" s="25" t="s">
        <v>9715</v>
      </c>
      <c r="Y662" s="25" t="s">
        <v>9715</v>
      </c>
      <c r="Z662" s="25" t="s">
        <v>9715</v>
      </c>
      <c r="AA662" s="25" t="s">
        <v>9715</v>
      </c>
      <c r="AB662" s="25" t="s">
        <v>9715</v>
      </c>
      <c r="AC662" s="25" t="s">
        <v>9715</v>
      </c>
      <c r="AD662" s="25" t="s">
        <v>9715</v>
      </c>
      <c r="AE662" s="25" t="s">
        <v>9715</v>
      </c>
      <c r="AF662" s="25" t="s">
        <v>9715</v>
      </c>
      <c r="AG662" s="26" t="str">
        <f t="shared" si="20"/>
        <v>661,0,0,0,0,0,0,0,0,0</v>
      </c>
      <c r="AH662" s="25" t="s">
        <v>7481</v>
      </c>
      <c r="AI662" s="25" t="s">
        <v>7982</v>
      </c>
      <c r="AN662" s="25">
        <v>0</v>
      </c>
      <c r="AO662" s="25">
        <v>25</v>
      </c>
      <c r="AP662" s="25">
        <v>0</v>
      </c>
      <c r="AQ662" s="25" t="s">
        <v>8802</v>
      </c>
      <c r="AT662" s="26" t="str">
        <f t="shared" si="21"/>
        <v>[661];Name=Fletchling;InternalName=FLETCHLING;Type1=NORMAL;Type2=FLYING;BaseStats=45,50,43,62,40,38;GenderRate=Female50Percent;GrowthRate=Parabolic;BaseEXP=56;EffortPoints=0,0,0,1,0,0;Rareness=255;Happiness=70;Abilities=BIGPECKS;HiddenAbility=GALEWINGS;Moves=1,TACKLE,1,GROWL,6,QUICKATTACK,10,PECK,13,AGILITY,16,FLAIL,21,ROOST,25,RAZORWIND,29,NATURALGIFT,34,FLAMECHARGE,39,ACROBATICS,41,MEFIRST,45,TAILWIND,48,STEELWING;EggMoves=QUICKGUARD,SNATCH,TAILWIND;Compatibility=Flying;StepsToHatch=3840;Height=0.3;Weight=1.7;Color=Red;Habitat=;RegionalNumbers=661,0,0,0,0,0,0,0,0,0;Kind=Tiny Robin;Pokedex=These friendly Pokemon send signals to one another with beautiful chirps and tail-feather movements.;FormNames=;WildItemCommon=;WildItemUncommon=;WildItemRare=;BattlerPlayerY=0;BattlerEnemyY=25;BattlerAltitude=0;Evolutions=FLETCHINDER,Level,17;Incense=</v>
      </c>
    </row>
    <row r="663" spans="1:46" x14ac:dyDescent="0.3">
      <c r="A663" s="25">
        <v>662</v>
      </c>
      <c r="B663" s="25" t="s">
        <v>1135</v>
      </c>
      <c r="C663" s="25" t="s">
        <v>5370</v>
      </c>
      <c r="D663" s="25" t="s">
        <v>218</v>
      </c>
      <c r="E663" s="25" t="s">
        <v>225</v>
      </c>
      <c r="F663" s="25" t="s">
        <v>5146</v>
      </c>
      <c r="G663" s="25" t="s">
        <v>5522</v>
      </c>
      <c r="H663" s="25" t="s">
        <v>1412</v>
      </c>
      <c r="I663" s="25">
        <v>120</v>
      </c>
      <c r="J663" s="25" t="s">
        <v>2146</v>
      </c>
      <c r="K663" s="25">
        <v>255</v>
      </c>
      <c r="L663" s="25">
        <v>70</v>
      </c>
      <c r="M663" s="25" t="s">
        <v>3857</v>
      </c>
      <c r="N663" s="25" t="s">
        <v>5834</v>
      </c>
      <c r="O663" s="25" t="s">
        <v>6273</v>
      </c>
      <c r="Q663" s="25" t="s">
        <v>1445</v>
      </c>
      <c r="R663" s="25">
        <v>3840</v>
      </c>
      <c r="S663" s="25">
        <v>0.7</v>
      </c>
      <c r="T663" s="25">
        <v>16</v>
      </c>
      <c r="U663" s="25" t="s">
        <v>2156</v>
      </c>
      <c r="W663" s="25" t="s">
        <v>9560</v>
      </c>
      <c r="X663" s="25" t="s">
        <v>9715</v>
      </c>
      <c r="Y663" s="25" t="s">
        <v>9715</v>
      </c>
      <c r="Z663" s="25" t="s">
        <v>9715</v>
      </c>
      <c r="AA663" s="25" t="s">
        <v>9715</v>
      </c>
      <c r="AB663" s="25" t="s">
        <v>9715</v>
      </c>
      <c r="AC663" s="25" t="s">
        <v>9715</v>
      </c>
      <c r="AD663" s="25" t="s">
        <v>9715</v>
      </c>
      <c r="AE663" s="25" t="s">
        <v>9715</v>
      </c>
      <c r="AF663" s="25" t="s">
        <v>9715</v>
      </c>
      <c r="AG663" s="26" t="str">
        <f t="shared" si="20"/>
        <v>662,0,0,0,0,0,0,0,0,0</v>
      </c>
      <c r="AH663" s="25" t="s">
        <v>1483</v>
      </c>
      <c r="AI663" s="25" t="s">
        <v>7983</v>
      </c>
      <c r="AN663" s="25">
        <v>0</v>
      </c>
      <c r="AO663" s="25">
        <v>25</v>
      </c>
      <c r="AP663" s="25">
        <v>11</v>
      </c>
      <c r="AT663" s="26" t="str">
        <f t="shared" si="21"/>
        <v>[662];Name=Fletchinder;InternalName=FLETCHINDER;Type1=FIRE;Type2=FLYING;BaseStats=62,73,55,84,56,52;GenderRate=Female50Percent;GrowthRate=Parabolic;BaseEXP=120;EffortPoints=0,0,0,1,0,0;Rareness=255;Happiness=70;Abilities=FLAMEBODY;HiddenAbility=GALEWINGS;Moves=1,TACKLE,1,GROWL,6,QUICKATTACK,10,PECK,13,AGILITY,16,FLAIL,17,EMBER,25,ROOST,27,RAZORWIND,31,NATURALGIFT,38,FLAMECHARGE,42,ACROBATICS,46,MEFIRST,51,TAILWIND,55,STEELWING;EggMoves=;Compatibility=Flying;StepsToHatch=3840;Height=0.7;Weight=16;Color=Red;Habitat=;RegionalNumbers=662,0,0,0,0,0,0,0,0,0;Kind=Ember;Pokedex=The hotter the flame sac on its belly, the faster it can fly, but it takes some time to get the fire going.;FormNames=;WildItemCommon=;WildItemUncommon=;WildItemRare=;BattlerPlayerY=0;BattlerEnemyY=25;BattlerAltitude=11;Evolutions=;Incense=</v>
      </c>
    </row>
    <row r="664" spans="1:46" x14ac:dyDescent="0.3">
      <c r="A664" s="25">
        <v>663</v>
      </c>
      <c r="B664" s="25" t="s">
        <v>1136</v>
      </c>
      <c r="C664" s="25" t="s">
        <v>5371</v>
      </c>
      <c r="D664" s="25" t="s">
        <v>218</v>
      </c>
      <c r="E664" s="25" t="s">
        <v>225</v>
      </c>
      <c r="F664" s="25" t="s">
        <v>5147</v>
      </c>
      <c r="G664" s="25" t="s">
        <v>5522</v>
      </c>
      <c r="H664" s="25" t="s">
        <v>1412</v>
      </c>
      <c r="I664" s="25">
        <v>175</v>
      </c>
      <c r="J664" s="25" t="s">
        <v>2148</v>
      </c>
      <c r="K664" s="25">
        <v>255</v>
      </c>
      <c r="L664" s="25">
        <v>70</v>
      </c>
      <c r="M664" s="25" t="s">
        <v>3857</v>
      </c>
      <c r="N664" s="25" t="s">
        <v>5834</v>
      </c>
      <c r="O664" s="25" t="s">
        <v>6274</v>
      </c>
      <c r="Q664" s="25" t="s">
        <v>1445</v>
      </c>
      <c r="R664" s="25">
        <v>3840</v>
      </c>
      <c r="S664" s="25">
        <v>1.2</v>
      </c>
      <c r="T664" s="25">
        <v>24.5</v>
      </c>
      <c r="U664" s="25" t="s">
        <v>2156</v>
      </c>
      <c r="W664" s="25" t="s">
        <v>9561</v>
      </c>
      <c r="X664" s="25" t="s">
        <v>9715</v>
      </c>
      <c r="Y664" s="25" t="s">
        <v>9715</v>
      </c>
      <c r="Z664" s="25" t="s">
        <v>9715</v>
      </c>
      <c r="AA664" s="25" t="s">
        <v>9715</v>
      </c>
      <c r="AB664" s="25" t="s">
        <v>9715</v>
      </c>
      <c r="AC664" s="25" t="s">
        <v>9715</v>
      </c>
      <c r="AD664" s="25" t="s">
        <v>9715</v>
      </c>
      <c r="AE664" s="25" t="s">
        <v>9715</v>
      </c>
      <c r="AF664" s="25" t="s">
        <v>9715</v>
      </c>
      <c r="AG664" s="26" t="str">
        <f t="shared" si="20"/>
        <v>663,0,0,0,0,0,0,0,0,0</v>
      </c>
      <c r="AH664" s="25" t="s">
        <v>7482</v>
      </c>
      <c r="AI664" s="25" t="s">
        <v>7984</v>
      </c>
      <c r="AN664" s="25">
        <v>0</v>
      </c>
      <c r="AO664" s="25">
        <v>25</v>
      </c>
      <c r="AP664" s="25">
        <v>10</v>
      </c>
      <c r="AT664" s="26" t="str">
        <f t="shared" si="21"/>
        <v>[663];Name=Talonflame;InternalName=TALONFLAME;Type1=FIRE;Type2=FLYING;BaseStats=78,81,71,126,74,69;GenderRate=Female50Percent;GrowthRate=Parabolic;BaseEXP=175;EffortPoints=0,0,0,3,0,0;Rareness=255;Happiness=70;Abilities=FLAMEBODY;HiddenAbility=GALEWINGS;Moves=1,BRAVEBIRD,1,FLAREBLITZ,1,TACKLE,1,GROWL,6,QUICKATTACK,10,PECK,13,AGILITY,16,FLAIL,17,EMBER,25,ROOST,27,RAZORWIND,31,NATURALGIFT,39,FLAMECHARGE,44,ACROBATICS,49,MEFIRST,55,TAILWIND,60,STEELWING,64,BRAVEBIRD;EggMoves=;Compatibility=Flying;StepsToHatch=3840;Height=1.2;Weight=24.5;Color=Red;Habitat=;RegionalNumbers=663,0,0,0,0,0,0,0,0,0;Kind=Scorching;Pokedex=In the fever of an exciting battle, it showers embers from the gaps between its feathers and takes to the air.;FormNames=;WildItemCommon=;WildItemUncommon=;WildItemRare=;BattlerPlayerY=0;BattlerEnemyY=25;BattlerAltitude=10;Evolutions=;Incense=</v>
      </c>
    </row>
    <row r="665" spans="1:46" x14ac:dyDescent="0.3">
      <c r="A665" s="25">
        <v>664</v>
      </c>
      <c r="B665" s="25" t="s">
        <v>1137</v>
      </c>
      <c r="C665" s="25" t="s">
        <v>5372</v>
      </c>
      <c r="D665" s="25" t="s">
        <v>209</v>
      </c>
      <c r="F665" s="25" t="s">
        <v>5148</v>
      </c>
      <c r="G665" s="25" t="s">
        <v>5522</v>
      </c>
      <c r="H665" s="25" t="s">
        <v>5523</v>
      </c>
      <c r="I665" s="25">
        <v>40</v>
      </c>
      <c r="J665" s="25" t="s">
        <v>2134</v>
      </c>
      <c r="K665" s="25">
        <v>255</v>
      </c>
      <c r="L665" s="25">
        <v>70</v>
      </c>
      <c r="M665" s="25" t="s">
        <v>5835</v>
      </c>
      <c r="N665" s="25" t="s">
        <v>3911</v>
      </c>
      <c r="O665" s="25" t="s">
        <v>6888</v>
      </c>
      <c r="P665" s="25" t="s">
        <v>6889</v>
      </c>
      <c r="Q665" s="25" t="s">
        <v>1472</v>
      </c>
      <c r="R665" s="25">
        <v>3840</v>
      </c>
      <c r="S665" s="25">
        <v>0.3</v>
      </c>
      <c r="T665" s="25">
        <v>2.5</v>
      </c>
      <c r="U665" s="25" t="s">
        <v>8864</v>
      </c>
      <c r="W665" s="25" t="s">
        <v>9562</v>
      </c>
      <c r="X665" s="25" t="s">
        <v>9715</v>
      </c>
      <c r="Y665" s="25" t="s">
        <v>9715</v>
      </c>
      <c r="Z665" s="25" t="s">
        <v>9715</v>
      </c>
      <c r="AA665" s="25" t="s">
        <v>9715</v>
      </c>
      <c r="AB665" s="25" t="s">
        <v>9715</v>
      </c>
      <c r="AC665" s="25" t="s">
        <v>9715</v>
      </c>
      <c r="AD665" s="25" t="s">
        <v>9715</v>
      </c>
      <c r="AE665" s="25" t="s">
        <v>9715</v>
      </c>
      <c r="AF665" s="25" t="s">
        <v>9715</v>
      </c>
      <c r="AG665" s="26" t="str">
        <f t="shared" si="20"/>
        <v>664,0,0,0,0,0,0,0,0,0</v>
      </c>
      <c r="AH665" s="25" t="s">
        <v>7483</v>
      </c>
      <c r="AI665" s="25" t="s">
        <v>7985</v>
      </c>
      <c r="AN665" s="25">
        <v>0</v>
      </c>
      <c r="AO665" s="25">
        <v>25</v>
      </c>
      <c r="AP665" s="25">
        <v>0</v>
      </c>
      <c r="AQ665" s="25" t="s">
        <v>8803</v>
      </c>
      <c r="AT665" s="26" t="str">
        <f t="shared" si="21"/>
        <v>[664];Name=Scatterbug;InternalName=SCATTERBUG;Type1=BUG;Type2=;BaseStats=38,35,40,35,27,25;GenderRate=Female50Percent;GrowthRate=Medium;BaseEXP=40;EffortPoints=0,0,1,0,0,0;Rareness=255;Happiness=70;Abilities=SHIELDDUST,COMPOUNDEYES;HiddenAbility=FRIENDGUARD;Moves=1,TACKLE,1,STRINGSHOT,6,STUNSPORE,15,BUGBITE;EggMoves=POISONPOWDER,RAGEPOWDER,STUNSPORE;Compatibility=Bug;StepsToHatch=3840;Height=0.3;Weight=2.5;Color=Black;Habitat=;RegionalNumbers=664,0,0,0,0,0,0,0,0,0;Kind=Scatterdust;Pokedex=The powder that covers its body regulates its temperature, so it can live in any region or climate.;FormNames=;WildItemCommon=;WildItemUncommon=;WildItemRare=;BattlerPlayerY=0;BattlerEnemyY=25;BattlerAltitude=0;Evolutions=SPEWPA,Level,9;Incense=</v>
      </c>
    </row>
    <row r="666" spans="1:46" x14ac:dyDescent="0.3">
      <c r="A666" s="25">
        <v>665</v>
      </c>
      <c r="B666" s="25" t="s">
        <v>1138</v>
      </c>
      <c r="C666" s="25" t="s">
        <v>5373</v>
      </c>
      <c r="D666" s="25" t="s">
        <v>209</v>
      </c>
      <c r="F666" s="25" t="s">
        <v>5149</v>
      </c>
      <c r="G666" s="25" t="s">
        <v>5522</v>
      </c>
      <c r="H666" s="25" t="s">
        <v>5523</v>
      </c>
      <c r="I666" s="25">
        <v>72</v>
      </c>
      <c r="J666" s="25" t="s">
        <v>2134</v>
      </c>
      <c r="K666" s="25">
        <v>255</v>
      </c>
      <c r="L666" s="25">
        <v>70</v>
      </c>
      <c r="M666" s="25" t="s">
        <v>5582</v>
      </c>
      <c r="O666" s="25" t="s">
        <v>6275</v>
      </c>
      <c r="Q666" s="25" t="s">
        <v>1472</v>
      </c>
      <c r="R666" s="25">
        <v>3840</v>
      </c>
      <c r="S666" s="25">
        <v>0.3</v>
      </c>
      <c r="T666" s="25">
        <v>8.4</v>
      </c>
      <c r="U666" s="25" t="s">
        <v>8864</v>
      </c>
      <c r="W666" s="25" t="s">
        <v>9563</v>
      </c>
      <c r="X666" s="25" t="s">
        <v>9715</v>
      </c>
      <c r="Y666" s="25" t="s">
        <v>9715</v>
      </c>
      <c r="Z666" s="25" t="s">
        <v>9715</v>
      </c>
      <c r="AA666" s="25" t="s">
        <v>9715</v>
      </c>
      <c r="AB666" s="25" t="s">
        <v>9715</v>
      </c>
      <c r="AC666" s="25" t="s">
        <v>9715</v>
      </c>
      <c r="AD666" s="25" t="s">
        <v>9715</v>
      </c>
      <c r="AE666" s="25" t="s">
        <v>9715</v>
      </c>
      <c r="AF666" s="25" t="s">
        <v>9715</v>
      </c>
      <c r="AG666" s="26" t="str">
        <f t="shared" si="20"/>
        <v>665,0,0,0,0,0,0,0,0,0</v>
      </c>
      <c r="AH666" s="25" t="s">
        <v>7483</v>
      </c>
      <c r="AI666" s="25" t="s">
        <v>7986</v>
      </c>
      <c r="AN666" s="25">
        <v>0</v>
      </c>
      <c r="AO666" s="25">
        <v>25</v>
      </c>
      <c r="AP666" s="25">
        <v>0</v>
      </c>
      <c r="AQ666" s="25" t="s">
        <v>8804</v>
      </c>
      <c r="AT666" s="26" t="str">
        <f t="shared" si="21"/>
        <v>[665];Name=Spewpa;InternalName=SPEWPA;Type1=BUG;Type2=;BaseStats=45,22,60,29,27,30;GenderRate=Female50Percent;GrowthRate=Medium;BaseEXP=72;EffortPoints=0,0,1,0,0,0;Rareness=255;Happiness=70;Abilities=SHEDSKIN,FRIENDGUARD;HiddenAbility=;Moves=1,HARDEN,9,PROTECT;EggMoves=;Compatibility=Bug;StepsToHatch=3840;Height=0.3;Weight=8.4;Color=Black;Habitat=;RegionalNumbers=665,0,0,0,0,0,0,0,0,0;Kind=Scatterdust;Pokedex=It lives hidden within thicket shadows. When predators attack, it quickly bristles the fur covering its body in an effort to threaten them.;FormNames=;WildItemCommon=;WildItemUncommon=;WildItemRare=;BattlerPlayerY=0;BattlerEnemyY=25;BattlerAltitude=0;Evolutions=VIVILLON,Level,12;Incense=</v>
      </c>
    </row>
    <row r="667" spans="1:46" x14ac:dyDescent="0.3">
      <c r="A667" s="25">
        <v>666</v>
      </c>
      <c r="B667" s="25" t="s">
        <v>1139</v>
      </c>
      <c r="C667" s="25" t="s">
        <v>5374</v>
      </c>
      <c r="D667" s="25" t="s">
        <v>209</v>
      </c>
      <c r="E667" s="25" t="s">
        <v>225</v>
      </c>
      <c r="F667" s="25" t="s">
        <v>5150</v>
      </c>
      <c r="G667" s="25" t="s">
        <v>5522</v>
      </c>
      <c r="H667" s="25" t="s">
        <v>5523</v>
      </c>
      <c r="I667" s="25">
        <v>185</v>
      </c>
      <c r="J667" s="25" t="s">
        <v>2134</v>
      </c>
      <c r="K667" s="25">
        <v>255</v>
      </c>
      <c r="L667" s="25">
        <v>70</v>
      </c>
      <c r="M667" s="25" t="s">
        <v>5835</v>
      </c>
      <c r="N667" s="25" t="s">
        <v>3911</v>
      </c>
      <c r="O667" s="25" t="s">
        <v>6276</v>
      </c>
      <c r="Q667" s="25" t="s">
        <v>1472</v>
      </c>
      <c r="R667" s="25">
        <v>3840</v>
      </c>
      <c r="S667" s="25">
        <v>1.2</v>
      </c>
      <c r="T667" s="25">
        <v>17</v>
      </c>
      <c r="U667" s="25" t="s">
        <v>8864</v>
      </c>
      <c r="W667" s="25" t="s">
        <v>9564</v>
      </c>
      <c r="X667" s="25" t="s">
        <v>9715</v>
      </c>
      <c r="Y667" s="25" t="s">
        <v>9715</v>
      </c>
      <c r="Z667" s="25" t="s">
        <v>9715</v>
      </c>
      <c r="AA667" s="25" t="s">
        <v>9715</v>
      </c>
      <c r="AB667" s="25" t="s">
        <v>9715</v>
      </c>
      <c r="AC667" s="25" t="s">
        <v>9715</v>
      </c>
      <c r="AD667" s="25" t="s">
        <v>9715</v>
      </c>
      <c r="AE667" s="25" t="s">
        <v>9715</v>
      </c>
      <c r="AF667" s="25" t="s">
        <v>9715</v>
      </c>
      <c r="AG667" s="26" t="str">
        <f t="shared" si="20"/>
        <v>666,0,0,0,0,0,0,0,0,0</v>
      </c>
      <c r="AH667" s="25" t="s">
        <v>7484</v>
      </c>
      <c r="AI667" s="25" t="s">
        <v>7987</v>
      </c>
      <c r="AN667" s="25">
        <v>0</v>
      </c>
      <c r="AO667" s="25">
        <v>25</v>
      </c>
      <c r="AP667" s="25">
        <v>11</v>
      </c>
      <c r="AT667" s="26" t="str">
        <f t="shared" si="21"/>
        <v>[666];Name=Vivillon;InternalName=VIVILLON;Type1=BUG;Type2=FLYING;BaseStats=80,52,50,89,90,50;GenderRate=Female50Percent;GrowthRate=Medium;BaseEXP=185;EffortPoints=0,0,1,0,0,0;Rareness=255;Happiness=70;Abilities=SHIELDDUST,COMPOUNDEYES;HiddenAbility=FRIENDGUARD;Moves=1,POWDER,1,SLEEPPOWDER,1,POISONPOWDER,1,STUNSPORE,1,GUST,1,LIGHTSCREEN,12,STRUGGLEBUG,17,PSYBEAM,21,SUPERSONIC,25,DRAININGKISS,31,AROMATHERAPY,35,BUGBUZZ,41,SAFEGUARD,45,QUIVERDANCE,50,HURRICANE,55,POWDER;EggMoves=;Compatibility=Bug;StepsToHatch=3840;Height=1.2;Weight=17;Color=Black;Habitat=;RegionalNumbers=666,0,0,0,0,0,0,0,0,0;Kind=Scale;Pokedex=Vivillon with many different patterns are found all over the world. These patterns are affected by the climate of their habitat.;FormNames=;WildItemCommon=;WildItemUncommon=;WildItemRare=;BattlerPlayerY=0;BattlerEnemyY=25;BattlerAltitude=11;Evolutions=;Incense=</v>
      </c>
    </row>
    <row r="668" spans="1:46" x14ac:dyDescent="0.3">
      <c r="A668" s="25">
        <v>667</v>
      </c>
      <c r="B668" s="25" t="s">
        <v>1140</v>
      </c>
      <c r="C668" s="25" t="s">
        <v>5375</v>
      </c>
      <c r="D668" s="25" t="s">
        <v>218</v>
      </c>
      <c r="E668" s="25" t="s">
        <v>216</v>
      </c>
      <c r="F668" s="25" t="s">
        <v>5151</v>
      </c>
      <c r="G668" s="25" t="s">
        <v>5527</v>
      </c>
      <c r="H668" s="25" t="s">
        <v>1412</v>
      </c>
      <c r="I668" s="25">
        <v>74</v>
      </c>
      <c r="J668" s="25" t="s">
        <v>5516</v>
      </c>
      <c r="K668" s="25">
        <v>200</v>
      </c>
      <c r="L668" s="25">
        <v>70</v>
      </c>
      <c r="M668" s="25" t="s">
        <v>5836</v>
      </c>
      <c r="N668" s="25" t="s">
        <v>3898</v>
      </c>
      <c r="O668" s="25" t="s">
        <v>6890</v>
      </c>
      <c r="P668" s="25" t="s">
        <v>6891</v>
      </c>
      <c r="Q668" s="25" t="s">
        <v>2124</v>
      </c>
      <c r="R668" s="25">
        <v>5120</v>
      </c>
      <c r="S668" s="25">
        <v>0.6</v>
      </c>
      <c r="T668" s="25">
        <v>13.5</v>
      </c>
      <c r="U668" s="25" t="s">
        <v>2158</v>
      </c>
      <c r="W668" s="25" t="s">
        <v>9565</v>
      </c>
      <c r="X668" s="25" t="s">
        <v>9715</v>
      </c>
      <c r="Y668" s="25" t="s">
        <v>9715</v>
      </c>
      <c r="Z668" s="25" t="s">
        <v>9715</v>
      </c>
      <c r="AA668" s="25" t="s">
        <v>9715</v>
      </c>
      <c r="AB668" s="25" t="s">
        <v>9715</v>
      </c>
      <c r="AC668" s="25" t="s">
        <v>9715</v>
      </c>
      <c r="AD668" s="25" t="s">
        <v>9715</v>
      </c>
      <c r="AE668" s="25" t="s">
        <v>9715</v>
      </c>
      <c r="AF668" s="25" t="s">
        <v>9715</v>
      </c>
      <c r="AG668" s="26" t="str">
        <f t="shared" si="20"/>
        <v>667,0,0,0,0,0,0,0,0,0</v>
      </c>
      <c r="AH668" s="25" t="s">
        <v>7485</v>
      </c>
      <c r="AI668" s="25" t="s">
        <v>7988</v>
      </c>
      <c r="AN668" s="25">
        <v>0</v>
      </c>
      <c r="AO668" s="25">
        <v>25</v>
      </c>
      <c r="AP668" s="25">
        <v>0</v>
      </c>
      <c r="AQ668" s="25" t="s">
        <v>8805</v>
      </c>
      <c r="AT668" s="26" t="str">
        <f t="shared" si="21"/>
        <v>[667];Name=Litleo;InternalName=LITLEO;Type1=FIRE;Type2=NORMAL;BaseStats=62,50,58,72,73,54;GenderRate=Female75Percent;GrowthRate=Parabolic;BaseEXP=74;EffortPoints=0,0,0,0,1,0;Rareness=200;Happiness=70;Abilities=RIVALRY,UNNERVE;HiddenAbility=MOXIE;Moves=1,TACKLE,1,LEER,5,EMBER,8,WORKUP,11,HEADBUTT,15,NOBLEROAR,20,TAKEDOWN,23,FIREFANG,28,ENDEAVOR,33,ECHOEDVOICE,36,FLAMETHROWER,39,CRUNCH,43,HYPERVOICE,46,INCINERATE,50,OVERHEAT;EggMoves=ENTRAINMENT,FIRESPIN,SNATCH,YAWN;Compatibility=Field;StepsToHatch=5120;Height=0.6;Weight=13.5;Color=Brown;Habitat=;RegionalNumbers=667,0,0,0,0,0,0,0,0,0;Kind=Lion Cub;Pokedex=They set off on their own from their pride and live by themselves to become stronger. These hot-blooded Pokémon are quick to fight.;FormNames=;WildItemCommon=;WildItemUncommon=;WildItemRare=;BattlerPlayerY=0;BattlerEnemyY=25;BattlerAltitude=0;Evolutions=PYROAR,Level,35;Incense=</v>
      </c>
    </row>
    <row r="669" spans="1:46" x14ac:dyDescent="0.3">
      <c r="A669" s="25">
        <v>668</v>
      </c>
      <c r="B669" s="25" t="s">
        <v>1141</v>
      </c>
      <c r="C669" s="25" t="s">
        <v>5376</v>
      </c>
      <c r="D669" s="25" t="s">
        <v>218</v>
      </c>
      <c r="E669" s="25" t="s">
        <v>233</v>
      </c>
      <c r="F669" s="25" t="s">
        <v>5152</v>
      </c>
      <c r="G669" s="25" t="s">
        <v>5527</v>
      </c>
      <c r="H669" s="25" t="s">
        <v>1412</v>
      </c>
      <c r="I669" s="25">
        <v>177</v>
      </c>
      <c r="J669" s="25" t="s">
        <v>5530</v>
      </c>
      <c r="K669" s="25">
        <v>200</v>
      </c>
      <c r="L669" s="25">
        <v>70</v>
      </c>
      <c r="M669" s="25" t="s">
        <v>5836</v>
      </c>
      <c r="N669" s="25" t="s">
        <v>3898</v>
      </c>
      <c r="O669" s="25" t="s">
        <v>6277</v>
      </c>
      <c r="Q669" s="25" t="s">
        <v>2124</v>
      </c>
      <c r="R669" s="25">
        <v>5120</v>
      </c>
      <c r="S669" s="25">
        <v>1.5</v>
      </c>
      <c r="T669" s="25">
        <v>81.5</v>
      </c>
      <c r="U669" s="25" t="s">
        <v>2158</v>
      </c>
      <c r="W669" s="25" t="s">
        <v>9566</v>
      </c>
      <c r="X669" s="25" t="s">
        <v>9715</v>
      </c>
      <c r="Y669" s="25" t="s">
        <v>9715</v>
      </c>
      <c r="Z669" s="25" t="s">
        <v>9715</v>
      </c>
      <c r="AA669" s="25" t="s">
        <v>9715</v>
      </c>
      <c r="AB669" s="25" t="s">
        <v>9715</v>
      </c>
      <c r="AC669" s="25" t="s">
        <v>9715</v>
      </c>
      <c r="AD669" s="25" t="s">
        <v>9715</v>
      </c>
      <c r="AE669" s="25" t="s">
        <v>9715</v>
      </c>
      <c r="AF669" s="25" t="s">
        <v>9715</v>
      </c>
      <c r="AG669" s="26" t="str">
        <f t="shared" si="20"/>
        <v>668,0,0,0,0,0,0,0,0,0</v>
      </c>
      <c r="AH669" s="25" t="s">
        <v>7128</v>
      </c>
      <c r="AI669" s="25" t="s">
        <v>7989</v>
      </c>
      <c r="AN669" s="25">
        <v>0</v>
      </c>
      <c r="AO669" s="25">
        <v>25</v>
      </c>
      <c r="AP669" s="25">
        <v>0</v>
      </c>
      <c r="AT669" s="26" t="str">
        <f t="shared" si="21"/>
        <v>[668];Name=Pyroar;InternalName=PYROAR;Type1=FIRE;Type2=FERAL;BaseStats=86,68,72,106,109,66;GenderRate=Female75Percent;GrowthRate=Parabolic;BaseEXP=177;EffortPoints=0,0,0,0,2,0;Rareness=200;Happiness=70;Abilities=RIVALRY,UNNERVE;HiddenAbility=MOXIE;Moves=1,HYPERBEAM,1,TACKLE,1,LEER,5,EMBER,8,WORKUP,11,HEADBUTT,15,NOBLEROAR,20,TAKEDOWN,23,FIREFANG,28,ENDEAVOR,33,ECHOEDVOICE,38,FLAMETHROWER,42,CRUNCH,48,HYPERVOICE,51,INCINERATE,57,OVERHEAT;EggMoves=;Compatibility=Field;StepsToHatch=5120;Height=1.5;Weight=81.5;Color=Brown;Habitat=;RegionalNumbers=668,0,0,0,0,0,0,0,0,0;Kind=Royal;Pokedex=With fiery breath of more than 10,000 degrees Fahrenheit, they viciously threaten any challenger. The females protect the pride’s cubs.;FormNames=;WildItemCommon=;WildItemUncommon=;WildItemRare=;BattlerPlayerY=0;BattlerEnemyY=25;BattlerAltitude=0;Evolutions=;Incense=</v>
      </c>
    </row>
    <row r="670" spans="1:46" x14ac:dyDescent="0.3">
      <c r="A670" s="25">
        <v>669</v>
      </c>
      <c r="B670" s="25" t="s">
        <v>5296</v>
      </c>
      <c r="C670" s="25" t="s">
        <v>5377</v>
      </c>
      <c r="D670" s="25" t="s">
        <v>232</v>
      </c>
      <c r="F670" s="25" t="s">
        <v>5153</v>
      </c>
      <c r="G670" s="25" t="s">
        <v>5525</v>
      </c>
      <c r="H670" s="25" t="s">
        <v>5523</v>
      </c>
      <c r="I670" s="25">
        <v>61</v>
      </c>
      <c r="J670" s="25" t="s">
        <v>1414</v>
      </c>
      <c r="K670" s="25">
        <v>255</v>
      </c>
      <c r="L670" s="25">
        <v>70</v>
      </c>
      <c r="M670" s="25" t="s">
        <v>5583</v>
      </c>
      <c r="O670" s="25" t="s">
        <v>6892</v>
      </c>
      <c r="P670" s="25" t="s">
        <v>6893</v>
      </c>
      <c r="Q670" s="25" t="s">
        <v>52</v>
      </c>
      <c r="R670" s="25">
        <v>5120</v>
      </c>
      <c r="S670" s="25">
        <v>0.1</v>
      </c>
      <c r="T670" s="25">
        <v>0.1</v>
      </c>
      <c r="U670" s="25" t="s">
        <v>8861</v>
      </c>
      <c r="W670" s="25" t="s">
        <v>9567</v>
      </c>
      <c r="X670" s="25" t="s">
        <v>9715</v>
      </c>
      <c r="Y670" s="25" t="s">
        <v>9715</v>
      </c>
      <c r="Z670" s="25" t="s">
        <v>9715</v>
      </c>
      <c r="AA670" s="25" t="s">
        <v>9715</v>
      </c>
      <c r="AB670" s="25" t="s">
        <v>9715</v>
      </c>
      <c r="AC670" s="25" t="s">
        <v>9715</v>
      </c>
      <c r="AD670" s="25" t="s">
        <v>9715</v>
      </c>
      <c r="AE670" s="25" t="s">
        <v>9715</v>
      </c>
      <c r="AF670" s="25" t="s">
        <v>9715</v>
      </c>
      <c r="AG670" s="26" t="str">
        <f t="shared" si="20"/>
        <v>669,0,0,0,0,0,0,0,0,0</v>
      </c>
      <c r="AH670" s="25" t="s">
        <v>7486</v>
      </c>
      <c r="AI670" s="25" t="s">
        <v>7990</v>
      </c>
      <c r="AN670" s="25">
        <v>0</v>
      </c>
      <c r="AO670" s="25">
        <v>25</v>
      </c>
      <c r="AP670" s="25">
        <v>0</v>
      </c>
      <c r="AQ670" s="25" t="s">
        <v>8806</v>
      </c>
      <c r="AT670" s="26" t="str">
        <f t="shared" si="21"/>
        <v>[669];Name=Flabebe;InternalName=FLABEBE;Type1=FAIRY;Type2=;BaseStats=44,38,39,42,61,79;GenderRate=AlwaysFemale;GrowthRate=Medium;BaseEXP=61;EffortPoints=0,0,0,0,0,1;Rareness=255;Happiness=70;Abilities=FLOWERVEIL,SYMBIOSIS;HiddenAbility=;Moves=1,TACKLE,1,VINEWHIP,6,FAIRYWIND,10,LUCKYCHANT,15,RAZORLEAF,20,WISH,22,MAGICALLEAF,24,GRASSYTERRAIN,28,PETALBLIZZARD,33,AROMATHERAPY,37,MISTYTERRAIN,41,MOONBLAST,45,PETALDANCE,48,SOLARBEAM;EggMoves=CAMOUFLAGE,CAPTIVATE,COPYCAT;Compatibility=Fairy;StepsToHatch=5120;Height=0.1;Weight=0.1;Color=White;Habitat=;RegionalNumbers=669,0,0,0,0,0,0,0,0,0;Kind=Single Bloom;Pokedex=When it finds a flower it likes, it dwells on that flower its whole life long. It floats in the wind’s embrace with an untroubled heart.;FormNames=;WildItemCommon=;WildItemUncommon=;WildItemRare=;BattlerPlayerY=0;BattlerEnemyY=25;BattlerAltitude=0;Evolutions=FLOETTE,Level,19;Incense=</v>
      </c>
    </row>
    <row r="671" spans="1:46" x14ac:dyDescent="0.3">
      <c r="A671" s="25">
        <v>670</v>
      </c>
      <c r="B671" s="25" t="s">
        <v>1143</v>
      </c>
      <c r="C671" s="25" t="s">
        <v>5378</v>
      </c>
      <c r="D671" s="25" t="s">
        <v>232</v>
      </c>
      <c r="F671" s="25" t="s">
        <v>5154</v>
      </c>
      <c r="G671" s="25" t="s">
        <v>5525</v>
      </c>
      <c r="H671" s="25" t="s">
        <v>5523</v>
      </c>
      <c r="I671" s="25">
        <v>142</v>
      </c>
      <c r="J671" s="25" t="s">
        <v>1414</v>
      </c>
      <c r="K671" s="25">
        <v>255</v>
      </c>
      <c r="L671" s="25">
        <v>70</v>
      </c>
      <c r="M671" s="25" t="s">
        <v>5583</v>
      </c>
      <c r="O671" s="25" t="s">
        <v>6278</v>
      </c>
      <c r="Q671" s="25" t="s">
        <v>52</v>
      </c>
      <c r="R671" s="25">
        <v>5120</v>
      </c>
      <c r="S671" s="25">
        <v>0.2</v>
      </c>
      <c r="T671" s="25">
        <v>0.9</v>
      </c>
      <c r="U671" s="25" t="s">
        <v>8861</v>
      </c>
      <c r="W671" s="25" t="s">
        <v>9568</v>
      </c>
      <c r="X671" s="25" t="s">
        <v>9715</v>
      </c>
      <c r="Y671" s="25" t="s">
        <v>9715</v>
      </c>
      <c r="Z671" s="25" t="s">
        <v>9715</v>
      </c>
      <c r="AA671" s="25" t="s">
        <v>9715</v>
      </c>
      <c r="AB671" s="25" t="s">
        <v>9715</v>
      </c>
      <c r="AC671" s="25" t="s">
        <v>9715</v>
      </c>
      <c r="AD671" s="25" t="s">
        <v>9715</v>
      </c>
      <c r="AE671" s="25" t="s">
        <v>9715</v>
      </c>
      <c r="AF671" s="25" t="s">
        <v>9715</v>
      </c>
      <c r="AG671" s="26" t="str">
        <f t="shared" si="20"/>
        <v>670,0,0,0,0,0,0,0,0,0</v>
      </c>
      <c r="AH671" s="25" t="s">
        <v>7486</v>
      </c>
      <c r="AI671" s="25" t="s">
        <v>7991</v>
      </c>
      <c r="AN671" s="25">
        <v>0</v>
      </c>
      <c r="AO671" s="25">
        <v>25</v>
      </c>
      <c r="AP671" s="25">
        <v>7</v>
      </c>
      <c r="AQ671" s="25" t="s">
        <v>8807</v>
      </c>
      <c r="AT671" s="26" t="str">
        <f t="shared" si="21"/>
        <v>[670];Name=Floette;InternalName=FLOETTE;Type1=FAIRY;Type2=;BaseStats=54,45,47,52,75,98;GenderRate=AlwaysFemale;GrowthRate=Medium;BaseEXP=142;EffortPoints=0,0,0,0,0,1;Rareness=255;Happiness=70;Abilities=FLOWERVEIL,SYMBIOSIS;HiddenAbility=;Moves=1,TACKLE,1,VINEWHIP,6,FAIRYWIND,10,LUCKYCHANT,15,RAZORLEAF,20,WISH,25,MAGICALLEAF,27,GRASSYTERRAIN,33,PETALBLIZZARD,38,AROMATHERAPY,43,MISTYTERRAIN,46,MOONBLAST,51,PETALDANCE,58,SOLARBEAM;EggMoves=;Compatibility=Fairy;StepsToHatch=5120;Height=0.2;Weight=0.9;Color=White;Habitat=;RegionalNumbers=670,0,0,0,0,0,0,0,0,0;Kind=Single Bloom;Pokedex=It flutters around fields of flowers and cares for flowers that are starting to wilt. It draws out the power of flowers to battle.;FormNames=;WildItemCommon=;WildItemUncommon=;WildItemRare=;BattlerPlayerY=0;BattlerEnemyY=25;BattlerAltitude=7;Evolutions=FLORGES,Item,SHINYSTONE;Incense=</v>
      </c>
    </row>
    <row r="672" spans="1:46" x14ac:dyDescent="0.3">
      <c r="A672" s="25">
        <v>671</v>
      </c>
      <c r="B672" s="25" t="s">
        <v>1144</v>
      </c>
      <c r="C672" s="25" t="s">
        <v>5379</v>
      </c>
      <c r="D672" s="25" t="s">
        <v>232</v>
      </c>
      <c r="F672" s="25" t="s">
        <v>5155</v>
      </c>
      <c r="G672" s="25" t="s">
        <v>5525</v>
      </c>
      <c r="H672" s="25" t="s">
        <v>5523</v>
      </c>
      <c r="I672" s="25">
        <v>248</v>
      </c>
      <c r="J672" s="25" t="s">
        <v>2113</v>
      </c>
      <c r="K672" s="25">
        <v>255</v>
      </c>
      <c r="L672" s="25">
        <v>70</v>
      </c>
      <c r="M672" s="25" t="s">
        <v>5583</v>
      </c>
      <c r="O672" s="25" t="s">
        <v>6279</v>
      </c>
      <c r="Q672" s="25" t="s">
        <v>52</v>
      </c>
      <c r="R672" s="25">
        <v>5120</v>
      </c>
      <c r="S672" s="25">
        <v>1.1000000000000001</v>
      </c>
      <c r="T672" s="25">
        <v>10</v>
      </c>
      <c r="U672" s="25" t="s">
        <v>8861</v>
      </c>
      <c r="W672" s="25" t="s">
        <v>9569</v>
      </c>
      <c r="X672" s="25" t="s">
        <v>9715</v>
      </c>
      <c r="Y672" s="25" t="s">
        <v>9715</v>
      </c>
      <c r="Z672" s="25" t="s">
        <v>9715</v>
      </c>
      <c r="AA672" s="25" t="s">
        <v>9715</v>
      </c>
      <c r="AB672" s="25" t="s">
        <v>9715</v>
      </c>
      <c r="AC672" s="25" t="s">
        <v>9715</v>
      </c>
      <c r="AD672" s="25" t="s">
        <v>9715</v>
      </c>
      <c r="AE672" s="25" t="s">
        <v>9715</v>
      </c>
      <c r="AF672" s="25" t="s">
        <v>9715</v>
      </c>
      <c r="AG672" s="26" t="str">
        <f t="shared" si="20"/>
        <v>671,0,0,0,0,0,0,0,0,0</v>
      </c>
      <c r="AH672" s="25" t="s">
        <v>7487</v>
      </c>
      <c r="AI672" s="25" t="s">
        <v>7992</v>
      </c>
      <c r="AN672" s="25">
        <v>0</v>
      </c>
      <c r="AO672" s="25">
        <v>25</v>
      </c>
      <c r="AP672" s="25">
        <v>0</v>
      </c>
      <c r="AT672" s="26" t="str">
        <f t="shared" si="21"/>
        <v>[671];Name=Florges;InternalName=FLORGES;Type1=FAIRY;Type2=;BaseStats=78,65,68,75,112,154;GenderRate=AlwaysFemale;GrowthRate=Medium;BaseEXP=248;EffortPoints=0,0,0,0,0,3;Rareness=255;Happiness=70;Abilities=FLOWERVEIL,SYMBIOSIS;HiddenAbility=;Moves=1,DISARMINGVOICE,1,LUCKYCHANT,1,WISH,1,MAGICALLEAF,1,FLOWERSHIELD,1,GRASSKNOT,1,GRASSYTERRAIN,1,PETALBLIZZARD,1,MISTYTERRAIN,1,MOONBLAST,1,PETALDANCE,1,AROMATHERAPY;EggMoves=;Compatibility=Fairy;StepsToHatch=5120;Height=1.1;Weight=10;Color=White;Habitat=;RegionalNumbers=671,0,0,0,0,0,0,0,0,0;Kind=Garden;Pokedex=It claims exquisite flower gardens as its territory, and it obtains power from basking in the energy emitted by flowering plants.;FormNames=;WildItemCommon=;WildItemUncommon=;WildItemRare=;BattlerPlayerY=0;BattlerEnemyY=25;BattlerAltitude=0;Evolutions=;Incense=</v>
      </c>
    </row>
    <row r="673" spans="1:46" x14ac:dyDescent="0.3">
      <c r="A673" s="25">
        <v>672</v>
      </c>
      <c r="B673" s="25" t="s">
        <v>1145</v>
      </c>
      <c r="C673" s="25" t="s">
        <v>5380</v>
      </c>
      <c r="D673" s="25" t="s">
        <v>221</v>
      </c>
      <c r="F673" s="25" t="s">
        <v>5156</v>
      </c>
      <c r="G673" s="25" t="s">
        <v>5522</v>
      </c>
      <c r="H673" s="25" t="s">
        <v>5523</v>
      </c>
      <c r="I673" s="25">
        <v>70</v>
      </c>
      <c r="J673" s="25" t="s">
        <v>2131</v>
      </c>
      <c r="K673" s="25">
        <v>160</v>
      </c>
      <c r="L673" s="25">
        <v>70</v>
      </c>
      <c r="M673" s="25" t="s">
        <v>5584</v>
      </c>
      <c r="O673" s="25" t="s">
        <v>6894</v>
      </c>
      <c r="P673" s="25" t="s">
        <v>6895</v>
      </c>
      <c r="Q673" s="25" t="s">
        <v>2124</v>
      </c>
      <c r="R673" s="25">
        <v>5120</v>
      </c>
      <c r="S673" s="25">
        <v>0.9</v>
      </c>
      <c r="T673" s="25">
        <v>31</v>
      </c>
      <c r="U673" s="25" t="s">
        <v>2158</v>
      </c>
      <c r="W673" s="25" t="s">
        <v>9570</v>
      </c>
      <c r="X673" s="25" t="s">
        <v>9715</v>
      </c>
      <c r="Y673" s="25" t="s">
        <v>9715</v>
      </c>
      <c r="Z673" s="25" t="s">
        <v>9715</v>
      </c>
      <c r="AA673" s="25" t="s">
        <v>9715</v>
      </c>
      <c r="AB673" s="25" t="s">
        <v>9715</v>
      </c>
      <c r="AC673" s="25" t="s">
        <v>9715</v>
      </c>
      <c r="AD673" s="25" t="s">
        <v>9715</v>
      </c>
      <c r="AE673" s="25" t="s">
        <v>9715</v>
      </c>
      <c r="AF673" s="25" t="s">
        <v>9715</v>
      </c>
      <c r="AG673" s="26" t="str">
        <f t="shared" si="20"/>
        <v>672,0,0,0,0,0,0,0,0,0</v>
      </c>
      <c r="AH673" s="25" t="s">
        <v>7488</v>
      </c>
      <c r="AI673" s="25" t="s">
        <v>7993</v>
      </c>
      <c r="AN673" s="25">
        <v>0</v>
      </c>
      <c r="AO673" s="25">
        <v>25</v>
      </c>
      <c r="AP673" s="25">
        <v>0</v>
      </c>
      <c r="AQ673" s="25" t="s">
        <v>8808</v>
      </c>
      <c r="AT673" s="26" t="str">
        <f t="shared" si="21"/>
        <v>[672];Name=Skiddo;InternalName=SKIDDO;Type1=GRASS;Type2=;BaseStats=66,65,48,52,62,57;GenderRate=Female50Percent;GrowthRate=Medium;BaseEXP=70;EffortPoints=1,0,0,0,0,0;Rareness=160;Happiness=70;Abilities=SAPSIPPER,GRASSPELT;HiddenAbility=;Moves=1,TACKLE,1,GROWTH,7,VINEWHIP,9,TAILWHIP,12,LEECHSEED,13,RAZORLEAF,16,WORRYSEED,20,SYNTHESIS,22,TAKEDOWN,26,BULLDOZE,30,SEEDBOMB,34,BULKUP,38,DOUBLEEDGE,42,HORNLEECH,45,LEAFBLADE,50,MILKDRINK;EggMoves=DEFENSECURL,MILKDRINK,ROLLOUT;Compatibility=Field;StepsToHatch=5120;Height=0.9;Weight=31;Color=Brown;Habitat=;RegionalNumbers=672,0,0,0,0,0,0,0,0,0;Kind=Mount;Pokedex=Thought to be one of the first Pokemon to live in harmony with humans, it has a placid disposition.;FormNames=;WildItemCommon=;WildItemUncommon=;WildItemRare=;BattlerPlayerY=0;BattlerEnemyY=25;BattlerAltitude=0;Evolutions=GOGOAT,Level,32;Incense=</v>
      </c>
    </row>
    <row r="674" spans="1:46" x14ac:dyDescent="0.3">
      <c r="A674" s="25">
        <v>673</v>
      </c>
      <c r="B674" s="25" t="s">
        <v>1146</v>
      </c>
      <c r="C674" s="25" t="s">
        <v>5381</v>
      </c>
      <c r="D674" s="25" t="s">
        <v>221</v>
      </c>
      <c r="F674" s="25" t="s">
        <v>5157</v>
      </c>
      <c r="G674" s="25" t="s">
        <v>5522</v>
      </c>
      <c r="H674" s="25" t="s">
        <v>5523</v>
      </c>
      <c r="I674" s="25">
        <v>186</v>
      </c>
      <c r="J674" s="25" t="s">
        <v>2132</v>
      </c>
      <c r="K674" s="25">
        <v>160</v>
      </c>
      <c r="L674" s="25">
        <v>70</v>
      </c>
      <c r="M674" s="25" t="s">
        <v>5584</v>
      </c>
      <c r="O674" s="25" t="s">
        <v>6280</v>
      </c>
      <c r="Q674" s="25" t="s">
        <v>2124</v>
      </c>
      <c r="R674" s="25">
        <v>5120</v>
      </c>
      <c r="S674" s="25">
        <v>1.7</v>
      </c>
      <c r="T674" s="25">
        <v>91</v>
      </c>
      <c r="U674" s="25" t="s">
        <v>2158</v>
      </c>
      <c r="W674" s="25" t="s">
        <v>9571</v>
      </c>
      <c r="X674" s="25" t="s">
        <v>9715</v>
      </c>
      <c r="Y674" s="25" t="s">
        <v>9715</v>
      </c>
      <c r="Z674" s="25" t="s">
        <v>9715</v>
      </c>
      <c r="AA674" s="25" t="s">
        <v>9715</v>
      </c>
      <c r="AB674" s="25" t="s">
        <v>9715</v>
      </c>
      <c r="AC674" s="25" t="s">
        <v>9715</v>
      </c>
      <c r="AD674" s="25" t="s">
        <v>9715</v>
      </c>
      <c r="AE674" s="25" t="s">
        <v>9715</v>
      </c>
      <c r="AF674" s="25" t="s">
        <v>9715</v>
      </c>
      <c r="AG674" s="26" t="str">
        <f t="shared" si="20"/>
        <v>673,0,0,0,0,0,0,0,0,0</v>
      </c>
      <c r="AH674" s="25" t="s">
        <v>7488</v>
      </c>
      <c r="AI674" s="25" t="s">
        <v>7994</v>
      </c>
      <c r="AN674" s="25">
        <v>0</v>
      </c>
      <c r="AO674" s="25">
        <v>25</v>
      </c>
      <c r="AP674" s="25">
        <v>0</v>
      </c>
      <c r="AT674" s="26" t="str">
        <f t="shared" si="21"/>
        <v>[673];Name=Gogoat;InternalName=GOGOAT;Type1=GRASS;Type2=;BaseStats=123,100,62,68,97,81;GenderRate=Female50Percent;GrowthRate=Medium;BaseEXP=186;EffortPoints=2,0,0,0,0,0;Rareness=160;Happiness=70;Abilities=SAPSIPPER,GRASSPELT;HiddenAbility=;Moves=1,AERIALACE,1,TACKLE,1,GROWTH,7,VINEWHIP,9,TAILWHIP,12,LEECHSEED,13,RAZORLEAF,16,WORRYSEED,20,SYNTHESIS,22,TAKEDOWN,26,BULLDOZE,30,SEEDBOMB,34,BULKUP,40,DOUBLEEDGE,47,HORNLEECH,55,LEAFBLADE,58,MILKDRINK,60,EARTHQUAKE,65,AERIALACE;EggMoves=;Compatibility=Field;StepsToHatch=5120;Height=1.7;Weight=91;Color=Brown;Habitat=;RegionalNumbers=673,0,0,0,0,0,0,0,0,0;Kind=Mount;Pokedex=They inhabit mountainous regions. The leader of the herd is decided by a battle of clashing horns.;FormNames=;WildItemCommon=;WildItemUncommon=;WildItemRare=;BattlerPlayerY=0;BattlerEnemyY=25;BattlerAltitude=0;Evolutions=;Incense=</v>
      </c>
    </row>
    <row r="675" spans="1:46" x14ac:dyDescent="0.3">
      <c r="A675" s="25">
        <v>674</v>
      </c>
      <c r="B675" s="25" t="s">
        <v>1147</v>
      </c>
      <c r="C675" s="25" t="s">
        <v>5382</v>
      </c>
      <c r="D675" s="25" t="s">
        <v>222</v>
      </c>
      <c r="F675" s="25" t="s">
        <v>5158</v>
      </c>
      <c r="G675" s="25" t="s">
        <v>5522</v>
      </c>
      <c r="H675" s="25" t="s">
        <v>5523</v>
      </c>
      <c r="I675" s="25">
        <v>70</v>
      </c>
      <c r="J675" s="25" t="s">
        <v>2128</v>
      </c>
      <c r="K675" s="25">
        <v>128</v>
      </c>
      <c r="L675" s="25">
        <v>70</v>
      </c>
      <c r="M675" s="25" t="s">
        <v>5837</v>
      </c>
      <c r="N675" s="25" t="s">
        <v>3822</v>
      </c>
      <c r="O675" s="25" t="s">
        <v>6896</v>
      </c>
      <c r="P675" s="25" t="s">
        <v>6897</v>
      </c>
      <c r="Q675" s="25" t="s">
        <v>7220</v>
      </c>
      <c r="R675" s="25">
        <v>6400</v>
      </c>
      <c r="S675" s="25">
        <v>0.6</v>
      </c>
      <c r="T675" s="25">
        <v>8</v>
      </c>
      <c r="U675" s="25" t="s">
        <v>8861</v>
      </c>
      <c r="W675" s="25" t="s">
        <v>9572</v>
      </c>
      <c r="X675" s="25" t="s">
        <v>9715</v>
      </c>
      <c r="Y675" s="25" t="s">
        <v>9715</v>
      </c>
      <c r="Z675" s="25" t="s">
        <v>9715</v>
      </c>
      <c r="AA675" s="25" t="s">
        <v>9715</v>
      </c>
      <c r="AB675" s="25" t="s">
        <v>9715</v>
      </c>
      <c r="AC675" s="25" t="s">
        <v>9715</v>
      </c>
      <c r="AD675" s="25" t="s">
        <v>9715</v>
      </c>
      <c r="AE675" s="25" t="s">
        <v>9715</v>
      </c>
      <c r="AF675" s="25" t="s">
        <v>9715</v>
      </c>
      <c r="AG675" s="26" t="str">
        <f t="shared" si="20"/>
        <v>674,0,0,0,0,0,0,0,0,0</v>
      </c>
      <c r="AH675" s="25" t="s">
        <v>7278</v>
      </c>
      <c r="AI675" s="25" t="s">
        <v>7995</v>
      </c>
      <c r="AN675" s="25">
        <v>0</v>
      </c>
      <c r="AO675" s="25">
        <v>25</v>
      </c>
      <c r="AP675" s="25">
        <v>0</v>
      </c>
      <c r="AQ675" s="25" t="s">
        <v>8809</v>
      </c>
      <c r="AT675" s="26" t="str">
        <f t="shared" si="21"/>
        <v>[674];Name=Pancham;InternalName=PANCHAM;Type1=FIGHTING;Type2=;BaseStats=67,82,62,43,46,48;GenderRate=Female50Percent;GrowthRate=Medium;BaseEXP=70;EffortPoints=0,1,0,0,0,0;Rareness=128;Happiness=70;Abilities=IRONFIST,MOLDBREAKER;HiddenAbility=SCRAPPY;Moves=1,TACKLE,1,LEER,7,ARMTHRUST,10,WORKUP,12,KARATECHOP,15,COMETPUNCH,20,SLASH,25,CIRCLETHROW,27,VITALTHROW,33,BODYSLAM,39,CRUNCH,42,ENTRAINMENT,45,PARTINGSHOT,48,SKYUPPERCUT;EggMoves=FOULPLAY,MEFIRST,QUASH,QUICKGUARD,STORMTHROW;Compatibility=Field,Humanlike;StepsToHatch=6400;Height=0.6;Weight=8;Color=White;Habitat=;RegionalNumbers=674,0,0,0,0,0,0,0,0,0;Kind=Playful;Pokedex=It does its best to be taken seriously by its enemies, but its glare is not sufficiently intimidating. Chewing on a leaf is its trademark.;FormNames=;WildItemCommon=;WildItemUncommon=;WildItemRare=;BattlerPlayerY=0;BattlerEnemyY=25;BattlerAltitude=0;Evolutions=PANGORO,LevelDarkInParty,32;Incense=</v>
      </c>
    </row>
    <row r="676" spans="1:46" x14ac:dyDescent="0.3">
      <c r="A676" s="25">
        <v>675</v>
      </c>
      <c r="B676" s="25" t="s">
        <v>1148</v>
      </c>
      <c r="C676" s="25" t="s">
        <v>5383</v>
      </c>
      <c r="D676" s="25" t="s">
        <v>222</v>
      </c>
      <c r="E676" s="25" t="s">
        <v>230</v>
      </c>
      <c r="F676" s="25" t="s">
        <v>5159</v>
      </c>
      <c r="G676" s="25" t="s">
        <v>5522</v>
      </c>
      <c r="H676" s="25" t="s">
        <v>5523</v>
      </c>
      <c r="I676" s="25">
        <v>173</v>
      </c>
      <c r="J676" s="25" t="s">
        <v>2129</v>
      </c>
      <c r="K676" s="25">
        <v>128</v>
      </c>
      <c r="L676" s="25">
        <v>70</v>
      </c>
      <c r="M676" s="25" t="s">
        <v>5837</v>
      </c>
      <c r="N676" s="25" t="s">
        <v>3822</v>
      </c>
      <c r="O676" s="25" t="s">
        <v>6281</v>
      </c>
      <c r="Q676" s="25" t="s">
        <v>7220</v>
      </c>
      <c r="R676" s="25">
        <v>6400</v>
      </c>
      <c r="S676" s="25">
        <v>2.1</v>
      </c>
      <c r="T676" s="25">
        <v>136</v>
      </c>
      <c r="U676" s="25" t="s">
        <v>8861</v>
      </c>
      <c r="W676" s="25" t="s">
        <v>9573</v>
      </c>
      <c r="X676" s="25" t="s">
        <v>9715</v>
      </c>
      <c r="Y676" s="25" t="s">
        <v>9715</v>
      </c>
      <c r="Z676" s="25" t="s">
        <v>9715</v>
      </c>
      <c r="AA676" s="25" t="s">
        <v>9715</v>
      </c>
      <c r="AB676" s="25" t="s">
        <v>9715</v>
      </c>
      <c r="AC676" s="25" t="s">
        <v>9715</v>
      </c>
      <c r="AD676" s="25" t="s">
        <v>9715</v>
      </c>
      <c r="AE676" s="25" t="s">
        <v>9715</v>
      </c>
      <c r="AF676" s="25" t="s">
        <v>9715</v>
      </c>
      <c r="AG676" s="26" t="str">
        <f t="shared" si="20"/>
        <v>675,0,0,0,0,0,0,0,0,0</v>
      </c>
      <c r="AH676" s="25" t="s">
        <v>7489</v>
      </c>
      <c r="AI676" s="25" t="s">
        <v>7996</v>
      </c>
      <c r="AN676" s="25">
        <v>0</v>
      </c>
      <c r="AO676" s="25">
        <v>25</v>
      </c>
      <c r="AP676" s="25">
        <v>0</v>
      </c>
      <c r="AT676" s="26" t="str">
        <f t="shared" si="21"/>
        <v>[675];Name=Pangoro;InternalName=PANGORO;Type1=FIGHTING;Type2=DARK;BaseStats=95,124,78,58,69,71;GenderRate=Female50Percent;GrowthRate=Medium;BaseEXP=173;EffortPoints=0,2,0,0,0,0;Rareness=128;Happiness=70;Abilities=IRONFIST,MOLDBREAKER;HiddenAbility=SCRAPPY;Moves=1,ENTRAINMENT,1,HAMMERARM,1,TACKLE,1,LEER,7,ARMTHRUST,10,WORKUP,12,KARATECHOP,15,COMETPUNCH,20,SLASH,25,CIRCLETHROW,27,VITALTHROW,35,BODYSLAM,42,CRUNCH,45,ENTRAINMENT,48,PARTINGSHOT,52,SKYUPPERCUT,57,HAMMERARM,65,TAUNT,70,LOWSWEEP;EggMoves=;Compatibility=Field,Humanlike;StepsToHatch=6400;Height=2.1;Weight=136;Color=White;Habitat=;RegionalNumbers=675,0,0,0,0,0,0,0,0,0;Kind=Daunting;Pokedex=It charges ahead and bashes its opponents like a berserker, uncaring about any hits it might take. Its arms are mighty enough to snap a telephone pole.;FormNames=;WildItemCommon=;WildItemUncommon=;WildItemRare=;BattlerPlayerY=0;BattlerEnemyY=25;BattlerAltitude=0;Evolutions=;Incense=</v>
      </c>
    </row>
    <row r="677" spans="1:46" x14ac:dyDescent="0.3">
      <c r="A677" s="25">
        <v>676</v>
      </c>
      <c r="B677" s="25" t="s">
        <v>1149</v>
      </c>
      <c r="C677" s="25" t="s">
        <v>5384</v>
      </c>
      <c r="D677" s="25" t="s">
        <v>216</v>
      </c>
      <c r="F677" s="25" t="s">
        <v>5160</v>
      </c>
      <c r="G677" s="25" t="s">
        <v>5522</v>
      </c>
      <c r="H677" s="25" t="s">
        <v>5523</v>
      </c>
      <c r="I677" s="25">
        <v>172</v>
      </c>
      <c r="J677" s="25" t="s">
        <v>1414</v>
      </c>
      <c r="K677" s="25">
        <v>120</v>
      </c>
      <c r="L677" s="25">
        <v>70</v>
      </c>
      <c r="M677" s="25" t="s">
        <v>5585</v>
      </c>
      <c r="O677" s="25" t="s">
        <v>6898</v>
      </c>
      <c r="P677" s="25" t="s">
        <v>6899</v>
      </c>
      <c r="Q677" s="25" t="s">
        <v>2124</v>
      </c>
      <c r="R677" s="25">
        <v>5120</v>
      </c>
      <c r="S677" s="25">
        <v>1.2</v>
      </c>
      <c r="T677" s="25">
        <v>28</v>
      </c>
      <c r="U677" s="25" t="s">
        <v>8861</v>
      </c>
      <c r="W677" s="25" t="s">
        <v>9574</v>
      </c>
      <c r="X677" s="25" t="s">
        <v>9715</v>
      </c>
      <c r="Y677" s="25" t="s">
        <v>9715</v>
      </c>
      <c r="Z677" s="25" t="s">
        <v>9715</v>
      </c>
      <c r="AA677" s="25" t="s">
        <v>9715</v>
      </c>
      <c r="AB677" s="25" t="s">
        <v>9715</v>
      </c>
      <c r="AC677" s="25" t="s">
        <v>9715</v>
      </c>
      <c r="AD677" s="25" t="s">
        <v>9715</v>
      </c>
      <c r="AE677" s="25" t="s">
        <v>9715</v>
      </c>
      <c r="AF677" s="25" t="s">
        <v>9715</v>
      </c>
      <c r="AG677" s="26" t="str">
        <f t="shared" si="20"/>
        <v>676,0,0,0,0,0,0,0,0,0</v>
      </c>
      <c r="AH677" s="25" t="s">
        <v>7490</v>
      </c>
      <c r="AI677" s="25" t="s">
        <v>7997</v>
      </c>
      <c r="AN677" s="25">
        <v>0</v>
      </c>
      <c r="AO677" s="25">
        <v>25</v>
      </c>
      <c r="AP677" s="25">
        <v>0</v>
      </c>
      <c r="AT677" s="26" t="str">
        <f t="shared" si="21"/>
        <v>[676];Name=Furfrou;InternalName=FURFROU;Type1=NORMAL;Type2=;BaseStats=75,80,60,102,65,90;GenderRate=Female50Percent;GrowthRate=Medium;BaseEXP=172;EffortPoints=0,0,0,0,0,1;Rareness=120;Happiness=70;Abilities=FURCOAT;HiddenAbility=;Moves=1,TACKLE,1,GROWL,5,SANDATTACK,9,BABYDOLLEYES,12,HEADBUTT,15,TAILWHIP,22,BITE,27,ODORSLEUTH,33,RETALIATE,35,TAKEDOWN,38,CHARM,42,SUCKERPUNCH,48,COTTONGUARD;EggMoves=CAPTIVATE,MIMIC,REFRESH,ROLEPLAY,WORKUP;Compatibility=Field;StepsToHatch=5120;Height=1.2;Weight=28;Color=White;Habitat=;RegionalNumbers=676,0,0,0,0,0,0,0,0,0;Kind=Poodle;Pokedex=Historically, in the Kalos region, these Pokemon were the designated guardians of the king.;FormNames=;WildItemCommon=;WildItemUncommon=;WildItemRare=;BattlerPlayerY=0;BattlerEnemyY=25;BattlerAltitude=0;Evolutions=;Incense=</v>
      </c>
    </row>
    <row r="678" spans="1:46" x14ac:dyDescent="0.3">
      <c r="A678" s="25">
        <v>677</v>
      </c>
      <c r="B678" s="25" t="s">
        <v>1150</v>
      </c>
      <c r="C678" s="25" t="s">
        <v>5385</v>
      </c>
      <c r="D678" s="25" t="s">
        <v>226</v>
      </c>
      <c r="F678" s="25" t="s">
        <v>5161</v>
      </c>
      <c r="G678" s="25" t="s">
        <v>5522</v>
      </c>
      <c r="H678" s="25" t="s">
        <v>5523</v>
      </c>
      <c r="I678" s="25">
        <v>71</v>
      </c>
      <c r="J678" s="25" t="s">
        <v>2146</v>
      </c>
      <c r="K678" s="25">
        <v>228</v>
      </c>
      <c r="L678" s="25">
        <v>70</v>
      </c>
      <c r="M678" s="25" t="s">
        <v>5838</v>
      </c>
      <c r="N678" s="25" t="s">
        <v>3806</v>
      </c>
      <c r="O678" s="25" t="s">
        <v>6900</v>
      </c>
      <c r="P678" s="25" t="s">
        <v>6901</v>
      </c>
      <c r="Q678" s="25" t="s">
        <v>2124</v>
      </c>
      <c r="R678" s="25">
        <v>5120</v>
      </c>
      <c r="S678" s="25">
        <v>0.3</v>
      </c>
      <c r="T678" s="25">
        <v>3.5</v>
      </c>
      <c r="U678" s="25" t="s">
        <v>8859</v>
      </c>
      <c r="W678" s="25" t="s">
        <v>9575</v>
      </c>
      <c r="X678" s="25" t="s">
        <v>9715</v>
      </c>
      <c r="Y678" s="25" t="s">
        <v>9715</v>
      </c>
      <c r="Z678" s="25" t="s">
        <v>9715</v>
      </c>
      <c r="AA678" s="25" t="s">
        <v>9715</v>
      </c>
      <c r="AB678" s="25" t="s">
        <v>9715</v>
      </c>
      <c r="AC678" s="25" t="s">
        <v>9715</v>
      </c>
      <c r="AD678" s="25" t="s">
        <v>9715</v>
      </c>
      <c r="AE678" s="25" t="s">
        <v>9715</v>
      </c>
      <c r="AF678" s="25" t="s">
        <v>9715</v>
      </c>
      <c r="AG678" s="26" t="str">
        <f t="shared" si="20"/>
        <v>677,0,0,0,0,0,0,0,0,0</v>
      </c>
      <c r="AH678" s="25" t="s">
        <v>7491</v>
      </c>
      <c r="AI678" s="25" t="s">
        <v>7998</v>
      </c>
      <c r="AN678" s="25">
        <v>0</v>
      </c>
      <c r="AO678" s="25">
        <v>25</v>
      </c>
      <c r="AP678" s="25">
        <v>0</v>
      </c>
      <c r="AQ678" s="25" t="s">
        <v>8810</v>
      </c>
      <c r="AT678" s="26" t="str">
        <f t="shared" si="21"/>
        <v>[677];Name=Espurr;InternalName=ESPURR;Type1=PSYCHIC;Type2=;BaseStats=62,48,54,68,63,60;GenderRate=Female50Percent;GrowthRate=Medium;BaseEXP=71;EffortPoints=0,0,0,1,0,0;Rareness=228;Happiness=70;Abilities=KEENEYE,INFILTRATOR;HiddenAbility=OWNTEMPO;Moves=1,SCRATCH,1,LEER,5,COVET,9,CONFUSION,13,LIGHTSCREEN,17,PSYBEAM,19,FAKEOUT,22,DISARMINGVOICE,25,PSYSHOCK;EggMoves=ASSIST,BARRIER,TRICK,YAWN;Compatibility=Field;StepsToHatch=5120;Height=0.3;Weight=3.5;Color=Gray;Habitat=;RegionalNumbers=677,0,0,0,0,0,0,0,0,0;Kind=Restraint;Pokedex=It has enough psychic energy to blast everything within 300 feet of itself, but it has no control over its power.;FormNames=;WildItemCommon=;WildItemUncommon=;WildItemRare=;BattlerPlayerY=0;BattlerEnemyY=25;BattlerAltitude=0;Evolutions=MEOWSTIC,Level,25;Incense=</v>
      </c>
    </row>
    <row r="679" spans="1:46" x14ac:dyDescent="0.3">
      <c r="A679" s="25">
        <v>678</v>
      </c>
      <c r="B679" s="25" t="s">
        <v>1151</v>
      </c>
      <c r="C679" s="25" t="s">
        <v>5386</v>
      </c>
      <c r="D679" s="25" t="s">
        <v>226</v>
      </c>
      <c r="F679" s="25" t="s">
        <v>5162</v>
      </c>
      <c r="G679" s="25" t="s">
        <v>5522</v>
      </c>
      <c r="H679" s="25" t="s">
        <v>5523</v>
      </c>
      <c r="I679" s="25">
        <v>163</v>
      </c>
      <c r="J679" s="25" t="s">
        <v>2146</v>
      </c>
      <c r="K679" s="25">
        <v>228</v>
      </c>
      <c r="L679" s="25">
        <v>70</v>
      </c>
      <c r="M679" s="25" t="s">
        <v>5838</v>
      </c>
      <c r="N679" s="25" t="s">
        <v>5693</v>
      </c>
      <c r="O679" s="25" t="s">
        <v>6282</v>
      </c>
      <c r="Q679" s="25" t="s">
        <v>2124</v>
      </c>
      <c r="R679" s="25">
        <v>5120</v>
      </c>
      <c r="S679" s="25">
        <v>0.6</v>
      </c>
      <c r="T679" s="25">
        <v>8.5</v>
      </c>
      <c r="U679" s="25" t="s">
        <v>8861</v>
      </c>
      <c r="W679" s="25" t="s">
        <v>9576</v>
      </c>
      <c r="X679" s="25" t="s">
        <v>9715</v>
      </c>
      <c r="Y679" s="25" t="s">
        <v>9715</v>
      </c>
      <c r="Z679" s="25" t="s">
        <v>9715</v>
      </c>
      <c r="AA679" s="25" t="s">
        <v>9715</v>
      </c>
      <c r="AB679" s="25" t="s">
        <v>9715</v>
      </c>
      <c r="AC679" s="25" t="s">
        <v>9715</v>
      </c>
      <c r="AD679" s="25" t="s">
        <v>9715</v>
      </c>
      <c r="AE679" s="25" t="s">
        <v>9715</v>
      </c>
      <c r="AF679" s="25" t="s">
        <v>9715</v>
      </c>
      <c r="AG679" s="26" t="str">
        <f t="shared" si="20"/>
        <v>678,0,0,0,0,0,0,0,0,0</v>
      </c>
      <c r="AH679" s="25" t="s">
        <v>7492</v>
      </c>
      <c r="AI679" s="25" t="s">
        <v>8122</v>
      </c>
      <c r="AJ679" s="25" t="s">
        <v>8135</v>
      </c>
      <c r="AN679" s="25">
        <v>0</v>
      </c>
      <c r="AO679" s="25">
        <v>25</v>
      </c>
      <c r="AP679" s="25">
        <v>0</v>
      </c>
      <c r="AT679" s="26" t="str">
        <f t="shared" si="21"/>
        <v>[678];Name=Meowstic;InternalName=MEOWSTIC;Type1=PSYCHIC;Type2=;BaseStats=74,48,76,104,83,81;GenderRate=Female50Percent;GrowthRate=Medium;BaseEXP=163;EffortPoints=0,0,0,1,0,0;Rareness=228;Happiness=70;Abilities=KEENEYE,INFILTRATOR;HiddenAbility=PRANKSTER;Moves=1,QUICKGUARD,1,MEANLOOK,1,HELPINGHAND,1,SCRATCH,1,LEER,5,COVET,9,CONFUSION,13,LIGHTSCREEN,17,PSYBEAM,19,FAKEOUT,22,DISARMINGVOICE,25,PSYSHOCK,28,CHARM,31,MIRACLEEYE,35,REFLECT,40,PSYCHIC,43,ROLEPLAY,45,IMPRISON,48,SUCKERPUNCH,50,MISTYTERRAIN,53,QUICKGUARD;EggMoves=;Compatibility=Field;StepsToHatch=5120;Height=0.6;Weight=8.5;Color=White;Habitat=;RegionalNumbers=678,0,0,0,0,0,0,0,0,0;Kind=Constraint;Pokedex=When in danger, it raises its ears and releases enough psychic power to grind a 10-ton truck to dust.;FormNames=Meowstic male,Meowstic female;WildItemCommon=;WildItemUncommon=;WildItemRare=;BattlerPlayerY=0;BattlerEnemyY=25;BattlerAltitude=0;Evolutions=;Incense=</v>
      </c>
    </row>
    <row r="680" spans="1:46" x14ac:dyDescent="0.3">
      <c r="A680" s="25">
        <v>679</v>
      </c>
      <c r="B680" s="25" t="s">
        <v>1152</v>
      </c>
      <c r="C680" s="25" t="s">
        <v>5387</v>
      </c>
      <c r="D680" s="25" t="s">
        <v>231</v>
      </c>
      <c r="E680" s="25" t="s">
        <v>228</v>
      </c>
      <c r="F680" s="25" t="s">
        <v>5163</v>
      </c>
      <c r="G680" s="25" t="s">
        <v>5522</v>
      </c>
      <c r="H680" s="25" t="s">
        <v>5523</v>
      </c>
      <c r="I680" s="25">
        <v>65</v>
      </c>
      <c r="J680" s="25" t="s">
        <v>2134</v>
      </c>
      <c r="K680" s="25">
        <v>222</v>
      </c>
      <c r="L680" s="25">
        <v>70</v>
      </c>
      <c r="M680" s="25" t="s">
        <v>3804</v>
      </c>
      <c r="O680" s="25" t="s">
        <v>6902</v>
      </c>
      <c r="P680" s="25" t="s">
        <v>6903</v>
      </c>
      <c r="Q680" s="25" t="s">
        <v>2122</v>
      </c>
      <c r="R680" s="25">
        <v>5120</v>
      </c>
      <c r="S680" s="25">
        <v>0.8</v>
      </c>
      <c r="T680" s="25">
        <v>2</v>
      </c>
      <c r="U680" s="25" t="s">
        <v>2158</v>
      </c>
      <c r="W680" s="25" t="s">
        <v>9577</v>
      </c>
      <c r="X680" s="25" t="s">
        <v>9715</v>
      </c>
      <c r="Y680" s="25" t="s">
        <v>9715</v>
      </c>
      <c r="Z680" s="25" t="s">
        <v>9715</v>
      </c>
      <c r="AA680" s="25" t="s">
        <v>9715</v>
      </c>
      <c r="AB680" s="25" t="s">
        <v>9715</v>
      </c>
      <c r="AC680" s="25" t="s">
        <v>9715</v>
      </c>
      <c r="AD680" s="25" t="s">
        <v>9715</v>
      </c>
      <c r="AE680" s="25" t="s">
        <v>9715</v>
      </c>
      <c r="AF680" s="25" t="s">
        <v>9715</v>
      </c>
      <c r="AG680" s="26" t="str">
        <f t="shared" si="20"/>
        <v>679,0,0,0,0,0,0,0,0,0</v>
      </c>
      <c r="AH680" s="25" t="s">
        <v>7493</v>
      </c>
      <c r="AI680" s="25" t="s">
        <v>7999</v>
      </c>
      <c r="AN680" s="25">
        <v>0</v>
      </c>
      <c r="AO680" s="25">
        <v>25</v>
      </c>
      <c r="AP680" s="25">
        <v>5</v>
      </c>
      <c r="AQ680" s="25" t="s">
        <v>8811</v>
      </c>
      <c r="AT680" s="26" t="str">
        <f t="shared" si="21"/>
        <v>[679];Name=Honedge;InternalName=HONEDGE;Type1=STEEL;Type2=GHOST;BaseStats=45,80,100,28,35,37;GenderRate=Female50Percent;GrowthRate=Medium;BaseEXP=65;EffortPoints=0,0,1,0,0,0;Rareness=222;Happiness=70;Abilities=NOGUARD;HiddenAbility=;Moves=1,TACKLE,1,SWORDSDANCE,5,FURYCUTTER,8,METALSOUND,13,PURSUIT,18,AUTOTOMIZE,20,SHADOWSNEAK,22,AERIALACE,26,RETALIATE,29,SLASH,32,IRONDEFENSE,35,NIGHTSLASH,39,POWERTRICK,42,IRONHEAD,47,SACREDSWORD;EggMoves=DESTINYBOND,METALSOUND,SHADOWSNEAK,WIDEGUARD;Compatibility=Mineral;StepsToHatch=5120;Height=0.8;Weight=2;Color=Brown;Habitat=;RegionalNumbers=679,0,0,0,0,0,0,0,0,0;Kind=Sword;Pokedex=Apparently this Pokemon is born when a departed spirit inhabits a sword. It attaches itself to people and drinks their life force.;FormNames=;WildItemCommon=;WildItemUncommon=;WildItemRare=;BattlerPlayerY=0;BattlerEnemyY=25;BattlerAltitude=5;Evolutions=DOUBLADE,Level,35;Incense=</v>
      </c>
    </row>
    <row r="681" spans="1:46" x14ac:dyDescent="0.3">
      <c r="A681" s="25">
        <v>680</v>
      </c>
      <c r="B681" s="25" t="s">
        <v>1153</v>
      </c>
      <c r="C681" s="25" t="s">
        <v>5388</v>
      </c>
      <c r="D681" s="25" t="s">
        <v>231</v>
      </c>
      <c r="E681" s="25" t="s">
        <v>228</v>
      </c>
      <c r="F681" s="25" t="s">
        <v>5164</v>
      </c>
      <c r="G681" s="25" t="s">
        <v>5522</v>
      </c>
      <c r="H681" s="25" t="s">
        <v>5523</v>
      </c>
      <c r="I681" s="25">
        <v>65</v>
      </c>
      <c r="J681" s="25" t="s">
        <v>2144</v>
      </c>
      <c r="K681" s="25">
        <v>222</v>
      </c>
      <c r="L681" s="25">
        <v>70</v>
      </c>
      <c r="M681" s="25" t="s">
        <v>3804</v>
      </c>
      <c r="O681" s="25" t="s">
        <v>6283</v>
      </c>
      <c r="Q681" s="25" t="s">
        <v>2122</v>
      </c>
      <c r="R681" s="25">
        <v>5120</v>
      </c>
      <c r="S681" s="25">
        <v>0.8</v>
      </c>
      <c r="T681" s="25">
        <v>2</v>
      </c>
      <c r="U681" s="25" t="s">
        <v>2158</v>
      </c>
      <c r="W681" s="25" t="s">
        <v>9578</v>
      </c>
      <c r="X681" s="25" t="s">
        <v>9715</v>
      </c>
      <c r="Y681" s="25" t="s">
        <v>9715</v>
      </c>
      <c r="Z681" s="25" t="s">
        <v>9715</v>
      </c>
      <c r="AA681" s="25" t="s">
        <v>9715</v>
      </c>
      <c r="AB681" s="25" t="s">
        <v>9715</v>
      </c>
      <c r="AC681" s="25" t="s">
        <v>9715</v>
      </c>
      <c r="AD681" s="25" t="s">
        <v>9715</v>
      </c>
      <c r="AE681" s="25" t="s">
        <v>9715</v>
      </c>
      <c r="AF681" s="25" t="s">
        <v>9715</v>
      </c>
      <c r="AG681" s="26" t="str">
        <f t="shared" si="20"/>
        <v>680,0,0,0,0,0,0,0,0,0</v>
      </c>
      <c r="AH681" s="25" t="s">
        <v>7493</v>
      </c>
      <c r="AI681" s="25" t="s">
        <v>8000</v>
      </c>
      <c r="AN681" s="25">
        <v>0</v>
      </c>
      <c r="AO681" s="25">
        <v>25</v>
      </c>
      <c r="AP681" s="25">
        <v>1</v>
      </c>
      <c r="AQ681" s="25" t="s">
        <v>8812</v>
      </c>
      <c r="AT681" s="26" t="str">
        <f t="shared" si="21"/>
        <v>[680];Name=Doublade;InternalName=DOUBLADE;Type1=STEEL;Type2=GHOST;BaseStats=59,110,150,35,45,49;GenderRate=Female50Percent;GrowthRate=Medium;BaseEXP=65;EffortPoints=0,0,2,0,0,0;Rareness=222;Happiness=70;Abilities=NOGUARD;HiddenAbility=;Moves=1,TACKLE,1,SWORDSDANCE,5,FURYCUTTER,8,METALSOUND,13,PURSUIT,18,AUTOTOMIZE,20,SHADOWSNEAK,22,AERIALACE,26,RETALIATE,29,SLASH,32,IRONDEFENSE,36,NIGHTSLASH,41,POWERTRICK,45,IRONHEAD,51,SACREDSWORD;EggMoves=;Compatibility=Mineral;StepsToHatch=5120;Height=0.8;Weight=2;Color=Brown;Habitat=;RegionalNumbers=680,0,0,0,0,0,0,0,0,0;Kind=Sword;Pokedex=The complex attack patterns of its two swords are unstoppable, even for an opponent greatly accomplished at swordplay.;FormNames=;WildItemCommon=;WildItemUncommon=;WildItemRare=;BattlerPlayerY=0;BattlerEnemyY=25;BattlerAltitude=1;Evolutions=AEGISLASH,Item,DUSKSTONE;Incense=</v>
      </c>
    </row>
    <row r="682" spans="1:46" x14ac:dyDescent="0.3">
      <c r="A682" s="25">
        <v>681</v>
      </c>
      <c r="B682" s="25" t="s">
        <v>5297</v>
      </c>
      <c r="C682" s="25" t="s">
        <v>5389</v>
      </c>
      <c r="D682" s="25" t="s">
        <v>231</v>
      </c>
      <c r="E682" s="25" t="s">
        <v>228</v>
      </c>
      <c r="F682" s="25" t="s">
        <v>5165</v>
      </c>
      <c r="G682" s="25" t="s">
        <v>5522</v>
      </c>
      <c r="H682" s="25" t="s">
        <v>5523</v>
      </c>
      <c r="I682" s="25">
        <v>234</v>
      </c>
      <c r="J682" s="25" t="s">
        <v>5555</v>
      </c>
      <c r="K682" s="25">
        <v>222</v>
      </c>
      <c r="L682" s="25">
        <v>70</v>
      </c>
      <c r="M682" s="25" t="s">
        <v>5586</v>
      </c>
      <c r="O682" s="25" t="s">
        <v>6284</v>
      </c>
      <c r="Q682" s="25" t="s">
        <v>2122</v>
      </c>
      <c r="R682" s="25">
        <v>5120</v>
      </c>
      <c r="S682" s="25">
        <v>1.7</v>
      </c>
      <c r="T682" s="25">
        <v>53</v>
      </c>
      <c r="U682" s="25" t="s">
        <v>2158</v>
      </c>
      <c r="W682" s="25" t="s">
        <v>9579</v>
      </c>
      <c r="X682" s="25" t="s">
        <v>9715</v>
      </c>
      <c r="Y682" s="25" t="s">
        <v>9715</v>
      </c>
      <c r="Z682" s="25" t="s">
        <v>9715</v>
      </c>
      <c r="AA682" s="25" t="s">
        <v>9715</v>
      </c>
      <c r="AB682" s="25" t="s">
        <v>9715</v>
      </c>
      <c r="AC682" s="25" t="s">
        <v>9715</v>
      </c>
      <c r="AD682" s="25" t="s">
        <v>9715</v>
      </c>
      <c r="AE682" s="25" t="s">
        <v>9715</v>
      </c>
      <c r="AF682" s="25" t="s">
        <v>9715</v>
      </c>
      <c r="AG682" s="26" t="str">
        <f t="shared" si="20"/>
        <v>681,0,0,0,0,0,0,0,0,0</v>
      </c>
      <c r="AH682" s="25" t="s">
        <v>7494</v>
      </c>
      <c r="AI682" s="25" t="s">
        <v>8123</v>
      </c>
      <c r="AJ682" s="25" t="s">
        <v>8136</v>
      </c>
      <c r="AN682" s="25">
        <v>0</v>
      </c>
      <c r="AO682" s="25">
        <v>25</v>
      </c>
      <c r="AP682" s="25">
        <v>10</v>
      </c>
      <c r="AT682" s="26" t="str">
        <f t="shared" si="21"/>
        <v>[681];Name=Aegislash;InternalName=AEGISLASH;Type1=STEEL;Type2=GHOST;BaseStats=60,50,150,60,50,150;GenderRate=Female50Percent;GrowthRate=Medium;BaseEXP=234;EffortPoints=0,0,2,0,1,0;Rareness=222;Happiness=70;Abilities=STANCECHANGE;HiddenAbility=;Moves=1,FURYCUTTER,1,PURSUIT,1,AUTOTOMIZE,1,SHADOWSNEAK,1,SLASH,1,IRONDEFENSE,1,NIGHTSLASH,1,POWERTRICK,1,IRONHEAD,1,HEADSMASH,1,SWORDSDANCE,1,AERIALACE,1,KINGSSHIELD,1,SACREDSWORD;EggMoves=;Compatibility=Mineral;StepsToHatch=5120;Height=1.7;Weight=53;Color=Brown;Habitat=;RegionalNumbers=681,0,0,0,0,0,0,0,0,0;Kind=Royal Sword;Pokedex=Apparently, it can detect the innate qualities of leadership. According to legend, whoever it recognizes is destined to become king.;FormNames=Aegislash Attack Stance,Aegislash Defense Stance;WildItemCommon=;WildItemUncommon=;WildItemRare=;BattlerPlayerY=0;BattlerEnemyY=25;BattlerAltitude=10;Evolutions=;Incense=</v>
      </c>
    </row>
    <row r="683" spans="1:46" x14ac:dyDescent="0.3">
      <c r="A683" s="25">
        <v>682</v>
      </c>
      <c r="B683" s="25" t="s">
        <v>1156</v>
      </c>
      <c r="C683" s="25" t="s">
        <v>5390</v>
      </c>
      <c r="D683" s="25" t="s">
        <v>232</v>
      </c>
      <c r="F683" s="25" t="s">
        <v>5166</v>
      </c>
      <c r="G683" s="25" t="s">
        <v>5522</v>
      </c>
      <c r="H683" s="25" t="s">
        <v>5523</v>
      </c>
      <c r="I683" s="25">
        <v>68</v>
      </c>
      <c r="J683" s="25" t="s">
        <v>2131</v>
      </c>
      <c r="K683" s="25">
        <v>200</v>
      </c>
      <c r="L683" s="25">
        <v>70</v>
      </c>
      <c r="M683" s="25" t="s">
        <v>5587</v>
      </c>
      <c r="O683" s="25" t="s">
        <v>6904</v>
      </c>
      <c r="P683" s="25" t="s">
        <v>6905</v>
      </c>
      <c r="Q683" s="25" t="s">
        <v>52</v>
      </c>
      <c r="R683" s="25">
        <v>5120</v>
      </c>
      <c r="S683" s="25">
        <v>0.2</v>
      </c>
      <c r="T683" s="25">
        <v>0.5</v>
      </c>
      <c r="U683" s="25" t="s">
        <v>8862</v>
      </c>
      <c r="W683" s="25" t="s">
        <v>9580</v>
      </c>
      <c r="X683" s="25" t="s">
        <v>9715</v>
      </c>
      <c r="Y683" s="25" t="s">
        <v>9715</v>
      </c>
      <c r="Z683" s="25" t="s">
        <v>9715</v>
      </c>
      <c r="AA683" s="25" t="s">
        <v>9715</v>
      </c>
      <c r="AB683" s="25" t="s">
        <v>9715</v>
      </c>
      <c r="AC683" s="25" t="s">
        <v>9715</v>
      </c>
      <c r="AD683" s="25" t="s">
        <v>9715</v>
      </c>
      <c r="AE683" s="25" t="s">
        <v>9715</v>
      </c>
      <c r="AF683" s="25" t="s">
        <v>9715</v>
      </c>
      <c r="AG683" s="26" t="str">
        <f t="shared" si="20"/>
        <v>682,0,0,0,0,0,0,0,0,0</v>
      </c>
      <c r="AH683" s="25" t="s">
        <v>7495</v>
      </c>
      <c r="AI683" s="25" t="s">
        <v>8001</v>
      </c>
      <c r="AN683" s="25">
        <v>0</v>
      </c>
      <c r="AO683" s="25">
        <v>25</v>
      </c>
      <c r="AP683" s="25">
        <v>26</v>
      </c>
      <c r="AQ683" s="25" t="s">
        <v>8813</v>
      </c>
      <c r="AT683" s="26" t="str">
        <f t="shared" si="21"/>
        <v>[682];Name=Spritzee;InternalName=SPRITZEE;Type1=FAIRY;Type2=;BaseStats=78,52,60,23,63,65;GenderRate=Female50Percent;GrowthRate=Medium;BaseEXP=68;EffortPoints=1,0,0,0,0,0;Rareness=200;Happiness=70;Abilities=HEALER,AROMAVEIL;HiddenAbility=;Moves=1,SWEETSCENT,1,FAIRYWIND,6,SWEETKISS,8,ODORSLEUTH,13,ECHOEDVOICE,17,CALMMIND,21,DRAININGKISS,25,AROMATHERAPY,29,ATTRACT,31,MOONBLAST,35,CHARM,38,FLAIL,42,MISTYTERRAIN,44,SKILLSWAP,48,PSYCHIC,50,DISARMINGVOICE;EggMoves=CAPTIVATE,DISABLE,REFRESH,WISH;Compatibility=Fairy;StepsToHatch=5120;Height=0.2;Weight=0.5;Color=Pink;Habitat=;RegionalNumbers=682,0,0,0,0,0,0,0,0,0;Kind=Perfume;Pokedex=In the past, rather than using perfume, royal ladies carried a Spritzee that would waft a fragrance they liked.;FormNames=;WildItemCommon=;WildItemUncommon=;WildItemRare=;BattlerPlayerY=0;BattlerEnemyY=25;BattlerAltitude=26;Evolutions=AROMATISSE,TradeItem,SACHET;Incense=</v>
      </c>
    </row>
    <row r="684" spans="1:46" x14ac:dyDescent="0.3">
      <c r="A684" s="25">
        <v>683</v>
      </c>
      <c r="B684" s="25" t="s">
        <v>1157</v>
      </c>
      <c r="C684" s="25" t="s">
        <v>5391</v>
      </c>
      <c r="D684" s="25" t="s">
        <v>232</v>
      </c>
      <c r="F684" s="25" t="s">
        <v>5167</v>
      </c>
      <c r="G684" s="25" t="s">
        <v>5522</v>
      </c>
      <c r="H684" s="25" t="s">
        <v>5523</v>
      </c>
      <c r="I684" s="25">
        <v>158</v>
      </c>
      <c r="J684" s="25" t="s">
        <v>2132</v>
      </c>
      <c r="K684" s="25">
        <v>200</v>
      </c>
      <c r="L684" s="25">
        <v>70</v>
      </c>
      <c r="M684" s="25" t="s">
        <v>5587</v>
      </c>
      <c r="O684" s="25" t="s">
        <v>6285</v>
      </c>
      <c r="Q684" s="25" t="s">
        <v>52</v>
      </c>
      <c r="R684" s="25">
        <v>5120</v>
      </c>
      <c r="S684" s="25">
        <v>0.8</v>
      </c>
      <c r="T684" s="25">
        <v>15.5</v>
      </c>
      <c r="U684" s="25" t="s">
        <v>8862</v>
      </c>
      <c r="W684" s="25" t="s">
        <v>9581</v>
      </c>
      <c r="X684" s="25" t="s">
        <v>9715</v>
      </c>
      <c r="Y684" s="25" t="s">
        <v>9715</v>
      </c>
      <c r="Z684" s="25" t="s">
        <v>9715</v>
      </c>
      <c r="AA684" s="25" t="s">
        <v>9715</v>
      </c>
      <c r="AB684" s="25" t="s">
        <v>9715</v>
      </c>
      <c r="AC684" s="25" t="s">
        <v>9715</v>
      </c>
      <c r="AD684" s="25" t="s">
        <v>9715</v>
      </c>
      <c r="AE684" s="25" t="s">
        <v>9715</v>
      </c>
      <c r="AF684" s="25" t="s">
        <v>9715</v>
      </c>
      <c r="AG684" s="26" t="str">
        <f t="shared" si="20"/>
        <v>683,0,0,0,0,0,0,0,0,0</v>
      </c>
      <c r="AH684" s="25" t="s">
        <v>7496</v>
      </c>
      <c r="AI684" s="25" t="s">
        <v>8002</v>
      </c>
      <c r="AN684" s="25">
        <v>0</v>
      </c>
      <c r="AO684" s="25">
        <v>25</v>
      </c>
      <c r="AP684" s="25">
        <v>0</v>
      </c>
      <c r="AT684" s="26" t="str">
        <f t="shared" si="21"/>
        <v>[683];Name=Aromatisse;InternalName=AROMATISSE;Type1=FAIRY;Type2=;BaseStats=101,72,72,29,99,89;GenderRate=Female50Percent;GrowthRate=Medium;BaseEXP=158;EffortPoints=2,0,0,0,0,0;Rareness=200;Happiness=70;Abilities=HEALER,AROMAVEIL;HiddenAbility=;Moves=1,AROMATICMIST,1,HEALPULSE,1,SWEETSCENT,1,FAIRYWIND,6,SWEETKISS,8,ODORSLEUTH,13,ECHOEDVOICE,17,CALMMIND,21,DRAININGKISS,25,AROMATHERAPY,29,ATTRACT,31,MOONBLAST,35,CHARM,38,FLAIL,42,MISTYTERRAIN,44,SKILLSWAP,48,PSYCHIC,53,DISARMINGVOICE,57,REFLECT,64,PSYCHUP;EggMoves=;Compatibility=Fairy;StepsToHatch=5120;Height=0.8;Weight=15.5;Color=Pink;Habitat=;RegionalNumbers=683,0,0,0,0,0,0,0,0,0;Kind=Fragrance;Pokedex=Its scent is so overpowering that, unless a Trainer happens to really enjoy the smell, he or she will have a hard time walking alongside it.;FormNames=;WildItemCommon=;WildItemUncommon=;WildItemRare=;BattlerPlayerY=0;BattlerEnemyY=25;BattlerAltitude=0;Evolutions=;Incense=</v>
      </c>
    </row>
    <row r="685" spans="1:46" x14ac:dyDescent="0.3">
      <c r="A685" s="25">
        <v>684</v>
      </c>
      <c r="B685" s="25" t="s">
        <v>1158</v>
      </c>
      <c r="C685" s="25" t="s">
        <v>5392</v>
      </c>
      <c r="D685" s="25" t="s">
        <v>232</v>
      </c>
      <c r="F685" s="25" t="s">
        <v>5168</v>
      </c>
      <c r="G685" s="25" t="s">
        <v>5522</v>
      </c>
      <c r="H685" s="25" t="s">
        <v>5523</v>
      </c>
      <c r="I685" s="25">
        <v>68</v>
      </c>
      <c r="J685" s="25" t="s">
        <v>2134</v>
      </c>
      <c r="K685" s="25">
        <v>200</v>
      </c>
      <c r="L685" s="25">
        <v>70</v>
      </c>
      <c r="M685" s="25" t="s">
        <v>5588</v>
      </c>
      <c r="O685" s="25" t="s">
        <v>6286</v>
      </c>
      <c r="P685" s="25" t="s">
        <v>6906</v>
      </c>
      <c r="Q685" s="25" t="s">
        <v>52</v>
      </c>
      <c r="R685" s="25">
        <v>5120</v>
      </c>
      <c r="S685" s="25">
        <v>0.4</v>
      </c>
      <c r="T685" s="25">
        <v>3.5</v>
      </c>
      <c r="U685" s="25" t="s">
        <v>8861</v>
      </c>
      <c r="W685" s="25" t="s">
        <v>9582</v>
      </c>
      <c r="X685" s="25" t="s">
        <v>9715</v>
      </c>
      <c r="Y685" s="25" t="s">
        <v>9715</v>
      </c>
      <c r="Z685" s="25" t="s">
        <v>9715</v>
      </c>
      <c r="AA685" s="25" t="s">
        <v>9715</v>
      </c>
      <c r="AB685" s="25" t="s">
        <v>9715</v>
      </c>
      <c r="AC685" s="25" t="s">
        <v>9715</v>
      </c>
      <c r="AD685" s="25" t="s">
        <v>9715</v>
      </c>
      <c r="AE685" s="25" t="s">
        <v>9715</v>
      </c>
      <c r="AF685" s="25" t="s">
        <v>9715</v>
      </c>
      <c r="AG685" s="26" t="str">
        <f t="shared" si="20"/>
        <v>684,0,0,0,0,0,0,0,0,0</v>
      </c>
      <c r="AH685" s="25" t="s">
        <v>7497</v>
      </c>
      <c r="AI685" s="25" t="s">
        <v>8003</v>
      </c>
      <c r="AN685" s="25">
        <v>0</v>
      </c>
      <c r="AO685" s="25">
        <v>25</v>
      </c>
      <c r="AP685" s="25">
        <v>0</v>
      </c>
      <c r="AQ685" s="25" t="s">
        <v>8814</v>
      </c>
      <c r="AT685" s="26" t="str">
        <f t="shared" si="21"/>
        <v>[684];Name=Swirlix;InternalName=SWIRLIX;Type1=FAIRY;Type2=;BaseStats=62,48,66,49,59,57;GenderRate=Female50Percent;GrowthRate=Medium;BaseEXP=68;EffortPoints=0,0,1,0,0,0;Rareness=200;Happiness=70;Abilities=SWEETVEIL,UNBURDEN;HiddenAbility=;Moves=1,SWEETSCENT,1,TACKLE,5,FAIRYWIND,8,PLAYNICE,10,FAKETEARS,13,ROUND,17,COTTONSPORE,21,ENDEAVOR,26,AROMATHERAPY,31,DRAININGKISS,36,ENERGYBALL,41,COTTONGUARD,45,WISH,49,PLAYROUGH,58,LIGHTSCREEN,67,SAFEGUARD;EggMoves=AFTERYOU,BELLYDRUM,COPYCAT,YAWN;Compatibility=Fairy;StepsToHatch=5120;Height=0.4;Weight=3.5;Color=White;Habitat=;RegionalNumbers=684,0,0,0,0,0,0,0,0,0;Kind=Cotton Candy;Pokedex=To entangle its opponents in battle, it extrudes white threads as sweet and as sticky as cotton candy.;FormNames=;WildItemCommon=;WildItemUncommon=;WildItemRare=;BattlerPlayerY=0;BattlerEnemyY=25;BattlerAltitude=0;Evolutions=SLURPUFF,TradeItem,WHIPPEDDREAM;Incense=</v>
      </c>
    </row>
    <row r="686" spans="1:46" x14ac:dyDescent="0.3">
      <c r="A686" s="25">
        <v>685</v>
      </c>
      <c r="B686" s="25" t="s">
        <v>1159</v>
      </c>
      <c r="C686" s="25" t="s">
        <v>5393</v>
      </c>
      <c r="D686" s="25" t="s">
        <v>232</v>
      </c>
      <c r="F686" s="25" t="s">
        <v>5169</v>
      </c>
      <c r="G686" s="25" t="s">
        <v>5522</v>
      </c>
      <c r="H686" s="25" t="s">
        <v>5523</v>
      </c>
      <c r="I686" s="25">
        <v>158</v>
      </c>
      <c r="J686" s="25" t="s">
        <v>2144</v>
      </c>
      <c r="K686" s="25">
        <v>200</v>
      </c>
      <c r="L686" s="25">
        <v>70</v>
      </c>
      <c r="M686" s="25" t="s">
        <v>5588</v>
      </c>
      <c r="O686" s="25" t="s">
        <v>6286</v>
      </c>
      <c r="Q686" s="25" t="s">
        <v>52</v>
      </c>
      <c r="R686" s="25">
        <v>5120</v>
      </c>
      <c r="S686" s="25">
        <v>0.8</v>
      </c>
      <c r="T686" s="25">
        <v>5</v>
      </c>
      <c r="U686" s="25" t="s">
        <v>8861</v>
      </c>
      <c r="W686" s="25" t="s">
        <v>9583</v>
      </c>
      <c r="X686" s="25" t="s">
        <v>9715</v>
      </c>
      <c r="Y686" s="25" t="s">
        <v>9715</v>
      </c>
      <c r="Z686" s="25" t="s">
        <v>9715</v>
      </c>
      <c r="AA686" s="25" t="s">
        <v>9715</v>
      </c>
      <c r="AB686" s="25" t="s">
        <v>9715</v>
      </c>
      <c r="AC686" s="25" t="s">
        <v>9715</v>
      </c>
      <c r="AD686" s="25" t="s">
        <v>9715</v>
      </c>
      <c r="AE686" s="25" t="s">
        <v>9715</v>
      </c>
      <c r="AF686" s="25" t="s">
        <v>9715</v>
      </c>
      <c r="AG686" s="26" t="str">
        <f t="shared" si="20"/>
        <v>685,0,0,0,0,0,0,0,0,0</v>
      </c>
      <c r="AH686" s="25" t="s">
        <v>7498</v>
      </c>
      <c r="AI686" s="25" t="s">
        <v>8004</v>
      </c>
      <c r="AN686" s="25">
        <v>0</v>
      </c>
      <c r="AO686" s="25">
        <v>25</v>
      </c>
      <c r="AP686" s="25">
        <v>0</v>
      </c>
      <c r="AT686" s="26" t="str">
        <f t="shared" si="21"/>
        <v>[685];Name=Slurpuff;InternalName=SLURPUFF;Type1=FAIRY;Type2=;BaseStats=82,80,86,72,85,75;GenderRate=Female50Percent;GrowthRate=Medium;BaseEXP=158;EffortPoints=0,0,2,0,0,0;Rareness=200;Happiness=70;Abilities=SWEETVEIL,UNBURDEN;HiddenAbility=;Moves=1,SWEETSCENT,1,TACKLE,5,FAIRYWIND,8,PLAYNICE,10,FAKETEARS,13,ROUND,17,COTTONSPORE,21,ENDEAVOR,26,AROMATHERAPY,31,DRAININGKISS,36,ENERGYBALL,41,COTTONGUARD,45,WISH,49,PLAYROUGH,58,LIGHTSCREEN,67,SAFEGUARD;EggMoves=;Compatibility=Fairy;StepsToHatch=5120;Height=0.8;Weight=5;Color=White;Habitat=;RegionalNumbers=685,0,0,0,0,0,0,0,0,0;Kind=Meringue;Pokedex=Its sense of smell is 100 million times better than a human’s, so even the faintest scent tells it about everything in the area. It’s like it can see with its nose!;FormNames=;WildItemCommon=;WildItemUncommon=;WildItemRare=;BattlerPlayerY=0;BattlerEnemyY=25;BattlerAltitude=0;Evolutions=;Incense=</v>
      </c>
    </row>
    <row r="687" spans="1:46" x14ac:dyDescent="0.3">
      <c r="A687" s="25">
        <v>686</v>
      </c>
      <c r="B687" s="25" t="s">
        <v>1160</v>
      </c>
      <c r="C687" s="25" t="s">
        <v>5394</v>
      </c>
      <c r="D687" s="25" t="s">
        <v>230</v>
      </c>
      <c r="E687" s="25" t="s">
        <v>226</v>
      </c>
      <c r="F687" s="25" t="s">
        <v>5170</v>
      </c>
      <c r="G687" s="25" t="s">
        <v>5522</v>
      </c>
      <c r="H687" s="25" t="s">
        <v>5523</v>
      </c>
      <c r="I687" s="25">
        <v>59</v>
      </c>
      <c r="J687" s="25" t="s">
        <v>2128</v>
      </c>
      <c r="K687" s="25">
        <v>120</v>
      </c>
      <c r="L687" s="25">
        <v>70</v>
      </c>
      <c r="M687" s="25" t="s">
        <v>5839</v>
      </c>
      <c r="N687" s="25" t="s">
        <v>3897</v>
      </c>
      <c r="O687" s="25" t="s">
        <v>6907</v>
      </c>
      <c r="P687" s="25" t="s">
        <v>6908</v>
      </c>
      <c r="Q687" s="25" t="s">
        <v>2150</v>
      </c>
      <c r="R687" s="25">
        <v>5120</v>
      </c>
      <c r="S687" s="25">
        <v>0.4</v>
      </c>
      <c r="T687" s="25">
        <v>3.5</v>
      </c>
      <c r="U687" s="25" t="s">
        <v>2157</v>
      </c>
      <c r="W687" s="25" t="s">
        <v>9584</v>
      </c>
      <c r="X687" s="25" t="s">
        <v>9715</v>
      </c>
      <c r="Y687" s="25" t="s">
        <v>9715</v>
      </c>
      <c r="Z687" s="25" t="s">
        <v>9715</v>
      </c>
      <c r="AA687" s="25" t="s">
        <v>9715</v>
      </c>
      <c r="AB687" s="25" t="s">
        <v>9715</v>
      </c>
      <c r="AC687" s="25" t="s">
        <v>9715</v>
      </c>
      <c r="AD687" s="25" t="s">
        <v>9715</v>
      </c>
      <c r="AE687" s="25" t="s">
        <v>9715</v>
      </c>
      <c r="AF687" s="25" t="s">
        <v>9715</v>
      </c>
      <c r="AG687" s="26" t="str">
        <f t="shared" si="20"/>
        <v>686,0,0,0,0,0,0,0,0,0</v>
      </c>
      <c r="AH687" s="25" t="s">
        <v>7499</v>
      </c>
      <c r="AI687" s="25" t="s">
        <v>8005</v>
      </c>
      <c r="AN687" s="25">
        <v>0</v>
      </c>
      <c r="AO687" s="25">
        <v>25</v>
      </c>
      <c r="AP687" s="25">
        <v>6</v>
      </c>
      <c r="AQ687" s="25" t="s">
        <v>8815</v>
      </c>
      <c r="AT687" s="26" t="str">
        <f t="shared" si="21"/>
        <v>[686];Name=Inkay;InternalName=INKAY;Type1=DARK;Type2=PSYCHIC;BaseStats=53,54,53,45,37,46;GenderRate=Female50Percent;GrowthRate=Medium;BaseEXP=59;EffortPoints=0,1,0,0,0,0;Rareness=120;Happiness=70;Abilities=CONTRARY,SUCTIONCUPS;HiddenAbility=INFILTRATOR;Moves=1,TACKLE,1,PECK,1,CONSTRICT,4,REFLECT,8,FOULPLAY,12,SWAGGER,13,PSYWAVE,15,TOPSYTURVY,18,HYPNOSIS,21,PSYBEAM,23,SWITCHEROO,27,PAYBACK,31,LIGHTSCREEN,35,PLUCK,39,PSYCHOCUT,43,SLASH,46,NIGHTSLASH,48,SUPERPOWER;EggMoves=CAMOUFLAGE,DESTINYBOND,FLATTER,POWERSPLIT,SIMPLEBEAM;Compatibility=Water1,Water2;StepsToHatch=5120;Height=0.4;Weight=3.5;Color=Blue;Habitat=;RegionalNumbers=686,0,0,0,0,0,0,0,0,0;Kind=Revolving;Pokedex=It flashes the light-emitting spots on its body, which drains its opponent’s will to fight. It takes the opportunity to scuttle away and hide.;FormNames=;WildItemCommon=;WildItemUncommon=;WildItemRare=;BattlerPlayerY=0;BattlerEnemyY=25;BattlerAltitude=6;Evolutions=MALAMAR,Level,30;Incense=</v>
      </c>
    </row>
    <row r="688" spans="1:46" x14ac:dyDescent="0.3">
      <c r="A688" s="25">
        <v>687</v>
      </c>
      <c r="B688" s="25" t="s">
        <v>1161</v>
      </c>
      <c r="C688" s="25" t="s">
        <v>5395</v>
      </c>
      <c r="D688" s="25" t="s">
        <v>230</v>
      </c>
      <c r="E688" s="25" t="s">
        <v>226</v>
      </c>
      <c r="F688" s="25" t="s">
        <v>5171</v>
      </c>
      <c r="G688" s="25" t="s">
        <v>5522</v>
      </c>
      <c r="H688" s="25" t="s">
        <v>5523</v>
      </c>
      <c r="I688" s="25">
        <v>172</v>
      </c>
      <c r="J688" s="25" t="s">
        <v>2129</v>
      </c>
      <c r="K688" s="25">
        <v>120</v>
      </c>
      <c r="L688" s="25">
        <v>70</v>
      </c>
      <c r="M688" s="25" t="s">
        <v>5839</v>
      </c>
      <c r="N688" s="25" t="s">
        <v>3897</v>
      </c>
      <c r="O688" s="25" t="s">
        <v>6287</v>
      </c>
      <c r="Q688" s="25" t="s">
        <v>2150</v>
      </c>
      <c r="R688" s="25">
        <v>5120</v>
      </c>
      <c r="S688" s="25">
        <v>1.5</v>
      </c>
      <c r="T688" s="25">
        <v>47</v>
      </c>
      <c r="U688" s="25" t="s">
        <v>2157</v>
      </c>
      <c r="W688" s="25" t="s">
        <v>9585</v>
      </c>
      <c r="X688" s="25" t="s">
        <v>9715</v>
      </c>
      <c r="Y688" s="25" t="s">
        <v>9715</v>
      </c>
      <c r="Z688" s="25" t="s">
        <v>9715</v>
      </c>
      <c r="AA688" s="25" t="s">
        <v>9715</v>
      </c>
      <c r="AB688" s="25" t="s">
        <v>9715</v>
      </c>
      <c r="AC688" s="25" t="s">
        <v>9715</v>
      </c>
      <c r="AD688" s="25" t="s">
        <v>9715</v>
      </c>
      <c r="AE688" s="25" t="s">
        <v>9715</v>
      </c>
      <c r="AF688" s="25" t="s">
        <v>9715</v>
      </c>
      <c r="AG688" s="26" t="str">
        <f t="shared" si="20"/>
        <v>687,0,0,0,0,0,0,0,0,0</v>
      </c>
      <c r="AH688" s="25" t="s">
        <v>7500</v>
      </c>
      <c r="AI688" s="25" t="s">
        <v>8006</v>
      </c>
      <c r="AN688" s="25">
        <v>0</v>
      </c>
      <c r="AO688" s="25">
        <v>25</v>
      </c>
      <c r="AP688" s="25">
        <v>0</v>
      </c>
      <c r="AT688" s="26" t="str">
        <f t="shared" si="21"/>
        <v>[687];Name=Malamar;InternalName=MALAMAR;Type1=DARK;Type2=PSYCHIC;BaseStats=86,92,88,73,68,75;GenderRate=Female50Percent;GrowthRate=Medium;BaseEXP=172;EffortPoints=0,2,0,0,0,0;Rareness=120;Happiness=70;Abilities=CONTRARY,SUCTIONCUPS;HiddenAbility=INFILTRATOR;Moves=1,SUPERPOWER,1,REVERSAL,1,TACKLE,1,PECK,1,CONSTRICT,4,REFLECT,8,FOULPLAY,12,SWAGGER,13,PSYWAVE,15,TOPSYTURVY,18,HYPNOSIS,21,PSYBEAM,23,SWITCHEROO,27,PAYBACK,31,LIGHTSCREEN,35,PLUCK,39,PSYCHOCUT,43,SLASH,46,NIGHTSLASH,48,SUPERPOWER;EggMoves=;Compatibility=Water1,Water2;StepsToHatch=5120;Height=1.5;Weight=47;Color=Blue;Habitat=;RegionalNumbers=687,0,0,0,0,0,0,0,0,0;Kind=Overturning;Pokedex=It lures its prey close with hypnotic motions, then wraps its tentacles around it before finishing it off with digestive fluids.;FormNames=;WildItemCommon=;WildItemUncommon=;WildItemRare=;BattlerPlayerY=0;BattlerEnemyY=25;BattlerAltitude=0;Evolutions=;Incense=</v>
      </c>
    </row>
    <row r="689" spans="1:46" x14ac:dyDescent="0.3">
      <c r="A689" s="25">
        <v>688</v>
      </c>
      <c r="B689" s="25" t="s">
        <v>1162</v>
      </c>
      <c r="C689" s="25" t="s">
        <v>5396</v>
      </c>
      <c r="D689" s="25" t="s">
        <v>227</v>
      </c>
      <c r="E689" s="25" t="s">
        <v>219</v>
      </c>
      <c r="F689" s="25" t="s">
        <v>5172</v>
      </c>
      <c r="G689" s="25" t="s">
        <v>5522</v>
      </c>
      <c r="H689" s="25" t="s">
        <v>5523</v>
      </c>
      <c r="I689" s="25">
        <v>56</v>
      </c>
      <c r="J689" s="25" t="s">
        <v>2128</v>
      </c>
      <c r="K689" s="25">
        <v>255</v>
      </c>
      <c r="L689" s="25">
        <v>70</v>
      </c>
      <c r="M689" s="25" t="s">
        <v>5840</v>
      </c>
      <c r="N689" s="25" t="s">
        <v>5707</v>
      </c>
      <c r="O689" s="25" t="s">
        <v>6909</v>
      </c>
      <c r="P689" s="25" t="s">
        <v>6910</v>
      </c>
      <c r="Q689" s="25" t="s">
        <v>7501</v>
      </c>
      <c r="R689" s="25">
        <v>5120</v>
      </c>
      <c r="S689" s="25">
        <v>0.5</v>
      </c>
      <c r="T689" s="25">
        <v>31</v>
      </c>
      <c r="U689" s="25" t="s">
        <v>2158</v>
      </c>
      <c r="W689" s="25" t="s">
        <v>9586</v>
      </c>
      <c r="X689" s="25" t="s">
        <v>9715</v>
      </c>
      <c r="Y689" s="25" t="s">
        <v>9715</v>
      </c>
      <c r="Z689" s="25" t="s">
        <v>9715</v>
      </c>
      <c r="AA689" s="25" t="s">
        <v>9715</v>
      </c>
      <c r="AB689" s="25" t="s">
        <v>9715</v>
      </c>
      <c r="AC689" s="25" t="s">
        <v>9715</v>
      </c>
      <c r="AD689" s="25" t="s">
        <v>9715</v>
      </c>
      <c r="AE689" s="25" t="s">
        <v>9715</v>
      </c>
      <c r="AF689" s="25" t="s">
        <v>9715</v>
      </c>
      <c r="AG689" s="26" t="str">
        <f t="shared" si="20"/>
        <v>688,0,0,0,0,0,0,0,0,0</v>
      </c>
      <c r="AH689" s="25" t="s">
        <v>7502</v>
      </c>
      <c r="AI689" s="25" t="s">
        <v>8007</v>
      </c>
      <c r="AN689" s="25">
        <v>0</v>
      </c>
      <c r="AO689" s="25">
        <v>25</v>
      </c>
      <c r="AP689" s="25">
        <v>0</v>
      </c>
      <c r="AQ689" s="25" t="s">
        <v>8816</v>
      </c>
      <c r="AT689" s="26" t="str">
        <f t="shared" si="21"/>
        <v>[688];Name=Binacle;InternalName=BINACLE;Type1=ROCK;Type2=WATER;BaseStats=42,52,67,50,39,56;GenderRate=Female50Percent;GrowthRate=Medium;BaseEXP=56;EffortPoints=0,1,0,0,0,0;Rareness=255;Happiness=70;Abilities=TOUGHCLAWS,SNIPER;HiddenAbility=PICKPOCKET;Moves=1,SHELLSMASH,1,SCRATCH,1,SANDATTACK,4,WATERGUN,7,WITHDRAW,10,FURYSWIPES,13,SLASH,18,MUDSLAP,20,CLAMP,24,ROCKPOLISH,28,ANCIENTPOWER,32,HONECLAWS,37,FURYCUTTER,41,NIGHTSLASH,45,RAZORSHELL,49,CROSSCHOP;EggMoves=HELPINGHAND,SWITCHEROO,TICKLE,WATERSPORT;Compatibility=Water3,Water1;StepsToHatch=5120;Height=0.5;Weight=31;Color=Brown;Habitat=;RegionalNumbers=688,0,0,0,0,0,0,0,0,0;Kind=Two-Handed;Pokedex=Two Binacle live together on one rock. When they fight, one of them will move to a different rock.;FormNames=;WildItemCommon=;WildItemUncommon=;WildItemRare=;BattlerPlayerY=0;BattlerEnemyY=25;BattlerAltitude=0;Evolutions=BARBARACLE,Level,39;Incense=</v>
      </c>
    </row>
    <row r="690" spans="1:46" x14ac:dyDescent="0.3">
      <c r="A690" s="25">
        <v>689</v>
      </c>
      <c r="B690" s="25" t="s">
        <v>1163</v>
      </c>
      <c r="C690" s="25" t="s">
        <v>5397</v>
      </c>
      <c r="D690" s="25" t="s">
        <v>227</v>
      </c>
      <c r="E690" s="25" t="s">
        <v>219</v>
      </c>
      <c r="F690" s="25" t="s">
        <v>5173</v>
      </c>
      <c r="G690" s="25" t="s">
        <v>5522</v>
      </c>
      <c r="H690" s="25" t="s">
        <v>5523</v>
      </c>
      <c r="I690" s="25">
        <v>175</v>
      </c>
      <c r="J690" s="25" t="s">
        <v>2129</v>
      </c>
      <c r="K690" s="25">
        <v>255</v>
      </c>
      <c r="L690" s="25">
        <v>70</v>
      </c>
      <c r="M690" s="25" t="s">
        <v>5840</v>
      </c>
      <c r="N690" s="25" t="s">
        <v>5707</v>
      </c>
      <c r="O690" s="25" t="s">
        <v>6288</v>
      </c>
      <c r="Q690" s="25" t="s">
        <v>7501</v>
      </c>
      <c r="R690" s="25">
        <v>5120</v>
      </c>
      <c r="S690" s="25">
        <v>1.3</v>
      </c>
      <c r="T690" s="25">
        <v>96</v>
      </c>
      <c r="U690" s="25" t="s">
        <v>2158</v>
      </c>
      <c r="W690" s="25" t="s">
        <v>9587</v>
      </c>
      <c r="X690" s="25" t="s">
        <v>9715</v>
      </c>
      <c r="Y690" s="25" t="s">
        <v>9715</v>
      </c>
      <c r="Z690" s="25" t="s">
        <v>9715</v>
      </c>
      <c r="AA690" s="25" t="s">
        <v>9715</v>
      </c>
      <c r="AB690" s="25" t="s">
        <v>9715</v>
      </c>
      <c r="AC690" s="25" t="s">
        <v>9715</v>
      </c>
      <c r="AD690" s="25" t="s">
        <v>9715</v>
      </c>
      <c r="AE690" s="25" t="s">
        <v>9715</v>
      </c>
      <c r="AF690" s="25" t="s">
        <v>9715</v>
      </c>
      <c r="AG690" s="26" t="str">
        <f t="shared" si="20"/>
        <v>689,0,0,0,0,0,0,0,0,0</v>
      </c>
      <c r="AH690" s="25" t="s">
        <v>7503</v>
      </c>
      <c r="AI690" s="25" t="s">
        <v>8008</v>
      </c>
      <c r="AN690" s="25">
        <v>0</v>
      </c>
      <c r="AO690" s="25">
        <v>25</v>
      </c>
      <c r="AP690" s="25">
        <v>0</v>
      </c>
      <c r="AT690" s="26" t="str">
        <f t="shared" si="21"/>
        <v>[689];Name=Barbaracle;InternalName=BARBARACLE;Type1=ROCK;Type2=WATER;BaseStats=72,105,115,54,86,68;GenderRate=Female50Percent;GrowthRate=Medium;BaseEXP=175;EffortPoints=0,2,0,0,0,0;Rareness=255;Happiness=70;Abilities=TOUGHCLAWS,SNIPER;HiddenAbility=PICKPOCKET;Moves=1,STONEEDGE,1,SKULLBASH,1,SHELLSMASH,1,SCRATCH,1,SANDATTACK,4,WATERGUN,7,WITHDRAW,10,FURYSWIPES,13,SLASH,18,MUDSLAP,20,CLAMP,24,ROCKPOLISH,28,ANCIENTPOWER,32,HONECLAWS,37,FURYCUTTER,44,NIGHTSLASH,48,RAZORSHELL,55,CROSSCHOP,60,STONEEDGE,65,SKULLBASH;EggMoves=;Compatibility=Water3,Water1;StepsToHatch=5120;Height=1.3;Weight=96;Color=Brown;Habitat=;RegionalNumbers=689,0,0,0,0,0,0,0,0,0;Kind=Collective;Pokedex=Barbaracle's legs and hands have minds of their own, and they will move independently. But they usually follow the head's orders.;FormNames=;WildItemCommon=;WildItemUncommon=;WildItemRare=;BattlerPlayerY=0;BattlerEnemyY=25;BattlerAltitude=0;Evolutions=;Incense=</v>
      </c>
    </row>
    <row r="691" spans="1:46" x14ac:dyDescent="0.3">
      <c r="A691" s="25">
        <v>690</v>
      </c>
      <c r="B691" s="25" t="s">
        <v>1164</v>
      </c>
      <c r="C691" s="25" t="s">
        <v>5398</v>
      </c>
      <c r="D691" s="25" t="s">
        <v>223</v>
      </c>
      <c r="E691" s="25" t="s">
        <v>219</v>
      </c>
      <c r="F691" s="25" t="s">
        <v>5174</v>
      </c>
      <c r="G691" s="25" t="s">
        <v>5522</v>
      </c>
      <c r="H691" s="25" t="s">
        <v>5523</v>
      </c>
      <c r="I691" s="25">
        <v>64</v>
      </c>
      <c r="J691" s="25" t="s">
        <v>1414</v>
      </c>
      <c r="K691" s="25">
        <v>225</v>
      </c>
      <c r="L691" s="25">
        <v>70</v>
      </c>
      <c r="M691" s="25" t="s">
        <v>5841</v>
      </c>
      <c r="N691" s="25" t="s">
        <v>3830</v>
      </c>
      <c r="O691" s="25" t="s">
        <v>6911</v>
      </c>
      <c r="P691" s="25" t="s">
        <v>6912</v>
      </c>
      <c r="Q691" s="25" t="s">
        <v>7073</v>
      </c>
      <c r="R691" s="25">
        <v>5120</v>
      </c>
      <c r="S691" s="25">
        <v>0.5</v>
      </c>
      <c r="T691" s="25">
        <v>7.3</v>
      </c>
      <c r="U691" s="25" t="s">
        <v>2158</v>
      </c>
      <c r="W691" s="25" t="s">
        <v>9588</v>
      </c>
      <c r="X691" s="25" t="s">
        <v>9715</v>
      </c>
      <c r="Y691" s="25" t="s">
        <v>9715</v>
      </c>
      <c r="Z691" s="25" t="s">
        <v>9715</v>
      </c>
      <c r="AA691" s="25" t="s">
        <v>9715</v>
      </c>
      <c r="AB691" s="25" t="s">
        <v>9715</v>
      </c>
      <c r="AC691" s="25" t="s">
        <v>9715</v>
      </c>
      <c r="AD691" s="25" t="s">
        <v>9715</v>
      </c>
      <c r="AE691" s="25" t="s">
        <v>9715</v>
      </c>
      <c r="AF691" s="25" t="s">
        <v>9715</v>
      </c>
      <c r="AG691" s="26" t="str">
        <f t="shared" si="20"/>
        <v>690,0,0,0,0,0,0,0,0,0</v>
      </c>
      <c r="AH691" s="25" t="s">
        <v>7504</v>
      </c>
      <c r="AI691" s="25" t="s">
        <v>8009</v>
      </c>
      <c r="AN691" s="25">
        <v>0</v>
      </c>
      <c r="AO691" s="25">
        <v>25</v>
      </c>
      <c r="AP691" s="25">
        <v>1</v>
      </c>
      <c r="AQ691" s="25" t="s">
        <v>8817</v>
      </c>
      <c r="AT691" s="26" t="str">
        <f t="shared" si="21"/>
        <v>[690];Name=Skrelp;InternalName=SKRELP;Type1=POISON;Type2=WATER;BaseStats=50,60,60,30,60,60;GenderRate=Female50Percent;GrowthRate=Medium;BaseEXP=64;EffortPoints=0,0,0,0,0,1;Rareness=225;Happiness=70;Abilities=POISONPOINT,POISONTOUCH;HiddenAbility=ADAPTABILITY;Moves=1,TACKLE,1,SMOKESCREEN,1,WATERGUN,5,FEINTATTACK,9,TAILWHIP,12,BUBBLE,15,ACID,19,CAMOUFLAGE,23,POISONTAIL,25,WATERPULSE,28,DOUBLETEAM,32,TOXIC,35,AQUATAIL,38,SLUDGEBOMB,42,HYDROPUMP,49,DRAGONPULSE;EggMoves=ACIDARMOR,HAZE,PLAYROUGH,TOXICSPIKES,VENOMDRENCH;Compatibility=Water1,Dragon;StepsToHatch=5120;Height=0.5;Weight=7.3;Color=Brown;Habitat=;RegionalNumbers=690,0,0,0,0,0,0,0,0,0;Kind=Mock Kelp;Pokedex=Camouflaged as rotten kelp, they spray liquid poison on prey that approaches unawares and then finish it off.;FormNames=;WildItemCommon=;WildItemUncommon=;WildItemRare=;BattlerPlayerY=0;BattlerEnemyY=25;BattlerAltitude=1;Evolutions=DRAGALGE,Level,48;Incense=</v>
      </c>
    </row>
    <row r="692" spans="1:46" x14ac:dyDescent="0.3">
      <c r="A692" s="25">
        <v>691</v>
      </c>
      <c r="B692" s="25" t="s">
        <v>1165</v>
      </c>
      <c r="C692" s="25" t="s">
        <v>5399</v>
      </c>
      <c r="D692" s="25" t="s">
        <v>223</v>
      </c>
      <c r="E692" s="25" t="s">
        <v>229</v>
      </c>
      <c r="F692" s="25" t="s">
        <v>5175</v>
      </c>
      <c r="G692" s="25" t="s">
        <v>5522</v>
      </c>
      <c r="H692" s="25" t="s">
        <v>5523</v>
      </c>
      <c r="I692" s="25">
        <v>173</v>
      </c>
      <c r="J692" s="25" t="s">
        <v>1415</v>
      </c>
      <c r="K692" s="25">
        <v>225</v>
      </c>
      <c r="L692" s="25">
        <v>70</v>
      </c>
      <c r="M692" s="25" t="s">
        <v>5841</v>
      </c>
      <c r="N692" s="25" t="s">
        <v>3830</v>
      </c>
      <c r="O692" s="25" t="s">
        <v>6289</v>
      </c>
      <c r="Q692" s="25" t="s">
        <v>7073</v>
      </c>
      <c r="R692" s="25">
        <v>5120</v>
      </c>
      <c r="S692" s="25">
        <v>1.8</v>
      </c>
      <c r="T692" s="25">
        <v>81.5</v>
      </c>
      <c r="U692" s="25" t="s">
        <v>2158</v>
      </c>
      <c r="W692" s="25" t="s">
        <v>9589</v>
      </c>
      <c r="X692" s="25" t="s">
        <v>9715</v>
      </c>
      <c r="Y692" s="25" t="s">
        <v>9715</v>
      </c>
      <c r="Z692" s="25" t="s">
        <v>9715</v>
      </c>
      <c r="AA692" s="25" t="s">
        <v>9715</v>
      </c>
      <c r="AB692" s="25" t="s">
        <v>9715</v>
      </c>
      <c r="AC692" s="25" t="s">
        <v>9715</v>
      </c>
      <c r="AD692" s="25" t="s">
        <v>9715</v>
      </c>
      <c r="AE692" s="25" t="s">
        <v>9715</v>
      </c>
      <c r="AF692" s="25" t="s">
        <v>9715</v>
      </c>
      <c r="AG692" s="26" t="str">
        <f t="shared" si="20"/>
        <v>691,0,0,0,0,0,0,0,0,0</v>
      </c>
      <c r="AH692" s="25" t="s">
        <v>7504</v>
      </c>
      <c r="AI692" s="25" t="s">
        <v>8010</v>
      </c>
      <c r="AN692" s="25">
        <v>0</v>
      </c>
      <c r="AO692" s="25">
        <v>25</v>
      </c>
      <c r="AP692" s="25">
        <v>2</v>
      </c>
      <c r="AT692" s="26" t="str">
        <f t="shared" si="21"/>
        <v>[691];Name=Dragalge;InternalName=DRAGALGE;Type1=POISON;Type2=DRAGON;BaseStats=65,75,90,44,97,123;GenderRate=Female50Percent;GrowthRate=Medium;BaseEXP=173;EffortPoints=0,0,0,0,0,2;Rareness=225;Happiness=70;Abilities=POISONPOINT,POISONTOUCH;HiddenAbility=ADAPTABILITY;Moves=1,DRAGONTAIL,1,TWISTER,1,TACKLE,1,SMOKESCREEN,1,WATERGUN,5,FEINTATTACK,9,TAILWHIP,12,BUBBLE,15,ACID,19,CAMOUFLAGE,23,POISONTAIL,25,WATERPULSE,28,DOUBLETEAM,32,TOXIC,35,AQUATAIL,38,SLUDGEBOMB,42,HYDROPUMP,53,DRAGONPULSE,59,DRAGONTAIL,67,TWISTER;EggMoves=;Compatibility=Water1,Dragon;StepsToHatch=5120;Height=1.8;Weight=81.5;Color=Brown;Habitat=;RegionalNumbers=691,0,0,0,0,0,0,0,0,0;Kind=Mock Kelp;Pokedex=Tales are told of ships that wander into seas where Dragalge live, never to return.;FormNames=;WildItemCommon=;WildItemUncommon=;WildItemRare=;BattlerPlayerY=0;BattlerEnemyY=25;BattlerAltitude=2;Evolutions=;Incense=</v>
      </c>
    </row>
    <row r="693" spans="1:46" x14ac:dyDescent="0.3">
      <c r="A693" s="25">
        <v>692</v>
      </c>
      <c r="B693" s="25" t="s">
        <v>1166</v>
      </c>
      <c r="C693" s="25" t="s">
        <v>5400</v>
      </c>
      <c r="D693" s="25" t="s">
        <v>219</v>
      </c>
      <c r="F693" s="25" t="s">
        <v>5176</v>
      </c>
      <c r="G693" s="25" t="s">
        <v>5522</v>
      </c>
      <c r="H693" s="25" t="s">
        <v>5533</v>
      </c>
      <c r="I693" s="25">
        <v>66</v>
      </c>
      <c r="J693" s="25" t="s">
        <v>5516</v>
      </c>
      <c r="K693" s="25">
        <v>155</v>
      </c>
      <c r="L693" s="25">
        <v>70</v>
      </c>
      <c r="M693" s="25" t="s">
        <v>5589</v>
      </c>
      <c r="O693" s="25" t="s">
        <v>6913</v>
      </c>
      <c r="P693" s="25" t="s">
        <v>6914</v>
      </c>
      <c r="Q693" s="25" t="s">
        <v>7090</v>
      </c>
      <c r="R693" s="25">
        <v>3840</v>
      </c>
      <c r="S693" s="25">
        <v>0.5</v>
      </c>
      <c r="T693" s="25">
        <v>8.3000000000000007</v>
      </c>
      <c r="U693" s="25" t="s">
        <v>2157</v>
      </c>
      <c r="W693" s="25" t="s">
        <v>9590</v>
      </c>
      <c r="X693" s="25" t="s">
        <v>9715</v>
      </c>
      <c r="Y693" s="25" t="s">
        <v>9715</v>
      </c>
      <c r="Z693" s="25" t="s">
        <v>9715</v>
      </c>
      <c r="AA693" s="25" t="s">
        <v>9715</v>
      </c>
      <c r="AB693" s="25" t="s">
        <v>9715</v>
      </c>
      <c r="AC693" s="25" t="s">
        <v>9715</v>
      </c>
      <c r="AD693" s="25" t="s">
        <v>9715</v>
      </c>
      <c r="AE693" s="25" t="s">
        <v>9715</v>
      </c>
      <c r="AF693" s="25" t="s">
        <v>9715</v>
      </c>
      <c r="AG693" s="26" t="str">
        <f t="shared" si="20"/>
        <v>692,0,0,0,0,0,0,0,0,0</v>
      </c>
      <c r="AH693" s="25" t="s">
        <v>1486</v>
      </c>
      <c r="AI693" s="25" t="s">
        <v>8011</v>
      </c>
      <c r="AN693" s="25">
        <v>0</v>
      </c>
      <c r="AO693" s="25">
        <v>25</v>
      </c>
      <c r="AP693" s="25">
        <v>0</v>
      </c>
      <c r="AQ693" s="25" t="s">
        <v>8818</v>
      </c>
      <c r="AT693" s="26" t="str">
        <f t="shared" si="21"/>
        <v>[692];Name=Clauncher;InternalName=CLAUNCHER;Type1=WATER;Type2=;BaseStats=50,53,62,44,58,63;GenderRate=Female50Percent;GrowthRate=Slow;BaseEXP=66;EffortPoints=0,0,0,0,1,0;Rareness=155;Happiness=70;Abilities=MEGALAUNCHER;HiddenAbility=;Moves=1,SPLASH,1,WATERGUN,7,WATERSPORT,9,VICEGRIP,12,BUBBLE,16,FLAIL,20,BUBBLEBEAM,25,SWORDSDANCE,30,CRABHAMMER,34,WATERPULSE,39,SMACKDOWN,43,AQUAJET,48,MUDDYWATER;EggMoves=AQUAJET,CRABHAMMER,ENDURE,ENTRAINMENT,HELPINGHAND;Compatibility=Water1,Water3;StepsToHatch=3840;Height=0.5;Weight=8.3;Color=Blue;Habitat=;RegionalNumbers=692,0,0,0,0,0,0,0,0,0;Kind=Water Gun;Pokedex=They knock down flying prey by firing compressed water from their massive claws like shooting a pistol.;FormNames=;WildItemCommon=;WildItemUncommon=;WildItemRare=;BattlerPlayerY=0;BattlerEnemyY=25;BattlerAltitude=0;Evolutions=CLAWITZER,Level,37;Incense=</v>
      </c>
    </row>
    <row r="694" spans="1:46" x14ac:dyDescent="0.3">
      <c r="A694" s="25">
        <v>693</v>
      </c>
      <c r="B694" s="25" t="s">
        <v>1167</v>
      </c>
      <c r="C694" s="25" t="s">
        <v>5401</v>
      </c>
      <c r="D694" s="25" t="s">
        <v>219</v>
      </c>
      <c r="F694" s="25" t="s">
        <v>5177</v>
      </c>
      <c r="G694" s="25" t="s">
        <v>5522</v>
      </c>
      <c r="H694" s="25" t="s">
        <v>5533</v>
      </c>
      <c r="I694" s="25">
        <v>100</v>
      </c>
      <c r="J694" s="25" t="s">
        <v>5530</v>
      </c>
      <c r="K694" s="25">
        <v>155</v>
      </c>
      <c r="L694" s="25">
        <v>70</v>
      </c>
      <c r="M694" s="25" t="s">
        <v>5589</v>
      </c>
      <c r="O694" s="25" t="s">
        <v>6290</v>
      </c>
      <c r="Q694" s="25" t="s">
        <v>7090</v>
      </c>
      <c r="R694" s="25">
        <v>3840</v>
      </c>
      <c r="S694" s="25">
        <v>1.3</v>
      </c>
      <c r="T694" s="25">
        <v>35.299999999999997</v>
      </c>
      <c r="U694" s="25" t="s">
        <v>2157</v>
      </c>
      <c r="W694" s="25" t="s">
        <v>9591</v>
      </c>
      <c r="X694" s="25" t="s">
        <v>9715</v>
      </c>
      <c r="Y694" s="25" t="s">
        <v>9715</v>
      </c>
      <c r="Z694" s="25" t="s">
        <v>9715</v>
      </c>
      <c r="AA694" s="25" t="s">
        <v>9715</v>
      </c>
      <c r="AB694" s="25" t="s">
        <v>9715</v>
      </c>
      <c r="AC694" s="25" t="s">
        <v>9715</v>
      </c>
      <c r="AD694" s="25" t="s">
        <v>9715</v>
      </c>
      <c r="AE694" s="25" t="s">
        <v>9715</v>
      </c>
      <c r="AF694" s="25" t="s">
        <v>9715</v>
      </c>
      <c r="AG694" s="26" t="str">
        <f t="shared" si="20"/>
        <v>693,0,0,0,0,0,0,0,0,0</v>
      </c>
      <c r="AH694" s="25" t="s">
        <v>7505</v>
      </c>
      <c r="AI694" s="25" t="s">
        <v>8012</v>
      </c>
      <c r="AN694" s="25">
        <v>0</v>
      </c>
      <c r="AO694" s="25">
        <v>25</v>
      </c>
      <c r="AP694" s="25">
        <v>0</v>
      </c>
      <c r="AT694" s="26" t="str">
        <f t="shared" si="21"/>
        <v>[693];Name=Clawitzer;InternalName=CLAWITZER;Type1=WATER;Type2=;BaseStats=71,73,88,59,120,89;GenderRate=Female50Percent;GrowthRate=Slow;BaseEXP=100;EffortPoints=0,0,0,0,2,0;Rareness=155;Happiness=70;Abilities=MEGALAUNCHER;HiddenAbility=;Moves=1,HEALPULSE,1,DARKPULSE,1,DRAGONPULSE,1,AURASPHERE,1,SPLASH,1,WATERGUN,7,WATERSPORT,9,VICEGRIP,12,BUBBLE,16,FLAIL,20,BUBBLEBEAM,25,SWORDSDANCE,30,CRABHAMMER,34,WATERPULSE,42,SMACKDOWN,47,AQUAJET,53,MUDDYWATER,57,DARKPULSE,63,DRAGONPULSE,67,AURASPHERE;EggMoves=;Compatibility=Water1,Water3;StepsToHatch=3840;Height=1.3;Weight=35.3;Color=Blue;Habitat=;RegionalNumbers=693,0,0,0,0,0,0,0,0,0;Kind=Howitzer;Pokedex=Their enormous claws launch cannonballs of water powerful enough to pierce tanker hulls.;FormNames=;WildItemCommon=;WildItemUncommon=;WildItemRare=;BattlerPlayerY=0;BattlerEnemyY=25;BattlerAltitude=0;Evolutions=;Incense=</v>
      </c>
    </row>
    <row r="695" spans="1:46" x14ac:dyDescent="0.3">
      <c r="A695" s="25">
        <v>694</v>
      </c>
      <c r="B695" s="25" t="s">
        <v>1168</v>
      </c>
      <c r="C695" s="25" t="s">
        <v>5402</v>
      </c>
      <c r="D695" s="25" t="s">
        <v>220</v>
      </c>
      <c r="E695" s="25" t="s">
        <v>216</v>
      </c>
      <c r="F695" s="25" t="s">
        <v>5178</v>
      </c>
      <c r="G695" s="25" t="s">
        <v>5522</v>
      </c>
      <c r="H695" s="25" t="s">
        <v>5523</v>
      </c>
      <c r="I695" s="25">
        <v>44</v>
      </c>
      <c r="J695" s="25" t="s">
        <v>2146</v>
      </c>
      <c r="K695" s="25">
        <v>90</v>
      </c>
      <c r="L695" s="25">
        <v>70</v>
      </c>
      <c r="M695" s="25" t="s">
        <v>5842</v>
      </c>
      <c r="N695" s="25" t="s">
        <v>3846</v>
      </c>
      <c r="O695" s="25" t="s">
        <v>6915</v>
      </c>
      <c r="P695" s="25" t="s">
        <v>6916</v>
      </c>
      <c r="Q695" s="25" t="s">
        <v>7003</v>
      </c>
      <c r="R695" s="25">
        <v>5120</v>
      </c>
      <c r="S695" s="25">
        <v>0.5</v>
      </c>
      <c r="T695" s="25">
        <v>6</v>
      </c>
      <c r="U695" s="25" t="s">
        <v>8860</v>
      </c>
      <c r="W695" s="25" t="s">
        <v>9592</v>
      </c>
      <c r="X695" s="25" t="s">
        <v>9715</v>
      </c>
      <c r="Y695" s="25" t="s">
        <v>9715</v>
      </c>
      <c r="Z695" s="25" t="s">
        <v>9715</v>
      </c>
      <c r="AA695" s="25" t="s">
        <v>9715</v>
      </c>
      <c r="AB695" s="25" t="s">
        <v>9715</v>
      </c>
      <c r="AC695" s="25" t="s">
        <v>9715</v>
      </c>
      <c r="AD695" s="25" t="s">
        <v>9715</v>
      </c>
      <c r="AE695" s="25" t="s">
        <v>9715</v>
      </c>
      <c r="AF695" s="25" t="s">
        <v>9715</v>
      </c>
      <c r="AG695" s="26" t="str">
        <f t="shared" si="20"/>
        <v>694,0,0,0,0,0,0,0,0,0</v>
      </c>
      <c r="AH695" s="25" t="s">
        <v>7506</v>
      </c>
      <c r="AI695" s="25" t="s">
        <v>8013</v>
      </c>
      <c r="AN695" s="25">
        <v>0</v>
      </c>
      <c r="AO695" s="25">
        <v>25</v>
      </c>
      <c r="AP695" s="25">
        <v>0</v>
      </c>
      <c r="AQ695" s="25" t="s">
        <v>8819</v>
      </c>
      <c r="AT695" s="26" t="str">
        <f t="shared" si="21"/>
        <v>[694];Name=Helioptile;InternalName=HELIOPTILE;Type1=ELECTRIC;Type2=NORMAL;BaseStats=44,38,33,70,61,43;GenderRate=Female50Percent;GrowthRate=Medium;BaseEXP=44;EffortPoints=0,0,0,1,0,0;Rareness=90;Happiness=70;Abilities=DRYSKIN,SANDVEIL;HiddenAbility=SOLARPOWER;Moves=1,POUND,1,TAILWHIP,6,THUNDERSHOCK,11,CHARGE,13,MUDSLAP,17,QUICKATTACK,22,RAZORWIND,25,PARABOLICCHARGE,31,THUNDERWAVE,35,BULLDOZE,40,VOLTSWITCH,45,ELECTRIFY,49,THUNDERBOLT;EggMoves=AGILITY,CAMOUFLAGE,ELECTRICTERRAIN,GLARE;Compatibility=Monster,Dragon;StepsToHatch=5120;Height=0.5;Weight=6;Color=Yellow;Habitat=;RegionalNumbers=694,0,0,0,0,0,0,0,0,0;Kind=Generator;Pokedex=They make their home in desserts. They can generate their energy from basking in the sun, so eating food is not a requirement.;FormNames=;WildItemCommon=;WildItemUncommon=;WildItemRare=;BattlerPlayerY=0;BattlerEnemyY=25;BattlerAltitude=0;Evolutions=HELIOLISK,Item,SUNSTONE;Incense=</v>
      </c>
    </row>
    <row r="696" spans="1:46" x14ac:dyDescent="0.3">
      <c r="A696" s="25">
        <v>695</v>
      </c>
      <c r="B696" s="25" t="s">
        <v>1169</v>
      </c>
      <c r="C696" s="25" t="s">
        <v>5403</v>
      </c>
      <c r="D696" s="25" t="s">
        <v>220</v>
      </c>
      <c r="E696" s="25" t="s">
        <v>216</v>
      </c>
      <c r="F696" s="25" t="s">
        <v>5179</v>
      </c>
      <c r="G696" s="25" t="s">
        <v>5522</v>
      </c>
      <c r="H696" s="25" t="s">
        <v>5523</v>
      </c>
      <c r="I696" s="25">
        <v>168</v>
      </c>
      <c r="J696" s="25" t="s">
        <v>2147</v>
      </c>
      <c r="K696" s="25">
        <v>90</v>
      </c>
      <c r="L696" s="25">
        <v>70</v>
      </c>
      <c r="M696" s="25" t="s">
        <v>5842</v>
      </c>
      <c r="N696" s="25" t="s">
        <v>3846</v>
      </c>
      <c r="O696" s="25" t="s">
        <v>6291</v>
      </c>
      <c r="Q696" s="25" t="s">
        <v>7003</v>
      </c>
      <c r="R696" s="25">
        <v>5120</v>
      </c>
      <c r="S696" s="25">
        <v>1</v>
      </c>
      <c r="T696" s="25">
        <v>21</v>
      </c>
      <c r="U696" s="25" t="s">
        <v>8860</v>
      </c>
      <c r="W696" s="25" t="s">
        <v>9593</v>
      </c>
      <c r="X696" s="25" t="s">
        <v>9715</v>
      </c>
      <c r="Y696" s="25" t="s">
        <v>9715</v>
      </c>
      <c r="Z696" s="25" t="s">
        <v>9715</v>
      </c>
      <c r="AA696" s="25" t="s">
        <v>9715</v>
      </c>
      <c r="AB696" s="25" t="s">
        <v>9715</v>
      </c>
      <c r="AC696" s="25" t="s">
        <v>9715</v>
      </c>
      <c r="AD696" s="25" t="s">
        <v>9715</v>
      </c>
      <c r="AE696" s="25" t="s">
        <v>9715</v>
      </c>
      <c r="AF696" s="25" t="s">
        <v>9715</v>
      </c>
      <c r="AG696" s="26" t="str">
        <f t="shared" si="20"/>
        <v>695,0,0,0,0,0,0,0,0,0</v>
      </c>
      <c r="AH696" s="25" t="s">
        <v>7506</v>
      </c>
      <c r="AI696" s="25" t="s">
        <v>8014</v>
      </c>
      <c r="AN696" s="25">
        <v>0</v>
      </c>
      <c r="AO696" s="25">
        <v>25</v>
      </c>
      <c r="AP696" s="25">
        <v>0</v>
      </c>
      <c r="AT696" s="26" t="str">
        <f t="shared" si="21"/>
        <v>[695];Name=Heliolisk;InternalName=HELIOLISK;Type1=ELECTRIC;Type2=NORMAL;BaseStats=62,55,52,109,109,94;GenderRate=Female50Percent;GrowthRate=Medium;BaseEXP=168;EffortPoints=0,0,0,2,0,0;Rareness=90;Happiness=70;Abilities=DRYSKIN,SANDVEIL;HiddenAbility=SOLARPOWER;Moves=1,EERIEIMPULSE,1,ELECTRIFY,1,RAZORWIND,1,QUICKATTACK,1,THUNDER,1,CHARGE,1,PARABOLICCHARGE;EggMoves=;Compatibility=Monster,Dragon;StepsToHatch=5120;Height=1;Weight=21;Color=Yellow;Habitat=;RegionalNumbers=695,0,0,0,0,0,0,0,0,0;Kind=Generator;Pokedex=They flare their frills and generate energy. A single Heliolisk can generate sufficiant electricity to power a skyscraper.;FormNames=;WildItemCommon=;WildItemUncommon=;WildItemRare=;BattlerPlayerY=0;BattlerEnemyY=25;BattlerAltitude=0;Evolutions=;Incense=</v>
      </c>
    </row>
    <row r="697" spans="1:46" x14ac:dyDescent="0.3">
      <c r="A697" s="25">
        <v>696</v>
      </c>
      <c r="B697" s="25" t="s">
        <v>1170</v>
      </c>
      <c r="C697" s="25" t="s">
        <v>5404</v>
      </c>
      <c r="D697" s="25" t="s">
        <v>227</v>
      </c>
      <c r="E697" s="25" t="s">
        <v>229</v>
      </c>
      <c r="F697" s="25" t="s">
        <v>5180</v>
      </c>
      <c r="G697" s="25" t="s">
        <v>1411</v>
      </c>
      <c r="H697" s="25" t="s">
        <v>5523</v>
      </c>
      <c r="I697" s="25">
        <v>71</v>
      </c>
      <c r="J697" s="25" t="s">
        <v>2128</v>
      </c>
      <c r="K697" s="25">
        <v>45</v>
      </c>
      <c r="L697" s="25">
        <v>70</v>
      </c>
      <c r="M697" s="25" t="s">
        <v>5590</v>
      </c>
      <c r="O697" s="25" t="s">
        <v>6917</v>
      </c>
      <c r="P697" s="25" t="s">
        <v>6918</v>
      </c>
      <c r="Q697" s="25" t="s">
        <v>7003</v>
      </c>
      <c r="R697" s="25">
        <v>7680</v>
      </c>
      <c r="S697" s="25">
        <v>0.8</v>
      </c>
      <c r="T697" s="25">
        <v>26</v>
      </c>
      <c r="U697" s="25" t="s">
        <v>2158</v>
      </c>
      <c r="W697" s="25" t="s">
        <v>9594</v>
      </c>
      <c r="X697" s="25" t="s">
        <v>9715</v>
      </c>
      <c r="Y697" s="25" t="s">
        <v>9715</v>
      </c>
      <c r="Z697" s="25" t="s">
        <v>9715</v>
      </c>
      <c r="AA697" s="25" t="s">
        <v>9715</v>
      </c>
      <c r="AB697" s="25" t="s">
        <v>9715</v>
      </c>
      <c r="AC697" s="25" t="s">
        <v>9715</v>
      </c>
      <c r="AD697" s="25" t="s">
        <v>9715</v>
      </c>
      <c r="AE697" s="25" t="s">
        <v>9715</v>
      </c>
      <c r="AF697" s="25" t="s">
        <v>9715</v>
      </c>
      <c r="AG697" s="26" t="str">
        <f t="shared" si="20"/>
        <v>696,0,0,0,0,0,0,0,0,0</v>
      </c>
      <c r="AH697" s="25" t="s">
        <v>7507</v>
      </c>
      <c r="AI697" s="25" t="s">
        <v>8015</v>
      </c>
      <c r="AN697" s="25">
        <v>0</v>
      </c>
      <c r="AO697" s="25">
        <v>25</v>
      </c>
      <c r="AP697" s="25">
        <v>0</v>
      </c>
      <c r="AQ697" s="25" t="s">
        <v>8820</v>
      </c>
      <c r="AT697" s="26" t="str">
        <f t="shared" si="21"/>
        <v>[696];Name=Tyrunt;InternalName=TYRUNT;Type1=ROCK;Type2=DRAGON;BaseStats=58,89,77,48,45,45;GenderRate=FemaleOneEighth;GrowthRate=Medium;BaseEXP=71;EffortPoints=0,1,0,0,0,0;Rareness=45;Happiness=70;Abilities=STRONGJAW,STURDY;HiddenAbility=;Moves=1,TAILWHIP,1,TACKLE,6,ROAR,10,STOMP,12,BIDE,15,STEALTHROCK,17,BITE,20,CHARM,26,ANCIENTPOWER,30,DRAGONTAIL,34,CRUNCH,37,DRAGONCLAW,40,THRASH,44,EARTHQUAKE,49,HORNDRILL;EggMoves=CURSE,DRAGONDANCE,FIREFANG,ICEFANG,POISONFANG,ROCKPOLISH,THUNDERFANG;Compatibility=Monster,Dragon;StepsToHatch=7680;Height=0.8;Weight=26;Color=Brown;Habitat=;RegionalNumbers=696,0,0,0,0,0,0,0,0,0;Kind=Royal Heir;Pokedex=Its immense jaws have enough destructive force that it can chew up an automobile It lived 100 million years ago.;FormNames=;WildItemCommon=;WildItemUncommon=;WildItemRare=;BattlerPlayerY=0;BattlerEnemyY=25;BattlerAltitude=0;Evolutions=TYRANTRUM,LevelDay,39;Incense=</v>
      </c>
    </row>
    <row r="698" spans="1:46" x14ac:dyDescent="0.3">
      <c r="A698" s="25">
        <v>697</v>
      </c>
      <c r="B698" s="25" t="s">
        <v>1171</v>
      </c>
      <c r="C698" s="25" t="s">
        <v>5405</v>
      </c>
      <c r="D698" s="25" t="s">
        <v>227</v>
      </c>
      <c r="E698" s="25" t="s">
        <v>229</v>
      </c>
      <c r="F698" s="25" t="s">
        <v>5181</v>
      </c>
      <c r="G698" s="25" t="s">
        <v>1411</v>
      </c>
      <c r="H698" s="25" t="s">
        <v>5523</v>
      </c>
      <c r="I698" s="25">
        <v>182</v>
      </c>
      <c r="J698" s="25" t="s">
        <v>2130</v>
      </c>
      <c r="K698" s="25">
        <v>45</v>
      </c>
      <c r="L698" s="25">
        <v>70</v>
      </c>
      <c r="M698" s="25" t="s">
        <v>5591</v>
      </c>
      <c r="O698" s="25" t="s">
        <v>6292</v>
      </c>
      <c r="Q698" s="25" t="s">
        <v>7003</v>
      </c>
      <c r="R698" s="25">
        <v>7680</v>
      </c>
      <c r="S698" s="25">
        <v>2.5</v>
      </c>
      <c r="T698" s="25">
        <v>270</v>
      </c>
      <c r="U698" s="25" t="s">
        <v>2156</v>
      </c>
      <c r="W698" s="25" t="s">
        <v>9595</v>
      </c>
      <c r="X698" s="25" t="s">
        <v>9715</v>
      </c>
      <c r="Y698" s="25" t="s">
        <v>9715</v>
      </c>
      <c r="Z698" s="25" t="s">
        <v>9715</v>
      </c>
      <c r="AA698" s="25" t="s">
        <v>9715</v>
      </c>
      <c r="AB698" s="25" t="s">
        <v>9715</v>
      </c>
      <c r="AC698" s="25" t="s">
        <v>9715</v>
      </c>
      <c r="AD698" s="25" t="s">
        <v>9715</v>
      </c>
      <c r="AE698" s="25" t="s">
        <v>9715</v>
      </c>
      <c r="AF698" s="25" t="s">
        <v>9715</v>
      </c>
      <c r="AG698" s="26" t="str">
        <f t="shared" si="20"/>
        <v>697,0,0,0,0,0,0,0,0,0</v>
      </c>
      <c r="AH698" s="25" t="s">
        <v>7508</v>
      </c>
      <c r="AI698" s="25" t="s">
        <v>8016</v>
      </c>
      <c r="AN698" s="25">
        <v>0</v>
      </c>
      <c r="AO698" s="25">
        <v>25</v>
      </c>
      <c r="AP698" s="25">
        <v>0</v>
      </c>
      <c r="AT698" s="26" t="str">
        <f t="shared" si="21"/>
        <v>[697];Name=Tyrantrum;InternalName=TYRANTRUM;Type1=ROCK;Type2=DRAGON;BaseStats=82,121,119,71,69,59;GenderRate=FemaleOneEighth;GrowthRate=Medium;BaseEXP=182;EffortPoints=0,3,0,0,0,0;Rareness=45;Happiness=70;Abilities=STRONGJAW,ROCKHEAD;HiddenAbility=;Moves=1,HEADSMASH,1,TAILWHIP,1,TACKLE,6,ROAR,10,STOMP,12,BIDE,15,STEALTHROCK,17,BITE,20,CHARM,26,ANCIENTPOWER,30,DRAGONTAIL,34,CRUNCH,37,DRAGONCLAW,42,THRASH,47,EARTHQUAKE,53,HORNDRILL,58,HEADSMASH,68,ROCKSLIDE,75,GIGAIMPACT;EggMoves=;Compatibility=Monster,Dragon;StepsToHatch=7680;Height=2.5;Weight=270;Color=Red;Habitat=;RegionalNumbers=697,0,0,0,0,0,0,0,0,0;Kind=Despot;Pokedex=Nothing could stop this Pokemon 100 years ago, so it behaved like a king.;FormNames=;WildItemCommon=;WildItemUncommon=;WildItemRare=;BattlerPlayerY=0;BattlerEnemyY=25;BattlerAltitude=0;Evolutions=;Incense=</v>
      </c>
    </row>
    <row r="699" spans="1:46" x14ac:dyDescent="0.3">
      <c r="A699" s="25">
        <v>698</v>
      </c>
      <c r="B699" s="25" t="s">
        <v>1172</v>
      </c>
      <c r="C699" s="25" t="s">
        <v>5406</v>
      </c>
      <c r="D699" s="25" t="s">
        <v>227</v>
      </c>
      <c r="E699" s="25" t="s">
        <v>203</v>
      </c>
      <c r="F699" s="25" t="s">
        <v>5182</v>
      </c>
      <c r="G699" s="25" t="s">
        <v>1411</v>
      </c>
      <c r="H699" s="25" t="s">
        <v>5523</v>
      </c>
      <c r="I699" s="25">
        <v>71</v>
      </c>
      <c r="J699" s="25" t="s">
        <v>2131</v>
      </c>
      <c r="K699" s="25">
        <v>45</v>
      </c>
      <c r="L699" s="25">
        <v>70</v>
      </c>
      <c r="M699" s="25" t="s">
        <v>5592</v>
      </c>
      <c r="O699" s="25" t="s">
        <v>6919</v>
      </c>
      <c r="P699" s="25" t="s">
        <v>6920</v>
      </c>
      <c r="Q699" s="25" t="s">
        <v>2118</v>
      </c>
      <c r="R699" s="25">
        <v>7680</v>
      </c>
      <c r="S699" s="25">
        <v>1.3</v>
      </c>
      <c r="T699" s="25">
        <v>25.2</v>
      </c>
      <c r="U699" s="25" t="s">
        <v>2157</v>
      </c>
      <c r="W699" s="25" t="s">
        <v>9596</v>
      </c>
      <c r="X699" s="25" t="s">
        <v>9715</v>
      </c>
      <c r="Y699" s="25" t="s">
        <v>9715</v>
      </c>
      <c r="Z699" s="25" t="s">
        <v>9715</v>
      </c>
      <c r="AA699" s="25" t="s">
        <v>9715</v>
      </c>
      <c r="AB699" s="25" t="s">
        <v>9715</v>
      </c>
      <c r="AC699" s="25" t="s">
        <v>9715</v>
      </c>
      <c r="AD699" s="25" t="s">
        <v>9715</v>
      </c>
      <c r="AE699" s="25" t="s">
        <v>9715</v>
      </c>
      <c r="AF699" s="25" t="s">
        <v>9715</v>
      </c>
      <c r="AG699" s="26" t="str">
        <f t="shared" si="20"/>
        <v>698,0,0,0,0,0,0,0,0,0</v>
      </c>
      <c r="AH699" s="25" t="s">
        <v>7509</v>
      </c>
      <c r="AI699" s="25" t="s">
        <v>8017</v>
      </c>
      <c r="AN699" s="25">
        <v>0</v>
      </c>
      <c r="AO699" s="25">
        <v>25</v>
      </c>
      <c r="AP699" s="25">
        <v>0</v>
      </c>
      <c r="AQ699" s="25" t="s">
        <v>8821</v>
      </c>
      <c r="AT699" s="26" t="str">
        <f t="shared" si="21"/>
        <v>[698];Name=Amaura;InternalName=AMAURA;Type1=ROCK;Type2=ICE;BaseStats=77,59,50,46,67,63;GenderRate=FemaleOneEighth;GrowthRate=Medium;BaseEXP=71;EffortPoints=1,0,0,0,0,0;Rareness=45;Happiness=70;Abilities=REFRIGERATE,SNOWWARNING;HiddenAbility=;Moves=1,GROWL,1,POWDERSNOW,5,THUNDERWAVE,10,ROCKTHROW,13,ICYWIND,15,TAKEDOWN,18,MIST,20,AURORABEAM,26,ANCIENTPOWER,30,ROUND,34,AVALANCHE,38,HAIL,41,NATUREPOWER,44,ENCORE,47,LIGHTSCREEN,50,ICEBEAM,57,HYPERBEAM,65,BLIZZARD;EggMoves=BARRIER,DISCHARGE,HAZE,MAGNETRISE,MIRRORCOAT;Compatibility=Monster;StepsToHatch=7680;Height=1.3;Weight=25.2;Color=Blue;Habitat=;RegionalNumbers=698,0,0,0,0,0,0,0,0,0;Kind=Tundra;Pokedex=This ancient Pokemon was restored from part of its body that had been frozen in ice for over 100 million years.;FormNames=;WildItemCommon=;WildItemUncommon=;WildItemRare=;BattlerPlayerY=0;BattlerEnemyY=25;BattlerAltitude=0;Evolutions=AURORUS,LevelNight,39;Incense=</v>
      </c>
    </row>
    <row r="700" spans="1:46" x14ac:dyDescent="0.3">
      <c r="A700" s="25">
        <v>699</v>
      </c>
      <c r="B700" s="25" t="s">
        <v>1173</v>
      </c>
      <c r="C700" s="25" t="s">
        <v>5407</v>
      </c>
      <c r="D700" s="25" t="s">
        <v>227</v>
      </c>
      <c r="E700" s="25" t="s">
        <v>203</v>
      </c>
      <c r="F700" s="25" t="s">
        <v>5183</v>
      </c>
      <c r="G700" s="25" t="s">
        <v>1411</v>
      </c>
      <c r="H700" s="25" t="s">
        <v>5523</v>
      </c>
      <c r="I700" s="25">
        <v>104</v>
      </c>
      <c r="J700" s="25" t="s">
        <v>2129</v>
      </c>
      <c r="K700" s="25">
        <v>45</v>
      </c>
      <c r="L700" s="25">
        <v>70</v>
      </c>
      <c r="M700" s="25" t="s">
        <v>5592</v>
      </c>
      <c r="O700" s="25" t="s">
        <v>6293</v>
      </c>
      <c r="Q700" s="25" t="s">
        <v>2118</v>
      </c>
      <c r="R700" s="25">
        <v>7680</v>
      </c>
      <c r="S700" s="25">
        <v>2.7</v>
      </c>
      <c r="T700" s="25">
        <v>255</v>
      </c>
      <c r="U700" s="25" t="s">
        <v>2157</v>
      </c>
      <c r="W700" s="25" t="s">
        <v>9597</v>
      </c>
      <c r="X700" s="25" t="s">
        <v>9715</v>
      </c>
      <c r="Y700" s="25" t="s">
        <v>9715</v>
      </c>
      <c r="Z700" s="25" t="s">
        <v>9715</v>
      </c>
      <c r="AA700" s="25" t="s">
        <v>9715</v>
      </c>
      <c r="AB700" s="25" t="s">
        <v>9715</v>
      </c>
      <c r="AC700" s="25" t="s">
        <v>9715</v>
      </c>
      <c r="AD700" s="25" t="s">
        <v>9715</v>
      </c>
      <c r="AE700" s="25" t="s">
        <v>9715</v>
      </c>
      <c r="AF700" s="25" t="s">
        <v>9715</v>
      </c>
      <c r="AG700" s="26" t="str">
        <f t="shared" si="20"/>
        <v>699,0,0,0,0,0,0,0,0,0</v>
      </c>
      <c r="AH700" s="25" t="s">
        <v>7509</v>
      </c>
      <c r="AI700" s="25" t="s">
        <v>8018</v>
      </c>
      <c r="AN700" s="25">
        <v>0</v>
      </c>
      <c r="AO700" s="25">
        <v>25</v>
      </c>
      <c r="AP700" s="25">
        <v>0</v>
      </c>
      <c r="AT700" s="26" t="str">
        <f t="shared" si="21"/>
        <v>[699];Name=Aurorus;InternalName=AURORUS;Type1=ROCK;Type2=ICE;BaseStats=123,77,72,58,99,92;GenderRate=FemaleOneEighth;GrowthRate=Medium;BaseEXP=104;EffortPoints=0,2,0,0,0,0;Rareness=45;Happiness=70;Abilities=REFRIGERATE,SNOWWARNING;HiddenAbility=;Moves=1,FREEZEDRY,1,GROWL,1,POWDERSNOW,5,THUNDERWAVE,10,ROCKTHROW,13,ICYWIND,15,TAKEDOWN,18,MIST,20,AURORABEAM,26,ANCIENTPOWER,30,ROUND,34,AVALANCHE,38,HAIL,43,NATUREPOWER,46,ENCORE,50,LIGHTSCREEN,56,ICEBEAM,63,HYPERBEAM,74,BLIZZARD,77,FREEZEDRY;EggMoves=;Compatibility=Monster;StepsToHatch=7680;Height=2.7;Weight=255;Color=Blue;Habitat=;RegionalNumbers=699,0,0,0,0,0,0,0,0,0;Kind=Tundra;Pokedex=The diamond-shaped crystals on its body expel air as cold as -240 degrees Fahrenheit, surrounding its enemies and encasing them in ice.;FormNames=;WildItemCommon=;WildItemUncommon=;WildItemRare=;BattlerPlayerY=0;BattlerEnemyY=25;BattlerAltitude=0;Evolutions=;Incense=</v>
      </c>
    </row>
    <row r="701" spans="1:46" x14ac:dyDescent="0.3">
      <c r="A701" s="25">
        <v>700</v>
      </c>
      <c r="B701" s="25" t="s">
        <v>1174</v>
      </c>
      <c r="C701" s="25" t="s">
        <v>3835</v>
      </c>
      <c r="D701" s="25" t="s">
        <v>232</v>
      </c>
      <c r="F701" s="25" t="s">
        <v>5184</v>
      </c>
      <c r="G701" s="25" t="s">
        <v>1411</v>
      </c>
      <c r="H701" s="25" t="s">
        <v>5523</v>
      </c>
      <c r="I701" s="25">
        <v>184</v>
      </c>
      <c r="J701" s="25" t="s">
        <v>1415</v>
      </c>
      <c r="K701" s="25">
        <v>45</v>
      </c>
      <c r="L701" s="25">
        <v>70</v>
      </c>
      <c r="M701" s="25" t="s">
        <v>5843</v>
      </c>
      <c r="N701" s="25" t="s">
        <v>5844</v>
      </c>
      <c r="O701" s="25" t="s">
        <v>6294</v>
      </c>
      <c r="Q701" s="25" t="s">
        <v>2124</v>
      </c>
      <c r="R701" s="25">
        <v>8960</v>
      </c>
      <c r="S701" s="25">
        <v>1</v>
      </c>
      <c r="T701" s="25">
        <v>23.5</v>
      </c>
      <c r="U701" s="25" t="s">
        <v>8862</v>
      </c>
      <c r="W701" s="25" t="s">
        <v>9598</v>
      </c>
      <c r="X701" s="25" t="s">
        <v>9715</v>
      </c>
      <c r="Y701" s="25" t="s">
        <v>9715</v>
      </c>
      <c r="Z701" s="25" t="s">
        <v>9715</v>
      </c>
      <c r="AA701" s="25" t="s">
        <v>9715</v>
      </c>
      <c r="AB701" s="25" t="s">
        <v>9715</v>
      </c>
      <c r="AC701" s="25" t="s">
        <v>9715</v>
      </c>
      <c r="AD701" s="25" t="s">
        <v>9715</v>
      </c>
      <c r="AE701" s="25" t="s">
        <v>9715</v>
      </c>
      <c r="AF701" s="25" t="s">
        <v>9715</v>
      </c>
      <c r="AG701" s="26" t="str">
        <f t="shared" si="20"/>
        <v>700,0,0,0,0,0,0,0,0,0</v>
      </c>
      <c r="AH701" s="25" t="s">
        <v>7510</v>
      </c>
      <c r="AI701" s="25" t="s">
        <v>8019</v>
      </c>
      <c r="AN701" s="25">
        <v>0</v>
      </c>
      <c r="AO701" s="25">
        <v>25</v>
      </c>
      <c r="AP701" s="25">
        <v>0</v>
      </c>
      <c r="AT701" s="26" t="str">
        <f t="shared" si="21"/>
        <v>[700];Name=Sylveon;InternalName=SYLVEON;Type1=FAIRY;Type2=;BaseStats=95,65,65,60,110,130;GenderRate=FemaleOneEighth;GrowthRate=Medium;BaseEXP=184;EffortPoints=0,0,0,0,0,2;Rareness=45;Happiness=70;Abilities=CUTECHARM,CUTECHARM;HiddenAbility=PIXILATE;Moves=1,DISARMINGVOICE,1,TAILWHIP,1,TACKLE,1,HELPINGHAND,5,SANDATTACK,9,FAIRYWIND,13,QUICKATTACK,17,SWIFT,20,DRAININGKISS,25,SKILLSWAP,29,MISTYTERRAIN,33,LIGHTSCREEN,37,MOONBLAST,41,LASTRESORT,45,PSYCHUP;EggMoves=;Compatibility=Field;StepsToHatch=8960;Height=1;Weight=23.5;Color=Pink;Habitat=;RegionalNumbers=700,0,0,0,0,0,0,0,0,0;Kind=Intertwining;Pokedex=It sends a soothing aura from its ribbonlike feelers to calm fights.;FormNames=;WildItemCommon=;WildItemUncommon=;WildItemRare=;BattlerPlayerY=0;BattlerEnemyY=25;BattlerAltitude=0;Evolutions=;Incense=</v>
      </c>
    </row>
    <row r="702" spans="1:46" x14ac:dyDescent="0.3">
      <c r="A702" s="25">
        <v>701</v>
      </c>
      <c r="B702" s="25" t="s">
        <v>1175</v>
      </c>
      <c r="C702" s="25" t="s">
        <v>5408</v>
      </c>
      <c r="D702" s="25" t="s">
        <v>222</v>
      </c>
      <c r="E702" s="25" t="s">
        <v>225</v>
      </c>
      <c r="F702" s="25" t="s">
        <v>5185</v>
      </c>
      <c r="G702" s="25" t="s">
        <v>5522</v>
      </c>
      <c r="H702" s="25" t="s">
        <v>5523</v>
      </c>
      <c r="I702" s="25">
        <v>175</v>
      </c>
      <c r="J702" s="25" t="s">
        <v>2129</v>
      </c>
      <c r="K702" s="25">
        <v>128</v>
      </c>
      <c r="L702" s="25">
        <v>70</v>
      </c>
      <c r="M702" s="25" t="s">
        <v>5845</v>
      </c>
      <c r="N702" s="25" t="s">
        <v>3829</v>
      </c>
      <c r="O702" s="25" t="s">
        <v>6921</v>
      </c>
      <c r="P702" s="25" t="s">
        <v>6922</v>
      </c>
      <c r="Q702" s="25" t="s">
        <v>3872</v>
      </c>
      <c r="R702" s="25">
        <v>5120</v>
      </c>
      <c r="S702" s="25">
        <v>0.8</v>
      </c>
      <c r="T702" s="25">
        <v>21.5</v>
      </c>
      <c r="U702" s="25" t="s">
        <v>2155</v>
      </c>
      <c r="W702" s="25" t="s">
        <v>9599</v>
      </c>
      <c r="X702" s="25" t="s">
        <v>9715</v>
      </c>
      <c r="Y702" s="25" t="s">
        <v>9715</v>
      </c>
      <c r="Z702" s="25" t="s">
        <v>9715</v>
      </c>
      <c r="AA702" s="25" t="s">
        <v>9715</v>
      </c>
      <c r="AB702" s="25" t="s">
        <v>9715</v>
      </c>
      <c r="AC702" s="25" t="s">
        <v>9715</v>
      </c>
      <c r="AD702" s="25" t="s">
        <v>9715</v>
      </c>
      <c r="AE702" s="25" t="s">
        <v>9715</v>
      </c>
      <c r="AF702" s="25" t="s">
        <v>9715</v>
      </c>
      <c r="AG702" s="26" t="str">
        <f t="shared" si="20"/>
        <v>701,0,0,0,0,0,0,0,0,0</v>
      </c>
      <c r="AH702" s="25" t="s">
        <v>7511</v>
      </c>
      <c r="AI702" s="25" t="s">
        <v>8020</v>
      </c>
      <c r="AN702" s="25">
        <v>0</v>
      </c>
      <c r="AO702" s="25">
        <v>25</v>
      </c>
      <c r="AP702" s="25">
        <v>0</v>
      </c>
      <c r="AT702" s="26" t="str">
        <f t="shared" si="21"/>
        <v>[701];Name=Hawlucha;InternalName=HAWLUCHA;Type1=FIGHTING;Type2=FLYING;BaseStats=78,92,75,118,74,63;GenderRate=Female50Percent;GrowthRate=Medium;BaseEXP=175;EffortPoints=0,2,0,0,0,0;Rareness=128;Happiness=70;Abilities=UNBURDEN,LIMBER;HiddenAbility=MOLDBREAKER;Moves=1,DETECT,1,TACKLE,1,HONECLAWS,4,KARATECHOP,8,WINGATTACK,12,ROOST,16,AERIALACE,20,ENCORE,24,FLING,28,FLYINGPRESS,32,BOUNCE,36,ENDEAVOR,40,FEATHERDANCE,44,HIGHJUMPKICK,48,SKYATTACK,55,SKYDROP,60,SWORDSDANCE;EggMoves=AGILITY,ALLYSWITCH,BATONPASS,ENTRAINMENT,MEFIRST,MUDSPORT,QUICKGUARD;Compatibility=Humanlike;StepsToHatch=5120;Height=0.8;Weight=21.5;Color=Green;Habitat=;RegionalNumbers=701,0,0,0,0,0,0,0,0,0;Kind=Wrestling;Pokedex=Although its body is small, its proficient fighting skills enable it to keep up with big bruisers like Machamp and Hariyama.;FormNames=;WildItemCommon=;WildItemUncommon=;WildItemRare=;BattlerPlayerY=0;BattlerEnemyY=25;BattlerAltitude=0;Evolutions=;Incense=</v>
      </c>
    </row>
    <row r="703" spans="1:46" x14ac:dyDescent="0.3">
      <c r="A703" s="25">
        <v>702</v>
      </c>
      <c r="B703" s="25" t="s">
        <v>1176</v>
      </c>
      <c r="C703" s="25" t="s">
        <v>5409</v>
      </c>
      <c r="D703" s="25" t="s">
        <v>220</v>
      </c>
      <c r="E703" s="25" t="s">
        <v>232</v>
      </c>
      <c r="F703" s="25" t="s">
        <v>5186</v>
      </c>
      <c r="G703" s="25" t="s">
        <v>5522</v>
      </c>
      <c r="H703" s="25" t="s">
        <v>5523</v>
      </c>
      <c r="I703" s="25">
        <v>151</v>
      </c>
      <c r="J703" s="25" t="s">
        <v>2147</v>
      </c>
      <c r="K703" s="25">
        <v>200</v>
      </c>
      <c r="L703" s="25">
        <v>70</v>
      </c>
      <c r="M703" s="25" t="s">
        <v>5846</v>
      </c>
      <c r="N703" s="25" t="s">
        <v>5561</v>
      </c>
      <c r="O703" s="25" t="s">
        <v>6923</v>
      </c>
      <c r="P703" s="25" t="s">
        <v>6924</v>
      </c>
      <c r="Q703" s="25" t="s">
        <v>7022</v>
      </c>
      <c r="R703" s="25">
        <v>5120</v>
      </c>
      <c r="S703" s="25">
        <v>0.2</v>
      </c>
      <c r="T703" s="25">
        <v>2.2000000000000002</v>
      </c>
      <c r="U703" s="25" t="s">
        <v>8860</v>
      </c>
      <c r="W703" s="25" t="s">
        <v>9600</v>
      </c>
      <c r="X703" s="25" t="s">
        <v>9715</v>
      </c>
      <c r="Y703" s="25" t="s">
        <v>9715</v>
      </c>
      <c r="Z703" s="25" t="s">
        <v>9715</v>
      </c>
      <c r="AA703" s="25" t="s">
        <v>9715</v>
      </c>
      <c r="AB703" s="25" t="s">
        <v>9715</v>
      </c>
      <c r="AC703" s="25" t="s">
        <v>9715</v>
      </c>
      <c r="AD703" s="25" t="s">
        <v>9715</v>
      </c>
      <c r="AE703" s="25" t="s">
        <v>9715</v>
      </c>
      <c r="AF703" s="25" t="s">
        <v>9715</v>
      </c>
      <c r="AG703" s="26" t="str">
        <f t="shared" si="20"/>
        <v>702,0,0,0,0,0,0,0,0,0</v>
      </c>
      <c r="AH703" s="25" t="s">
        <v>7512</v>
      </c>
      <c r="AI703" s="25" t="s">
        <v>8021</v>
      </c>
      <c r="AN703" s="25">
        <v>0</v>
      </c>
      <c r="AO703" s="25">
        <v>25</v>
      </c>
      <c r="AP703" s="25">
        <v>0</v>
      </c>
      <c r="AT703" s="26" t="str">
        <f t="shared" si="21"/>
        <v>[702];Name=Dedenne;InternalName=DEDENNE;Type1=ELECTRIC;Type2=FAIRY;BaseStats=67,58,57,101,81,67;GenderRate=Female50Percent;GrowthRate=Medium;BaseEXP=151;EffortPoints=0,0,0,2,0,0;Rareness=200;Happiness=70;Abilities=CHEEKPOUCH,PICKUP;HiddenAbility=PLUS;Moves=1,TACKLE,1,TAILWHIP,7,THUNDERSHOCK,11,CHARGE,14,CHARM,17,PARABOLICCHARGE,20,NUZZLE,23,THUNDERWAVE,26,VOLTSWITCH,30,REST,31,SNORE,34,CHARGEBEAM,39,ENTRAINMENT,42,PLAYROUGH,45,THUNDER,50,DISCHARGE;EggMoves=COVET,EERIEIMPULSE,HELPINGHAND,NATURALGIFT;Compatibility=Field,Fairy;StepsToHatch=5120;Height=0.2;Weight=2.2;Color=Yellow;Habitat=;RegionalNumbers=702,0,0,0,0,0,0,0,0,0;Kind=Antenna;Pokedex=It uses its tail to absorb electricity from power plants or from outlets in houses, and then it fires the electricity from its whiskers.;FormNames=;WildItemCommon=;WildItemUncommon=;WildItemRare=;BattlerPlayerY=0;BattlerEnemyY=25;BattlerAltitude=0;Evolutions=;Incense=</v>
      </c>
    </row>
    <row r="704" spans="1:46" x14ac:dyDescent="0.3">
      <c r="A704" s="25">
        <v>703</v>
      </c>
      <c r="B704" s="25" t="s">
        <v>1177</v>
      </c>
      <c r="C704" s="25" t="s">
        <v>5410</v>
      </c>
      <c r="D704" s="25" t="s">
        <v>227</v>
      </c>
      <c r="E704" s="25" t="s">
        <v>232</v>
      </c>
      <c r="F704" s="25" t="s">
        <v>5187</v>
      </c>
      <c r="G704" s="25" t="s">
        <v>5534</v>
      </c>
      <c r="H704" s="25" t="s">
        <v>5533</v>
      </c>
      <c r="I704" s="25">
        <v>100</v>
      </c>
      <c r="J704" s="25" t="s">
        <v>5521</v>
      </c>
      <c r="K704" s="25">
        <v>30</v>
      </c>
      <c r="L704" s="25">
        <v>70</v>
      </c>
      <c r="M704" s="25" t="s">
        <v>5593</v>
      </c>
      <c r="O704" s="25" t="s">
        <v>6295</v>
      </c>
      <c r="Q704" s="25" t="s">
        <v>7252</v>
      </c>
      <c r="R704" s="25">
        <v>6400</v>
      </c>
      <c r="S704" s="25">
        <v>0.3</v>
      </c>
      <c r="T704" s="25">
        <v>5.7</v>
      </c>
      <c r="U704" s="25" t="s">
        <v>8859</v>
      </c>
      <c r="W704" s="25" t="s">
        <v>9601</v>
      </c>
      <c r="X704" s="25" t="s">
        <v>9715</v>
      </c>
      <c r="Y704" s="25" t="s">
        <v>9715</v>
      </c>
      <c r="Z704" s="25" t="s">
        <v>9715</v>
      </c>
      <c r="AA704" s="25" t="s">
        <v>9715</v>
      </c>
      <c r="AB704" s="25" t="s">
        <v>9715</v>
      </c>
      <c r="AC704" s="25" t="s">
        <v>9715</v>
      </c>
      <c r="AD704" s="25" t="s">
        <v>9715</v>
      </c>
      <c r="AE704" s="25" t="s">
        <v>9715</v>
      </c>
      <c r="AF704" s="25" t="s">
        <v>9715</v>
      </c>
      <c r="AG704" s="26" t="str">
        <f t="shared" si="20"/>
        <v>703,0,0,0,0,0,0,0,0,0</v>
      </c>
      <c r="AH704" s="25" t="s">
        <v>7513</v>
      </c>
      <c r="AI704" s="25" t="s">
        <v>8022</v>
      </c>
      <c r="AN704" s="25">
        <v>0</v>
      </c>
      <c r="AO704" s="25">
        <v>25</v>
      </c>
      <c r="AP704" s="25">
        <v>21</v>
      </c>
      <c r="AT704" s="26" t="str">
        <f t="shared" si="21"/>
        <v>[703];Name=Carbink;InternalName=CARBINK;Type1=ROCK;Type2=FAIRY;BaseStats=50,50,150,50,50,150;GenderRate=Genderless;GrowthRate=Slow;BaseEXP=100;EffortPoints=0,0,1,0,0,1;Rareness=30;Happiness=70;Abilities=CLEARBODY,STURDY;HiddenAbility=;Moves=1,TACKLE,1,HARDEN,5,ROCKTHROW,8,SHARPEN,12,SMACKDOWN,18,REFLECT,21,STEALTHROCK,27,GUARDSPLIT,31,ANCIENTPOWER,35,FLAIL,40,SKILLSWAP,46,POWERGEM,49,STONEEDGE,50,MOONBLAST,60,LIGHTSCREEN,70,SAFEGUARD;EggMoves=;Compatibility=Fairy,Mineral;StepsToHatch=6400;Height=0.3;Weight=5.7;Color=Gray;Habitat=;RegionalNumbers=703,0,0,0,0,0,0,0,0,0;Kind=Jewel;Pokedex=It has slept underground for hundreds of millions of years since its birth. It's occasionally found during the excavation of caves.;FormNames=;WildItemCommon=;WildItemUncommon=;WildItemRare=;BattlerPlayerY=0;BattlerEnemyY=25;BattlerAltitude=21;Evolutions=;Incense=</v>
      </c>
    </row>
    <row r="705" spans="1:46" x14ac:dyDescent="0.3">
      <c r="A705" s="25">
        <v>704</v>
      </c>
      <c r="B705" s="25" t="s">
        <v>1178</v>
      </c>
      <c r="C705" s="25" t="s">
        <v>5411</v>
      </c>
      <c r="D705" s="25" t="s">
        <v>229</v>
      </c>
      <c r="F705" s="25" t="s">
        <v>5188</v>
      </c>
      <c r="G705" s="25" t="s">
        <v>5522</v>
      </c>
      <c r="H705" s="25" t="s">
        <v>5533</v>
      </c>
      <c r="I705" s="25">
        <v>60</v>
      </c>
      <c r="J705" s="25" t="s">
        <v>1414</v>
      </c>
      <c r="K705" s="25">
        <v>20</v>
      </c>
      <c r="L705" s="25">
        <v>70</v>
      </c>
      <c r="M705" s="25" t="s">
        <v>5847</v>
      </c>
      <c r="N705" s="25" t="s">
        <v>5848</v>
      </c>
      <c r="O705" s="25" t="s">
        <v>6925</v>
      </c>
      <c r="P705" s="25" t="s">
        <v>6926</v>
      </c>
      <c r="Q705" s="25" t="s">
        <v>1515</v>
      </c>
      <c r="R705" s="25">
        <v>10240</v>
      </c>
      <c r="S705" s="25">
        <v>0.3</v>
      </c>
      <c r="T705" s="25">
        <v>2.8</v>
      </c>
      <c r="U705" s="25" t="s">
        <v>8863</v>
      </c>
      <c r="W705" s="25" t="s">
        <v>9602</v>
      </c>
      <c r="X705" s="25" t="s">
        <v>9715</v>
      </c>
      <c r="Y705" s="25" t="s">
        <v>9715</v>
      </c>
      <c r="Z705" s="25" t="s">
        <v>9715</v>
      </c>
      <c r="AA705" s="25" t="s">
        <v>9715</v>
      </c>
      <c r="AB705" s="25" t="s">
        <v>9715</v>
      </c>
      <c r="AC705" s="25" t="s">
        <v>9715</v>
      </c>
      <c r="AD705" s="25" t="s">
        <v>9715</v>
      </c>
      <c r="AE705" s="25" t="s">
        <v>9715</v>
      </c>
      <c r="AF705" s="25" t="s">
        <v>9715</v>
      </c>
      <c r="AG705" s="26" t="str">
        <f t="shared" si="20"/>
        <v>704,0,0,0,0,0,0,0,0,0</v>
      </c>
      <c r="AH705" s="25" t="s">
        <v>7514</v>
      </c>
      <c r="AI705" s="25" t="s">
        <v>8023</v>
      </c>
      <c r="AN705" s="25">
        <v>0</v>
      </c>
      <c r="AO705" s="25">
        <v>25</v>
      </c>
      <c r="AP705" s="25">
        <v>0</v>
      </c>
      <c r="AQ705" s="25" t="s">
        <v>8822</v>
      </c>
      <c r="AT705" s="26" t="str">
        <f t="shared" si="21"/>
        <v>[704];Name=Goomy;InternalName=GOOMY;Type1=DRAGON;Type2=;BaseStats=45,50,35,40,55,75;GenderRate=Female50Percent;GrowthRate=Slow;BaseEXP=60;EffortPoints=0,0,0,0,0,1;Rareness=20;Happiness=70;Abilities=SAPSIPPER,HYDRATION;HiddenAbility=GOOEY;Moves=1,TACKLE,1,BUBBLE,5,ABSORB,9,PROTECT,13,BIDE,18,DRAGONBREATH,25,RAINDANCE,28,FLAIL,32,BODYSLAM,38,MUDDYWATER,42,DRAGONPULSE;EggMoves=ACIDARMOR,CURSE,ENDURE,IRONTAIL,POISONTAIL;Compatibility=Dragon;StepsToHatch=10240;Height=0.3;Weight=2.8;Color=Purple;Habitat=;RegionalNumbers=704,0,0,0,0,0,0,0,0,0;Kind=Soft Tissue;Pokedex=The weakest Dragon-type Pokémon, it lives in damp, shady places, so its body doesn't dry out.;FormNames=;WildItemCommon=;WildItemUncommon=;WildItemRare=;BattlerPlayerY=0;BattlerEnemyY=25;BattlerAltitude=0;Evolutions=SLIGGOO,Level,40;Incense=</v>
      </c>
    </row>
    <row r="706" spans="1:46" x14ac:dyDescent="0.3">
      <c r="A706" s="25">
        <v>705</v>
      </c>
      <c r="B706" s="25" t="s">
        <v>1179</v>
      </c>
      <c r="C706" s="25" t="s">
        <v>5412</v>
      </c>
      <c r="D706" s="25" t="s">
        <v>229</v>
      </c>
      <c r="F706" s="25" t="s">
        <v>5189</v>
      </c>
      <c r="G706" s="25" t="s">
        <v>5522</v>
      </c>
      <c r="H706" s="25" t="s">
        <v>5533</v>
      </c>
      <c r="I706" s="25">
        <v>158</v>
      </c>
      <c r="J706" s="25" t="s">
        <v>1415</v>
      </c>
      <c r="K706" s="25">
        <v>20</v>
      </c>
      <c r="L706" s="25">
        <v>70</v>
      </c>
      <c r="M706" s="25" t="s">
        <v>5847</v>
      </c>
      <c r="N706" s="25" t="s">
        <v>5848</v>
      </c>
      <c r="O706" s="25" t="s">
        <v>6296</v>
      </c>
      <c r="Q706" s="25" t="s">
        <v>1515</v>
      </c>
      <c r="R706" s="25">
        <v>10240</v>
      </c>
      <c r="S706" s="25">
        <v>0.8</v>
      </c>
      <c r="T706" s="25">
        <v>17.5</v>
      </c>
      <c r="U706" s="25" t="s">
        <v>8863</v>
      </c>
      <c r="W706" s="25" t="s">
        <v>9603</v>
      </c>
      <c r="X706" s="25" t="s">
        <v>9715</v>
      </c>
      <c r="Y706" s="25" t="s">
        <v>9715</v>
      </c>
      <c r="Z706" s="25" t="s">
        <v>9715</v>
      </c>
      <c r="AA706" s="25" t="s">
        <v>9715</v>
      </c>
      <c r="AB706" s="25" t="s">
        <v>9715</v>
      </c>
      <c r="AC706" s="25" t="s">
        <v>9715</v>
      </c>
      <c r="AD706" s="25" t="s">
        <v>9715</v>
      </c>
      <c r="AE706" s="25" t="s">
        <v>9715</v>
      </c>
      <c r="AF706" s="25" t="s">
        <v>9715</v>
      </c>
      <c r="AG706" s="26" t="str">
        <f t="shared" si="20"/>
        <v>705,0,0,0,0,0,0,0,0,0</v>
      </c>
      <c r="AH706" s="25" t="s">
        <v>7514</v>
      </c>
      <c r="AI706" s="25" t="s">
        <v>8024</v>
      </c>
      <c r="AN706" s="25">
        <v>0</v>
      </c>
      <c r="AO706" s="25">
        <v>25</v>
      </c>
      <c r="AP706" s="25">
        <v>0</v>
      </c>
      <c r="AQ706" s="25" t="s">
        <v>8823</v>
      </c>
      <c r="AT706" s="26" t="str">
        <f t="shared" si="21"/>
        <v>[705];Name=Sliggoo;InternalName=SLIGGOO;Type1=DRAGON;Type2=;BaseStats=68,75,53,60,83,113;GenderRate=Female50Percent;GrowthRate=Slow;BaseEXP=158;EffortPoints=0,0,0,0,0,2;Rareness=20;Happiness=70;Abilities=SAPSIPPER,HYDRATION;HiddenAbility=GOOEY;Moves=1,TACKLE,1,BUBBLE,5,ABSORB,9,PROTECT,13,BIDE,18,DRAGONBREATH,25,RAINDANCE,28,FLAIL,32,BODYSLAM,38,MUDDYWATER,47,DRAGONPULSE;EggMoves=;Compatibility=Dragon;StepsToHatch=10240;Height=0.8;Weight=17.5;Color=Purple;Habitat=;RegionalNumbers=705,0,0,0,0,0,0,0,0,0;Kind=Soft Tissue;Pokedex=It drives away opponents by excreting a sticky liquid that can dissolve anything. Its eyes devolved, so it can't see anything.;FormNames=;WildItemCommon=;WildItemUncommon=;WildItemRare=;BattlerPlayerY=0;BattlerEnemyY=25;BattlerAltitude=0;Evolutions=GOODRA,LevelRain,50;Incense=</v>
      </c>
    </row>
    <row r="707" spans="1:46" x14ac:dyDescent="0.3">
      <c r="A707" s="25">
        <v>706</v>
      </c>
      <c r="B707" s="25" t="s">
        <v>1180</v>
      </c>
      <c r="C707" s="25" t="s">
        <v>5413</v>
      </c>
      <c r="D707" s="25" t="s">
        <v>229</v>
      </c>
      <c r="F707" s="25" t="s">
        <v>5190</v>
      </c>
      <c r="G707" s="25" t="s">
        <v>5522</v>
      </c>
      <c r="H707" s="25" t="s">
        <v>5533</v>
      </c>
      <c r="I707" s="25">
        <v>270</v>
      </c>
      <c r="J707" s="25" t="s">
        <v>2113</v>
      </c>
      <c r="K707" s="25">
        <v>20</v>
      </c>
      <c r="L707" s="25">
        <v>70</v>
      </c>
      <c r="M707" s="25" t="s">
        <v>5847</v>
      </c>
      <c r="N707" s="25" t="s">
        <v>5848</v>
      </c>
      <c r="O707" s="25" t="s">
        <v>6297</v>
      </c>
      <c r="Q707" s="25" t="s">
        <v>1515</v>
      </c>
      <c r="R707" s="25">
        <v>10240</v>
      </c>
      <c r="S707" s="25">
        <v>2</v>
      </c>
      <c r="T707" s="25">
        <v>150.5</v>
      </c>
      <c r="U707" s="25" t="s">
        <v>8863</v>
      </c>
      <c r="W707" s="25" t="s">
        <v>9604</v>
      </c>
      <c r="X707" s="25" t="s">
        <v>9715</v>
      </c>
      <c r="Y707" s="25" t="s">
        <v>9715</v>
      </c>
      <c r="Z707" s="25" t="s">
        <v>9715</v>
      </c>
      <c r="AA707" s="25" t="s">
        <v>9715</v>
      </c>
      <c r="AB707" s="25" t="s">
        <v>9715</v>
      </c>
      <c r="AC707" s="25" t="s">
        <v>9715</v>
      </c>
      <c r="AD707" s="25" t="s">
        <v>9715</v>
      </c>
      <c r="AE707" s="25" t="s">
        <v>9715</v>
      </c>
      <c r="AF707" s="25" t="s">
        <v>9715</v>
      </c>
      <c r="AG707" s="26" t="str">
        <f t="shared" ref="AG707:AG770" si="22">+W707&amp;","&amp;X707&amp;","&amp;Y707&amp;","&amp;Z707&amp;","&amp;AA707&amp;","&amp;AB707&amp;","&amp;AC707&amp;","&amp;AD707&amp;","&amp;AE707&amp;","&amp;AF707</f>
        <v>706,0,0,0,0,0,0,0,0,0</v>
      </c>
      <c r="AH707" s="25" t="s">
        <v>1515</v>
      </c>
      <c r="AI707" s="25" t="s">
        <v>8025</v>
      </c>
      <c r="AN707" s="25">
        <v>0</v>
      </c>
      <c r="AO707" s="25">
        <v>25</v>
      </c>
      <c r="AP707" s="25">
        <v>0</v>
      </c>
      <c r="AT707" s="26" t="str">
        <f t="shared" ref="AT707:AT770" si="23">"["&amp;A707&amp;"];"&amp;$B$1&amp;"="&amp;B707&amp;";"&amp;$C$1&amp;"="&amp;C707&amp;";"&amp;$D$1&amp;"="&amp;D707&amp;";"&amp;$E$1&amp;"="&amp;E707&amp;";"&amp;$F$1&amp;"="&amp;F707&amp;";"&amp;$G$1&amp;"="&amp;G707&amp;";"&amp;$H$1&amp;"="&amp;H707&amp;";"&amp;$I$1&amp;"="&amp;I707&amp;";"&amp;$J$1&amp;"="&amp;J707&amp;";"&amp;$K$1&amp;"="&amp;K707&amp;";"&amp;$L$1&amp;"="&amp;L707&amp;";"&amp;$M$1&amp;"="&amp;M707&amp;";"&amp;$N$1&amp;"="&amp;N707&amp;";"&amp;$O$1&amp;"="&amp;O707&amp;";"&amp;$P$1&amp;"="&amp;P707&amp;";"&amp;$Q$1&amp;"="&amp;Q707&amp;";"&amp;$R$1&amp;"="&amp;R707&amp;";"&amp;$S$1&amp;"="&amp;S707&amp;";"&amp;$T$1&amp;"="&amp;T707&amp;";"&amp;$U$1&amp;"="&amp;U707&amp;";"&amp;$V$1&amp;"="&amp;V707&amp;";"&amp;$AG$1&amp;"="&amp;AG707&amp;";"&amp;$AH$1&amp;"="&amp;AH707&amp;";"&amp;$AI$1&amp;"="&amp;AI707&amp;";"&amp;$AJ$1&amp;"="&amp;AJ707&amp;";"&amp;$AK$1&amp;"="&amp;AK707&amp;";"&amp;$AL$1&amp;"="&amp;AL707&amp;";"&amp;$AM$1&amp;"="&amp;AM707&amp;";"&amp;$AN$1&amp;"="&amp;AN707&amp;";"&amp;$AO$1&amp;"="&amp;AO707&amp;";"&amp;$AP$1&amp;"="&amp;AP707&amp;";"&amp;$AQ$1&amp;"="&amp;AQ707&amp;";"&amp;$AR$1&amp;"="&amp;AR707</f>
        <v>[706];Name=Goodra;InternalName=GOODRA;Type1=DRAGON;Type2=;BaseStats=90,100,70,80,110,150;GenderRate=Female50Percent;GrowthRate=Slow;BaseEXP=270;EffortPoints=0,0,0,0,0,3;Rareness=20;Happiness=70;Abilities=SAPSIPPER,HYDRATION;HiddenAbility=GOOEY;Moves=1,OUTRAGE,1,FEINT,1,TACKLE,1,BUBBLE,5,ABSORB,9,PROTECT,13,BIDE,18,DRAGONBREATH,25,RAINDANCE,28,FLAIL,32,BODYSLAM,38,MUDDYWATER,47,DRAGONPULSE,50,AQUATAIL,55,POWERWHIP,63,OUTRAGE;EggMoves=;Compatibility=Dragon;StepsToHatch=10240;Height=2;Weight=150.5;Color=Purple;Habitat=;RegionalNumbers=706,0,0,0,0,0,0,0,0,0;Kind=Dragon;Pokedex=This very friendly Dragon-type Pokemon will hug its beloved Trainer, leaving that Trainer covered in sticky slime.;FormNames=;WildItemCommon=;WildItemUncommon=;WildItemRare=;BattlerPlayerY=0;BattlerEnemyY=25;BattlerAltitude=0;Evolutions=;Incense=</v>
      </c>
    </row>
    <row r="708" spans="1:46" x14ac:dyDescent="0.3">
      <c r="A708" s="25">
        <v>707</v>
      </c>
      <c r="B708" s="25" t="s">
        <v>1181</v>
      </c>
      <c r="C708" s="25" t="s">
        <v>5414</v>
      </c>
      <c r="D708" s="25" t="s">
        <v>231</v>
      </c>
      <c r="E708" s="25" t="s">
        <v>232</v>
      </c>
      <c r="F708" s="25" t="s">
        <v>5191</v>
      </c>
      <c r="G708" s="25" t="s">
        <v>5522</v>
      </c>
      <c r="H708" s="25" t="s">
        <v>5528</v>
      </c>
      <c r="I708" s="25">
        <v>165</v>
      </c>
      <c r="J708" s="25" t="s">
        <v>2134</v>
      </c>
      <c r="K708" s="25">
        <v>60</v>
      </c>
      <c r="L708" s="25">
        <v>70</v>
      </c>
      <c r="M708" s="25" t="s">
        <v>5594</v>
      </c>
      <c r="O708" s="25" t="s">
        <v>6927</v>
      </c>
      <c r="P708" s="25" t="s">
        <v>6928</v>
      </c>
      <c r="Q708" s="25" t="s">
        <v>2122</v>
      </c>
      <c r="R708" s="25">
        <v>5120</v>
      </c>
      <c r="S708" s="25">
        <v>0.2</v>
      </c>
      <c r="T708" s="25">
        <v>3</v>
      </c>
      <c r="U708" s="25" t="s">
        <v>8859</v>
      </c>
      <c r="W708" s="25" t="s">
        <v>9605</v>
      </c>
      <c r="X708" s="25" t="s">
        <v>9715</v>
      </c>
      <c r="Y708" s="25" t="s">
        <v>9715</v>
      </c>
      <c r="Z708" s="25" t="s">
        <v>9715</v>
      </c>
      <c r="AA708" s="25" t="s">
        <v>9715</v>
      </c>
      <c r="AB708" s="25" t="s">
        <v>9715</v>
      </c>
      <c r="AC708" s="25" t="s">
        <v>9715</v>
      </c>
      <c r="AD708" s="25" t="s">
        <v>9715</v>
      </c>
      <c r="AE708" s="25" t="s">
        <v>9715</v>
      </c>
      <c r="AF708" s="25" t="s">
        <v>9715</v>
      </c>
      <c r="AG708" s="26" t="str">
        <f t="shared" si="22"/>
        <v>707,0,0,0,0,0,0,0,0,0</v>
      </c>
      <c r="AH708" s="25" t="s">
        <v>7515</v>
      </c>
      <c r="AI708" s="25" t="s">
        <v>8026</v>
      </c>
      <c r="AN708" s="25">
        <v>0</v>
      </c>
      <c r="AO708" s="25">
        <v>25</v>
      </c>
      <c r="AP708" s="25">
        <v>14</v>
      </c>
      <c r="AT708" s="26" t="str">
        <f t="shared" si="23"/>
        <v>[707];Name=Klefki;InternalName=KLEFKI;Type1=STEEL;Type2=FAIRY;BaseStats=57,80,91,75,80,87;GenderRate=Female50Percent;GrowthRate=Fast;BaseEXP=165;EffortPoints=0,0,1,0,0,0;Rareness=60;Happiness=70;Abilities=PRANKSTER,MAGICIAN;HiddenAbility=;Moves=1,FAIRYLOCK,1,TACKLE,5,FAIRYWIND,8,ASTONISH,12,METALSOUND,15,SPIKES,18,DRAININGKISS,23,CRAFTYSHIELD,27,FOULPLAY,32,TORMENT,34,MIRRORSHOT,36,IMPRISON,40,RECYCLE,43,PLAYROUGH,44,MAGICROOM,50,HEALBLOCK;EggMoves=IRONDEFENSE,LOCKON,SWITCHEROO,THIEF;Compatibility=Mineral;StepsToHatch=5120;Height=0.2;Weight=3;Color=Gray;Habitat=;RegionalNumbers=707,0,0,0,0,0,0,0,0,0;Kind=Key Ring;Pokedex=It never lets go of a key that it likes, so people give it the keys to vaults and safes as a way to prevent crime.;FormNames=;WildItemCommon=;WildItemUncommon=;WildItemRare=;BattlerPlayerY=0;BattlerEnemyY=25;BattlerAltitude=14;Evolutions=;Incense=</v>
      </c>
    </row>
    <row r="709" spans="1:46" x14ac:dyDescent="0.3">
      <c r="A709" s="25">
        <v>708</v>
      </c>
      <c r="B709" s="25" t="s">
        <v>1182</v>
      </c>
      <c r="C709" s="25" t="s">
        <v>5415</v>
      </c>
      <c r="D709" s="25" t="s">
        <v>228</v>
      </c>
      <c r="E709" s="25" t="s">
        <v>221</v>
      </c>
      <c r="F709" s="25" t="s">
        <v>5192</v>
      </c>
      <c r="G709" s="25" t="s">
        <v>5522</v>
      </c>
      <c r="H709" s="25" t="s">
        <v>5523</v>
      </c>
      <c r="I709" s="25">
        <v>62</v>
      </c>
      <c r="J709" s="25" t="s">
        <v>2128</v>
      </c>
      <c r="K709" s="25">
        <v>150</v>
      </c>
      <c r="L709" s="25">
        <v>70</v>
      </c>
      <c r="M709" s="25" t="s">
        <v>5849</v>
      </c>
      <c r="N709" s="25" t="s">
        <v>5650</v>
      </c>
      <c r="O709" s="25" t="s">
        <v>6929</v>
      </c>
      <c r="P709" s="25" t="s">
        <v>6930</v>
      </c>
      <c r="Q709" s="25" t="s">
        <v>7516</v>
      </c>
      <c r="R709" s="25">
        <v>5120</v>
      </c>
      <c r="S709" s="25">
        <v>0.4</v>
      </c>
      <c r="T709" s="25">
        <v>7</v>
      </c>
      <c r="U709" s="25" t="s">
        <v>2158</v>
      </c>
      <c r="W709" s="25" t="s">
        <v>9606</v>
      </c>
      <c r="X709" s="25" t="s">
        <v>9715</v>
      </c>
      <c r="Y709" s="25" t="s">
        <v>9715</v>
      </c>
      <c r="Z709" s="25" t="s">
        <v>9715</v>
      </c>
      <c r="AA709" s="25" t="s">
        <v>9715</v>
      </c>
      <c r="AB709" s="25" t="s">
        <v>9715</v>
      </c>
      <c r="AC709" s="25" t="s">
        <v>9715</v>
      </c>
      <c r="AD709" s="25" t="s">
        <v>9715</v>
      </c>
      <c r="AE709" s="25" t="s">
        <v>9715</v>
      </c>
      <c r="AF709" s="25" t="s">
        <v>9715</v>
      </c>
      <c r="AG709" s="26" t="str">
        <f t="shared" si="22"/>
        <v>708,0,0,0,0,0,0,0,0,0</v>
      </c>
      <c r="AH709" s="25" t="s">
        <v>7517</v>
      </c>
      <c r="AI709" s="25" t="s">
        <v>8027</v>
      </c>
      <c r="AN709" s="25">
        <v>0</v>
      </c>
      <c r="AO709" s="25">
        <v>25</v>
      </c>
      <c r="AP709" s="25">
        <v>3</v>
      </c>
      <c r="AQ709" s="25" t="s">
        <v>8824</v>
      </c>
      <c r="AT709" s="26" t="str">
        <f t="shared" si="23"/>
        <v>[708];Name=Phantump;InternalName=PHANTUMP;Type1=GHOST;Type2=GRASS;BaseStats=43,70,48,38,50,60;GenderRate=Female50Percent;GrowthRate=Medium;BaseEXP=62;EffortPoints=0,1,0,0,0,0;Rareness=150;Happiness=70;Abilities=NATURALCURE,FRISK;HiddenAbility=HARVEST;Moves=1,TACKLE,1,CONFUSERAY,5,ASTONISH,8,GROWTH,13,INGRAIN,19,FEINTATTACK,23,LEECHSEED,28,CURSE,31,WILLOWISP,35,FORESTSCURSE,39,DESTINYBOND,45,PHANTOMFORCE,49,WOODHAMMER,54,HORNLEECH;EggMoves=BESTOW,GRUDGE,IMPRISON,VENOMDRENCH;Compatibility=Grass,Amorphous;StepsToHatch=5120;Height=0.4;Weight=7;Color=Brown;Habitat=;RegionalNumbers=708,0,0,0,0,0,0,0,0,0;Kind=Stump;Pokedex=According to old tales, these Pokémon are stumps possessed by the spirits of children who died while lost in the forest.;FormNames=;WildItemCommon=;WildItemUncommon=;WildItemRare=;BattlerPlayerY=0;BattlerEnemyY=25;BattlerAltitude=3;Evolutions=TREVENANT,Trade,;Incense=</v>
      </c>
    </row>
    <row r="710" spans="1:46" x14ac:dyDescent="0.3">
      <c r="A710" s="25">
        <v>709</v>
      </c>
      <c r="B710" s="25" t="s">
        <v>1183</v>
      </c>
      <c r="C710" s="25" t="s">
        <v>5416</v>
      </c>
      <c r="D710" s="25" t="s">
        <v>228</v>
      </c>
      <c r="E710" s="25" t="s">
        <v>221</v>
      </c>
      <c r="F710" s="25" t="s">
        <v>5193</v>
      </c>
      <c r="G710" s="25" t="s">
        <v>5522</v>
      </c>
      <c r="H710" s="25" t="s">
        <v>5523</v>
      </c>
      <c r="I710" s="25">
        <v>166</v>
      </c>
      <c r="J710" s="25" t="s">
        <v>2129</v>
      </c>
      <c r="K710" s="25">
        <v>150</v>
      </c>
      <c r="L710" s="25">
        <v>70</v>
      </c>
      <c r="M710" s="25" t="s">
        <v>5849</v>
      </c>
      <c r="N710" s="25" t="s">
        <v>5650</v>
      </c>
      <c r="O710" s="25" t="s">
        <v>6298</v>
      </c>
      <c r="Q710" s="25" t="s">
        <v>7516</v>
      </c>
      <c r="R710" s="25">
        <v>5120</v>
      </c>
      <c r="S710" s="25">
        <v>1.5</v>
      </c>
      <c r="T710" s="25">
        <v>71</v>
      </c>
      <c r="U710" s="25" t="s">
        <v>2158</v>
      </c>
      <c r="W710" s="25" t="s">
        <v>9607</v>
      </c>
      <c r="X710" s="25" t="s">
        <v>9715</v>
      </c>
      <c r="Y710" s="25" t="s">
        <v>9715</v>
      </c>
      <c r="Z710" s="25" t="s">
        <v>9715</v>
      </c>
      <c r="AA710" s="25" t="s">
        <v>9715</v>
      </c>
      <c r="AB710" s="25" t="s">
        <v>9715</v>
      </c>
      <c r="AC710" s="25" t="s">
        <v>9715</v>
      </c>
      <c r="AD710" s="25" t="s">
        <v>9715</v>
      </c>
      <c r="AE710" s="25" t="s">
        <v>9715</v>
      </c>
      <c r="AF710" s="25" t="s">
        <v>9715</v>
      </c>
      <c r="AG710" s="26" t="str">
        <f t="shared" si="22"/>
        <v>709,0,0,0,0,0,0,0,0,0</v>
      </c>
      <c r="AH710" s="25" t="s">
        <v>7518</v>
      </c>
      <c r="AI710" s="25" t="s">
        <v>8028</v>
      </c>
      <c r="AN710" s="25">
        <v>0</v>
      </c>
      <c r="AO710" s="25">
        <v>25</v>
      </c>
      <c r="AP710" s="25">
        <v>0</v>
      </c>
      <c r="AT710" s="26" t="str">
        <f t="shared" si="23"/>
        <v>[709];Name=Trevenant;InternalName=TREVENANT;Type1=GHOST;Type2=GRASS;BaseStats=85,110,76,56,65,82;GenderRate=Female50Percent;GrowthRate=Medium;BaseEXP=166;EffortPoints=0,2,0,0,0,0;Rareness=150;Happiness=70;Abilities=NATURALCURE,FRISK;HiddenAbility=HARVEST;Moves=1,HORNLEECH,1,TACKLE,1,CONFUSERAY,5,ASTONISH,8,GROWTH,13,INGRAIN,19,FEINTATTACK,23,LEECHSEED,28,CURSE,31,WILLOWISP,35,FORESTSCURSE,39,DESTINYBOND,45,PHANTOMFORCE,49,WOODHAMMER,55,SHADOWCLAW,62,HORNLEECH;EggMoves=;Compatibility=Grass,Amorphous;StepsToHatch=5120;Height=1.5;Weight=71;Color=Brown;Habitat=;RegionalNumbers=709,0,0,0,0,0,0,0,0,0;Kind=Elder Tree;Pokedex=It can control trees at will. It will trap people who harm the forest, so they can never leave.;FormNames=;WildItemCommon=;WildItemUncommon=;WildItemRare=;BattlerPlayerY=0;BattlerEnemyY=25;BattlerAltitude=0;Evolutions=;Incense=</v>
      </c>
    </row>
    <row r="711" spans="1:46" x14ac:dyDescent="0.3">
      <c r="A711" s="25">
        <v>710</v>
      </c>
      <c r="B711" s="25" t="s">
        <v>5298</v>
      </c>
      <c r="C711" s="25" t="s">
        <v>5417</v>
      </c>
      <c r="D711" s="25" t="s">
        <v>228</v>
      </c>
      <c r="E711" s="25" t="s">
        <v>221</v>
      </c>
      <c r="F711" s="25" t="s">
        <v>5194</v>
      </c>
      <c r="G711" s="25" t="s">
        <v>5522</v>
      </c>
      <c r="H711" s="25" t="s">
        <v>5523</v>
      </c>
      <c r="I711" s="25">
        <v>67</v>
      </c>
      <c r="J711" s="25" t="s">
        <v>2134</v>
      </c>
      <c r="K711" s="25">
        <v>190</v>
      </c>
      <c r="L711" s="25">
        <v>70</v>
      </c>
      <c r="M711" s="25" t="s">
        <v>5850</v>
      </c>
      <c r="N711" s="25" t="s">
        <v>1421</v>
      </c>
      <c r="O711" s="25" t="s">
        <v>6931</v>
      </c>
      <c r="P711" s="25" t="s">
        <v>6932</v>
      </c>
      <c r="Q711" s="25" t="s">
        <v>2123</v>
      </c>
      <c r="R711" s="25">
        <v>5120</v>
      </c>
      <c r="S711" s="25">
        <v>0.8</v>
      </c>
      <c r="T711" s="25">
        <v>15</v>
      </c>
      <c r="U711" s="25" t="s">
        <v>2158</v>
      </c>
      <c r="W711" s="25" t="s">
        <v>9608</v>
      </c>
      <c r="X711" s="25" t="s">
        <v>9715</v>
      </c>
      <c r="Y711" s="25" t="s">
        <v>9715</v>
      </c>
      <c r="Z711" s="25" t="s">
        <v>9715</v>
      </c>
      <c r="AA711" s="25" t="s">
        <v>9715</v>
      </c>
      <c r="AB711" s="25" t="s">
        <v>9715</v>
      </c>
      <c r="AC711" s="25" t="s">
        <v>9715</v>
      </c>
      <c r="AD711" s="25" t="s">
        <v>9715</v>
      </c>
      <c r="AE711" s="25" t="s">
        <v>9715</v>
      </c>
      <c r="AF711" s="25" t="s">
        <v>9715</v>
      </c>
      <c r="AG711" s="26" t="str">
        <f t="shared" si="22"/>
        <v>710,0,0,0,0,0,0,0,0,0</v>
      </c>
      <c r="AH711" s="25" t="s">
        <v>7519</v>
      </c>
      <c r="AI711" s="25" t="s">
        <v>8029</v>
      </c>
      <c r="AN711" s="25">
        <v>0</v>
      </c>
      <c r="AO711" s="25">
        <v>25</v>
      </c>
      <c r="AP711" s="25">
        <v>1</v>
      </c>
      <c r="AQ711" s="25" t="s">
        <v>8825</v>
      </c>
      <c r="AT711" s="26" t="str">
        <f t="shared" si="23"/>
        <v>[710];Name=Pumpkaboo;InternalName=PUMPKABOO;Type1=GHOST;Type2=GRASS;BaseStats=59,66,70,41,44,55;GenderRate=Female50Percent;GrowthRate=Medium;BaseEXP=67;EffortPoints=0,0,1,0,0,0;Rareness=190;Happiness=70;Abilities=PICKUP,FRISK;HiddenAbility=INSOMNIA;Moves=1,TRICK,1,ASTONISH,1,CONFUSERAY,4,SCARYFACE,6,TRICKORTREAT,11,WORRYSEED,16,RAZORLEAF,20,LEECHSEED,23,TRICKORTREAT,26,BULLETSEED,30,SHADOWSNEAK,36,SHADOWBALL,40,TRICKORTREAT,42,PAINSPLIT,48,SEEDBOMB;EggMoves=BESTOW,DESTINYBOND,DISABLE;Compatibility=Amorphous;StepsToHatch=5120;Height=0.8;Weight=15;Color=Brown;Habitat=;RegionalNumbers=710,0,0,0,0,0,0,0,0,0;Kind=Pumpkin;Pokedex=The pumpkin body is inhabited by a spirit trapped in this world. As the sun sets, it becomes restless and active.;FormNames=;WildItemCommon=;WildItemUncommon=;WildItemRare=;BattlerPlayerY=0;BattlerEnemyY=25;BattlerAltitude=1;Evolutions=GOURGEIST,Trade,;Incense=</v>
      </c>
    </row>
    <row r="712" spans="1:46" x14ac:dyDescent="0.3">
      <c r="A712" s="25">
        <v>711</v>
      </c>
      <c r="B712" s="25" t="s">
        <v>5299</v>
      </c>
      <c r="C712" s="25" t="s">
        <v>5418</v>
      </c>
      <c r="D712" s="25" t="s">
        <v>228</v>
      </c>
      <c r="E712" s="25" t="s">
        <v>221</v>
      </c>
      <c r="F712" s="25" t="s">
        <v>5195</v>
      </c>
      <c r="G712" s="25" t="s">
        <v>5522</v>
      </c>
      <c r="H712" s="25" t="s">
        <v>5523</v>
      </c>
      <c r="I712" s="25">
        <v>173</v>
      </c>
      <c r="J712" s="25" t="s">
        <v>2144</v>
      </c>
      <c r="K712" s="25">
        <v>190</v>
      </c>
      <c r="L712" s="25">
        <v>70</v>
      </c>
      <c r="M712" s="25" t="s">
        <v>5850</v>
      </c>
      <c r="N712" s="25" t="s">
        <v>1421</v>
      </c>
      <c r="O712" s="25" t="s">
        <v>6299</v>
      </c>
      <c r="Q712" s="25" t="s">
        <v>2123</v>
      </c>
      <c r="R712" s="25">
        <v>5120</v>
      </c>
      <c r="S712" s="25">
        <v>1.7</v>
      </c>
      <c r="T712" s="25">
        <v>39</v>
      </c>
      <c r="U712" s="25" t="s">
        <v>2158</v>
      </c>
      <c r="W712" s="25" t="s">
        <v>9609</v>
      </c>
      <c r="X712" s="25" t="s">
        <v>9715</v>
      </c>
      <c r="Y712" s="25" t="s">
        <v>9715</v>
      </c>
      <c r="Z712" s="25" t="s">
        <v>9715</v>
      </c>
      <c r="AA712" s="25" t="s">
        <v>9715</v>
      </c>
      <c r="AB712" s="25" t="s">
        <v>9715</v>
      </c>
      <c r="AC712" s="25" t="s">
        <v>9715</v>
      </c>
      <c r="AD712" s="25" t="s">
        <v>9715</v>
      </c>
      <c r="AE712" s="25" t="s">
        <v>9715</v>
      </c>
      <c r="AF712" s="25" t="s">
        <v>9715</v>
      </c>
      <c r="AG712" s="26" t="str">
        <f t="shared" si="22"/>
        <v>711,0,0,0,0,0,0,0,0,0</v>
      </c>
      <c r="AH712" s="25" t="s">
        <v>7519</v>
      </c>
      <c r="AI712" s="25" t="s">
        <v>8030</v>
      </c>
      <c r="AN712" s="25">
        <v>0</v>
      </c>
      <c r="AO712" s="25">
        <v>25</v>
      </c>
      <c r="AP712" s="25">
        <v>0</v>
      </c>
      <c r="AT712" s="26" t="str">
        <f t="shared" si="23"/>
        <v>[711];Name=Gourgeist;InternalName=GOURGEIST;Type1=GHOST;Type2=GRASS;BaseStats=85,100,122,54,58,75;GenderRate=Female50Percent;GrowthRate=Medium;BaseEXP=173;EffortPoints=0,0,2,0,0,0;Rareness=190;Happiness=70;Abilities=PICKUP,FRISK;HiddenAbility=INSOMNIA;Moves=1,EXPLOSION,1,PHANTOMFORCE,1,TRICK,1,ASTONISH,1,CONFUSERAY,4,SCARYFACE,6,TRICKORTREAT,11,WORRYSEED,16,RAZORLEAF,20,LEECHSEED,23,TRICKORTREAT,26,BULLETSEED,30,SHADOWSNEAK,36,SHADOWBALL,40,TRICKORTREAT,42,PAINSPLIT,48,SEEDBOMB,57,PHANTOMFORCE,63,TRICKORTREAT,70,SHADOWBALL,75,EXPLOSION;EggMoves=;Compatibility=Amorphous;StepsToHatch=5120;Height=1.7;Weight=39;Color=Brown;Habitat=;RegionalNumbers=711,0,0,0,0,0,0,0,0,0;Kind=Pumpkin;Pokedex=It enwraps its prey in its hairlike arms. It sings joyfully as it observes the suffering of its prey.;FormNames=;WildItemCommon=;WildItemUncommon=;WildItemRare=;BattlerPlayerY=0;BattlerEnemyY=25;BattlerAltitude=0;Evolutions=;Incense=</v>
      </c>
    </row>
    <row r="713" spans="1:46" x14ac:dyDescent="0.3">
      <c r="A713" s="25">
        <v>712</v>
      </c>
      <c r="B713" s="25" t="s">
        <v>1192</v>
      </c>
      <c r="C713" s="25" t="s">
        <v>5419</v>
      </c>
      <c r="D713" s="25" t="s">
        <v>203</v>
      </c>
      <c r="F713" s="25" t="s">
        <v>5196</v>
      </c>
      <c r="G713" s="25" t="s">
        <v>5522</v>
      </c>
      <c r="H713" s="25" t="s">
        <v>5523</v>
      </c>
      <c r="I713" s="25">
        <v>61</v>
      </c>
      <c r="J713" s="25" t="s">
        <v>2134</v>
      </c>
      <c r="K713" s="25">
        <v>255</v>
      </c>
      <c r="L713" s="25">
        <v>70</v>
      </c>
      <c r="M713" s="25" t="s">
        <v>5851</v>
      </c>
      <c r="N713" s="25" t="s">
        <v>3805</v>
      </c>
      <c r="O713" s="25" t="s">
        <v>6933</v>
      </c>
      <c r="P713" s="25" t="s">
        <v>6934</v>
      </c>
      <c r="Q713" s="25" t="s">
        <v>2118</v>
      </c>
      <c r="R713" s="25">
        <v>5120</v>
      </c>
      <c r="S713" s="25">
        <v>1</v>
      </c>
      <c r="T713" s="25">
        <v>99.5</v>
      </c>
      <c r="U713" s="25" t="s">
        <v>2157</v>
      </c>
      <c r="W713" s="25" t="s">
        <v>9610</v>
      </c>
      <c r="X713" s="25" t="s">
        <v>9715</v>
      </c>
      <c r="Y713" s="25" t="s">
        <v>9715</v>
      </c>
      <c r="Z713" s="25" t="s">
        <v>9715</v>
      </c>
      <c r="AA713" s="25" t="s">
        <v>9715</v>
      </c>
      <c r="AB713" s="25" t="s">
        <v>9715</v>
      </c>
      <c r="AC713" s="25" t="s">
        <v>9715</v>
      </c>
      <c r="AD713" s="25" t="s">
        <v>9715</v>
      </c>
      <c r="AE713" s="25" t="s">
        <v>9715</v>
      </c>
      <c r="AF713" s="25" t="s">
        <v>9715</v>
      </c>
      <c r="AG713" s="26" t="str">
        <f t="shared" si="22"/>
        <v>712,0,0,0,0,0,0,0,0,0</v>
      </c>
      <c r="AH713" s="25" t="s">
        <v>7520</v>
      </c>
      <c r="AI713" s="25" t="s">
        <v>8031</v>
      </c>
      <c r="AN713" s="25">
        <v>0</v>
      </c>
      <c r="AO713" s="25">
        <v>25</v>
      </c>
      <c r="AP713" s="25">
        <v>0</v>
      </c>
      <c r="AQ713" s="25" t="s">
        <v>8826</v>
      </c>
      <c r="AT713" s="26" t="str">
        <f t="shared" si="23"/>
        <v>[712];Name=Bergmite;InternalName=BERGMITE;Type1=ICE;Type2=;BaseStats=55,69,85,28,32,35;GenderRate=Female50Percent;GrowthRate=Medium;BaseEXP=61;EffortPoints=0,0,1,0,0,0;Rareness=255;Happiness=70;Abilities=OWNTEMPO,ICEBODY;HiddenAbility=STURDY;Moves=1,TACKLE,1,BITE,1,HARDEN,5,POWDERSNOW,10,ICYWIND,15,TAKEDOWN,20,SHARPEN,22,CURSE,26,ICEFANG,30,ICEBALL,35,RAPIDSPIN,39,AVALANCHE,43,BLIZZARD,47,RECOVER,49,DOUBLEEDGE;EggMoves=BARRIER,MIRRORCOAT,MIST,RECOVER;Compatibility=Monster;StepsToHatch=5120;Height=1;Weight=99.5;Color=Blue;Habitat=;RegionalNumbers=712,0,0,0,0,0,0,0,0,0;Kind=Ice Chunk;Pokedex=It blocks opponents' attacks with the ice that shields its body. It uses cold air to repair any cracks with new ice.;FormNames=;WildItemCommon=;WildItemUncommon=;WildItemRare=;BattlerPlayerY=0;BattlerEnemyY=25;BattlerAltitude=0;Evolutions=AVALUGG,Level,37;Incense=</v>
      </c>
    </row>
    <row r="714" spans="1:46" x14ac:dyDescent="0.3">
      <c r="A714" s="25">
        <v>713</v>
      </c>
      <c r="B714" s="25" t="s">
        <v>1193</v>
      </c>
      <c r="C714" s="25" t="s">
        <v>5420</v>
      </c>
      <c r="D714" s="25" t="s">
        <v>203</v>
      </c>
      <c r="F714" s="25" t="s">
        <v>5197</v>
      </c>
      <c r="G714" s="25" t="s">
        <v>5522</v>
      </c>
      <c r="H714" s="25" t="s">
        <v>5523</v>
      </c>
      <c r="I714" s="25">
        <v>180</v>
      </c>
      <c r="J714" s="25" t="s">
        <v>2144</v>
      </c>
      <c r="K714" s="25">
        <v>255</v>
      </c>
      <c r="L714" s="25">
        <v>70</v>
      </c>
      <c r="M714" s="25" t="s">
        <v>5851</v>
      </c>
      <c r="N714" s="25" t="s">
        <v>3805</v>
      </c>
      <c r="O714" s="25" t="s">
        <v>6300</v>
      </c>
      <c r="Q714" s="25" t="s">
        <v>2118</v>
      </c>
      <c r="R714" s="25">
        <v>5120</v>
      </c>
      <c r="S714" s="25">
        <v>2</v>
      </c>
      <c r="T714" s="25">
        <v>505</v>
      </c>
      <c r="U714" s="25" t="s">
        <v>2157</v>
      </c>
      <c r="W714" s="25" t="s">
        <v>9611</v>
      </c>
      <c r="X714" s="25" t="s">
        <v>9715</v>
      </c>
      <c r="Y714" s="25" t="s">
        <v>9715</v>
      </c>
      <c r="Z714" s="25" t="s">
        <v>9715</v>
      </c>
      <c r="AA714" s="25" t="s">
        <v>9715</v>
      </c>
      <c r="AB714" s="25" t="s">
        <v>9715</v>
      </c>
      <c r="AC714" s="25" t="s">
        <v>9715</v>
      </c>
      <c r="AD714" s="25" t="s">
        <v>9715</v>
      </c>
      <c r="AE714" s="25" t="s">
        <v>9715</v>
      </c>
      <c r="AF714" s="25" t="s">
        <v>9715</v>
      </c>
      <c r="AG714" s="26" t="str">
        <f t="shared" si="22"/>
        <v>713,0,0,0,0,0,0,0,0,0</v>
      </c>
      <c r="AH714" s="25" t="s">
        <v>7268</v>
      </c>
      <c r="AI714" s="25" t="s">
        <v>8032</v>
      </c>
      <c r="AN714" s="25">
        <v>0</v>
      </c>
      <c r="AO714" s="25">
        <v>25</v>
      </c>
      <c r="AP714" s="25">
        <v>0</v>
      </c>
      <c r="AT714" s="26" t="str">
        <f t="shared" si="23"/>
        <v>[713];Name=Avalugg;InternalName=AVALUGG;Type1=ICE;Type2=;BaseStats=95,117,184,28,44,46;GenderRate=Female50Percent;GrowthRate=Medium;BaseEXP=180;EffortPoints=0,0,2,0,0,0;Rareness=255;Happiness=70;Abilities=OWNTEMPO,ICEBODY;HiddenAbility=STURDY;Moves=1,IRONDEFENSE,1,CRUNCH,1,SKULLBASH,1,TACKLE,1,BITE,1,HARDEN,5,POWDERSNOW,10,ICYWIND,15,TAKEDOWN,20,SHARPEN,22,CURSE,26,ICEFANG,30,ICEBALL,35,RAPIDSPIN,42,AVALANCHE,46,BLIZZARD,51,RECOVER,56,DOUBLEEDGE,60,SKULLBASH,65,CRUNCH;EggMoves=;Compatibility=Monster;StepsToHatch=5120;Height=2;Weight=505;Color=Blue;Habitat=;RegionalNumbers=713,0,0,0,0,0,0,0,0,0;Kind=Iceberg;Pokedex=Its ice-covered body is as hard as steel. Its cumbersome frame crushes anything that stands in its way.;FormNames=;WildItemCommon=;WildItemUncommon=;WildItemRare=;BattlerPlayerY=0;BattlerEnemyY=25;BattlerAltitude=0;Evolutions=;Incense=</v>
      </c>
    </row>
    <row r="715" spans="1:46" x14ac:dyDescent="0.3">
      <c r="A715" s="25">
        <v>714</v>
      </c>
      <c r="B715" s="25" t="s">
        <v>1194</v>
      </c>
      <c r="C715" s="25" t="s">
        <v>5421</v>
      </c>
      <c r="D715" s="25" t="s">
        <v>225</v>
      </c>
      <c r="E715" s="25" t="s">
        <v>229</v>
      </c>
      <c r="F715" s="25" t="s">
        <v>5198</v>
      </c>
      <c r="G715" s="25" t="s">
        <v>5522</v>
      </c>
      <c r="H715" s="25" t="s">
        <v>5523</v>
      </c>
      <c r="I715" s="25">
        <v>77</v>
      </c>
      <c r="J715" s="25" t="s">
        <v>2146</v>
      </c>
      <c r="K715" s="25">
        <v>200</v>
      </c>
      <c r="L715" s="25">
        <v>70</v>
      </c>
      <c r="M715" s="25" t="s">
        <v>5852</v>
      </c>
      <c r="N715" s="25" t="s">
        <v>3919</v>
      </c>
      <c r="O715" s="25" t="s">
        <v>6935</v>
      </c>
      <c r="P715" s="25" t="s">
        <v>6936</v>
      </c>
      <c r="Q715" s="25" t="s">
        <v>1445</v>
      </c>
      <c r="R715" s="25">
        <v>5120</v>
      </c>
      <c r="S715" s="25">
        <v>0.5</v>
      </c>
      <c r="T715" s="25">
        <v>8</v>
      </c>
      <c r="U715" s="25" t="s">
        <v>8863</v>
      </c>
      <c r="W715" s="25" t="s">
        <v>9612</v>
      </c>
      <c r="X715" s="25" t="s">
        <v>9715</v>
      </c>
      <c r="Y715" s="25" t="s">
        <v>9715</v>
      </c>
      <c r="Z715" s="25" t="s">
        <v>9715</v>
      </c>
      <c r="AA715" s="25" t="s">
        <v>9715</v>
      </c>
      <c r="AB715" s="25" t="s">
        <v>9715</v>
      </c>
      <c r="AC715" s="25" t="s">
        <v>9715</v>
      </c>
      <c r="AD715" s="25" t="s">
        <v>9715</v>
      </c>
      <c r="AE715" s="25" t="s">
        <v>9715</v>
      </c>
      <c r="AF715" s="25" t="s">
        <v>9715</v>
      </c>
      <c r="AG715" s="26" t="str">
        <f t="shared" si="22"/>
        <v>714,0,0,0,0,0,0,0,0,0</v>
      </c>
      <c r="AH715" s="25" t="s">
        <v>7521</v>
      </c>
      <c r="AI715" s="25" t="s">
        <v>8033</v>
      </c>
      <c r="AN715" s="25">
        <v>0</v>
      </c>
      <c r="AO715" s="25">
        <v>25</v>
      </c>
      <c r="AP715" s="25">
        <v>12</v>
      </c>
      <c r="AQ715" s="25" t="s">
        <v>8827</v>
      </c>
      <c r="AT715" s="26" t="str">
        <f t="shared" si="23"/>
        <v>[714];Name=Noibat;InternalName=NOIBAT;Type1=FLYING;Type2=DRAGON;BaseStats=40,30,35,55,45,40;GenderRate=Female50Percent;GrowthRate=Medium;BaseEXP=77;EffortPoints=0,0,0,1,0,0;Rareness=200;Happiness=70;Abilities=FRISK,INFILTRATOR;HiddenAbility=TELEPATHY;Moves=1,SCREECH,1,SUPERSONIC,1,TACKLE,5,LEECHLIFE,11,GUST,13,BITE,16,WINGATTACK,18,AGILITY,23,AIRCUTTER,27,ROOST,31,RAZORWIND,35,TAILWIND,40,WHIRLWIND,43,SUPERFANG,48,AIRSLASH,58,HURRICANE;EggMoves=OUTRAGE,SNATCH,SWITCHEROO,TAILWIND;Compatibility=Flying;StepsToHatch=5120;Height=0.5;Weight=8;Color=Purple;Habitat=;RegionalNumbers=714,0,0,0,0,0,0,0,0,0;Kind=Sound Wave;Pokedex=They live in pitch black caves. Their enormous ears can emit ultrasonic waves of 200,000 hertz.;FormNames=;WildItemCommon=;WildItemUncommon=;WildItemRare=;BattlerPlayerY=0;BattlerEnemyY=25;BattlerAltitude=12;Evolutions=NOIVERN,Level,48;Incense=</v>
      </c>
    </row>
    <row r="716" spans="1:46" x14ac:dyDescent="0.3">
      <c r="A716" s="25">
        <v>715</v>
      </c>
      <c r="B716" s="25" t="s">
        <v>1195</v>
      </c>
      <c r="C716" s="25" t="s">
        <v>5422</v>
      </c>
      <c r="D716" s="25" t="s">
        <v>225</v>
      </c>
      <c r="E716" s="25" t="s">
        <v>229</v>
      </c>
      <c r="F716" s="25" t="s">
        <v>5199</v>
      </c>
      <c r="G716" s="25" t="s">
        <v>5522</v>
      </c>
      <c r="H716" s="25" t="s">
        <v>5523</v>
      </c>
      <c r="I716" s="25">
        <v>187</v>
      </c>
      <c r="J716" s="25" t="s">
        <v>2147</v>
      </c>
      <c r="K716" s="25">
        <v>200</v>
      </c>
      <c r="L716" s="25">
        <v>70</v>
      </c>
      <c r="M716" s="25" t="s">
        <v>5852</v>
      </c>
      <c r="N716" s="25" t="s">
        <v>3919</v>
      </c>
      <c r="O716" s="25" t="s">
        <v>6301</v>
      </c>
      <c r="Q716" s="25" t="s">
        <v>1445</v>
      </c>
      <c r="R716" s="25">
        <v>5120</v>
      </c>
      <c r="S716" s="25">
        <v>1.5</v>
      </c>
      <c r="T716" s="25">
        <v>85</v>
      </c>
      <c r="U716" s="25" t="s">
        <v>8863</v>
      </c>
      <c r="W716" s="25" t="s">
        <v>9613</v>
      </c>
      <c r="X716" s="25" t="s">
        <v>9715</v>
      </c>
      <c r="Y716" s="25" t="s">
        <v>9715</v>
      </c>
      <c r="Z716" s="25" t="s">
        <v>9715</v>
      </c>
      <c r="AA716" s="25" t="s">
        <v>9715</v>
      </c>
      <c r="AB716" s="25" t="s">
        <v>9715</v>
      </c>
      <c r="AC716" s="25" t="s">
        <v>9715</v>
      </c>
      <c r="AD716" s="25" t="s">
        <v>9715</v>
      </c>
      <c r="AE716" s="25" t="s">
        <v>9715</v>
      </c>
      <c r="AF716" s="25" t="s">
        <v>9715</v>
      </c>
      <c r="AG716" s="26" t="str">
        <f t="shared" si="22"/>
        <v>715,0,0,0,0,0,0,0,0,0</v>
      </c>
      <c r="AH716" s="25" t="s">
        <v>7521</v>
      </c>
      <c r="AI716" s="25" t="s">
        <v>8034</v>
      </c>
      <c r="AN716" s="25">
        <v>0</v>
      </c>
      <c r="AO716" s="25">
        <v>25</v>
      </c>
      <c r="AP716" s="25">
        <v>1</v>
      </c>
      <c r="AT716" s="26" t="str">
        <f t="shared" si="23"/>
        <v>[715];Name=Noivern;InternalName=NOIVERN;Type1=FLYING;Type2=DRAGON;BaseStats=85,70,80,123,97,80;GenderRate=Female50Percent;GrowthRate=Medium;BaseEXP=187;EffortPoints=0,0,0,2,0,0;Rareness=200;Happiness=70;Abilities=FRISK,INFILTRATOR;HiddenAbility=TELEPATHY;Moves=1,MOONLIGHT,1,BOOMBURST,1,DRAGONPULSE,1,HURRICANE,1,SCREECH,1,SUPERSONIC,1,TACKLE,5,LEECHLIFE,11,GUST,13,BITE,16,WINGATTACK,18,AGILITY,23,AIRCUTTER,27,ROOST,31,RAZORWIND,35,TAILWIND,40,WHIRLWIND,43,SUPERFANG,53,AIRSLASH,62,HURRICANE,70,DRAGONPULSE,75,BOOMBURST;EggMoves=;Compatibility=Flying;StepsToHatch=5120;Height=1.5;Weight=85;Color=Purple;Habitat=;RegionalNumbers=715,0,0,0,0,0,0,0,0,0;Kind=Sound Wave;Pokedex=The ultrasonic waves it emits from its ears can reduce a large boulder to pebbles. It swoops out of the dark to attack.;FormNames=;WildItemCommon=;WildItemUncommon=;WildItemRare=;BattlerPlayerY=0;BattlerEnemyY=25;BattlerAltitude=1;Evolutions=;Incense=</v>
      </c>
    </row>
    <row r="717" spans="1:46" x14ac:dyDescent="0.3">
      <c r="A717" s="25">
        <v>716</v>
      </c>
      <c r="B717" s="25" t="s">
        <v>1196</v>
      </c>
      <c r="C717" s="25" t="s">
        <v>5423</v>
      </c>
      <c r="D717" s="25" t="s">
        <v>232</v>
      </c>
      <c r="F717" s="25" t="s">
        <v>5200</v>
      </c>
      <c r="G717" s="25" t="s">
        <v>5534</v>
      </c>
      <c r="H717" s="25" t="s">
        <v>5533</v>
      </c>
      <c r="I717" s="25">
        <v>302</v>
      </c>
      <c r="J717" s="25" t="s">
        <v>2133</v>
      </c>
      <c r="K717" s="25">
        <v>70</v>
      </c>
      <c r="L717" s="25">
        <v>70</v>
      </c>
      <c r="M717" s="25" t="s">
        <v>5595</v>
      </c>
      <c r="O717" s="25" t="s">
        <v>6302</v>
      </c>
      <c r="Q717" s="25" t="s">
        <v>7094</v>
      </c>
      <c r="R717" s="25">
        <v>30855</v>
      </c>
      <c r="S717" s="25">
        <v>3</v>
      </c>
      <c r="T717" s="25">
        <v>215</v>
      </c>
      <c r="U717" s="25" t="s">
        <v>2157</v>
      </c>
      <c r="W717" s="25" t="s">
        <v>9614</v>
      </c>
      <c r="X717" s="25" t="s">
        <v>9715</v>
      </c>
      <c r="Y717" s="25" t="s">
        <v>9715</v>
      </c>
      <c r="Z717" s="25" t="s">
        <v>9715</v>
      </c>
      <c r="AA717" s="25" t="s">
        <v>9715</v>
      </c>
      <c r="AB717" s="25" t="s">
        <v>9715</v>
      </c>
      <c r="AC717" s="25" t="s">
        <v>9715</v>
      </c>
      <c r="AD717" s="25" t="s">
        <v>9715</v>
      </c>
      <c r="AE717" s="25" t="s">
        <v>9715</v>
      </c>
      <c r="AF717" s="25" t="s">
        <v>9715</v>
      </c>
      <c r="AG717" s="26" t="str">
        <f t="shared" si="22"/>
        <v>716,0,0,0,0,0,0,0,0,0</v>
      </c>
      <c r="AH717" s="25" t="s">
        <v>7522</v>
      </c>
      <c r="AI717" s="25" t="s">
        <v>8035</v>
      </c>
      <c r="AN717" s="25">
        <v>0</v>
      </c>
      <c r="AO717" s="25">
        <v>25</v>
      </c>
      <c r="AP717" s="25">
        <v>0</v>
      </c>
      <c r="AT717" s="26" t="str">
        <f t="shared" si="23"/>
        <v>[716];Name=Xerneas;InternalName=XERNEAS;Type1=FAIRY;Type2=;BaseStats=126,131,95,99,131,98;GenderRate=Genderless;GrowthRate=Slow;BaseEXP=302;EffortPoints=3,0,0,0,0,0;Rareness=70;Happiness=70;Abilities=FAIRYAURA;HiddenAbility=;Moves=1,HEALPULSE,1,AROMATHERAPY,1,INGRAIN,1,TAKEDOWN,5,LIGHTSCREEN,10,AURORABEAM,18,GRAVITY,26,GEOMANCY,35,MOONBLAST,44,MEGAHORN,51,NIGHTSLASH,55,HORNLEECH,59,PSYCHUP,63,MISTYTERRAIN,72,NATUREPOWER,80,CLOSECOMBAT,88,GIGAIMPACT,93,OUTRAGE;EggMoves=;Compatibility=Undiscovered;StepsToHatch=30855;Height=3;Weight=215;Color=Blue;Habitat=;RegionalNumbers=716,0,0,0,0,0,0,0,0,0;Kind=Life;Pokedex=Legends say it can share eternal life. It slept for a thousand years in the form of a tree before its revival.;FormNames=;WildItemCommon=;WildItemUncommon=;WildItemRare=;BattlerPlayerY=0;BattlerEnemyY=25;BattlerAltitude=0;Evolutions=;Incense=</v>
      </c>
    </row>
    <row r="718" spans="1:46" x14ac:dyDescent="0.3">
      <c r="A718" s="25">
        <v>717</v>
      </c>
      <c r="B718" s="25" t="s">
        <v>1197</v>
      </c>
      <c r="C718" s="25" t="s">
        <v>5424</v>
      </c>
      <c r="D718" s="25" t="s">
        <v>230</v>
      </c>
      <c r="E718" s="25" t="s">
        <v>225</v>
      </c>
      <c r="F718" s="25" t="s">
        <v>5200</v>
      </c>
      <c r="G718" s="25" t="s">
        <v>5534</v>
      </c>
      <c r="H718" s="25" t="s">
        <v>5533</v>
      </c>
      <c r="I718" s="25">
        <v>302</v>
      </c>
      <c r="J718" s="25" t="s">
        <v>2133</v>
      </c>
      <c r="K718" s="25">
        <v>70</v>
      </c>
      <c r="L718" s="25">
        <v>70</v>
      </c>
      <c r="M718" s="25" t="s">
        <v>5596</v>
      </c>
      <c r="O718" s="25" t="s">
        <v>6303</v>
      </c>
      <c r="Q718" s="25" t="s">
        <v>7094</v>
      </c>
      <c r="R718" s="25">
        <v>30855</v>
      </c>
      <c r="S718" s="25">
        <v>5.8</v>
      </c>
      <c r="T718" s="25">
        <v>203</v>
      </c>
      <c r="U718" s="25" t="s">
        <v>2156</v>
      </c>
      <c r="W718" s="25" t="s">
        <v>9615</v>
      </c>
      <c r="X718" s="25" t="s">
        <v>9715</v>
      </c>
      <c r="Y718" s="25" t="s">
        <v>9715</v>
      </c>
      <c r="Z718" s="25" t="s">
        <v>9715</v>
      </c>
      <c r="AA718" s="25" t="s">
        <v>9715</v>
      </c>
      <c r="AB718" s="25" t="s">
        <v>9715</v>
      </c>
      <c r="AC718" s="25" t="s">
        <v>9715</v>
      </c>
      <c r="AD718" s="25" t="s">
        <v>9715</v>
      </c>
      <c r="AE718" s="25" t="s">
        <v>9715</v>
      </c>
      <c r="AF718" s="25" t="s">
        <v>9715</v>
      </c>
      <c r="AG718" s="26" t="str">
        <f t="shared" si="22"/>
        <v>717,0,0,0,0,0,0,0,0,0</v>
      </c>
      <c r="AH718" s="25" t="s">
        <v>7523</v>
      </c>
      <c r="AI718" s="25" t="s">
        <v>8036</v>
      </c>
      <c r="AN718" s="25">
        <v>0</v>
      </c>
      <c r="AO718" s="25">
        <v>25</v>
      </c>
      <c r="AP718" s="25">
        <v>5</v>
      </c>
      <c r="AT718" s="26" t="str">
        <f t="shared" si="23"/>
        <v>[717];Name=Yveltal;InternalName=YVELTAL;Type1=DARK;Type2=FLYING;BaseStats=126,131,95,99,131,98;GenderRate=Genderless;GrowthRate=Slow;BaseEXP=302;EffortPoints=3,0,0,0,0,0;Rareness=70;Happiness=70;Abilities=DARKAURA;HiddenAbility=;Moves=1,HURRICANE,1,RAZORWIND,1,TAUNT,1,ROOST,5,DOUBLETEAM,10,AIRSLASH,18,SNARL,26,OBLIVIONWING,35,DISABLE,44,DARKPULSE,51,FOULPLAY,55,PHANTOMFORCE,59,PSYCHIC,63,DRAGONRUSH,72,FOCUSBLAST,80,SUCKERPUNCH,88,HYPERBEAM,93,SKYATTACK;EggMoves=;Compatibility=Undiscovered;StepsToHatch=30855;Height=5.8;Weight=203;Color=Red;Habitat=;RegionalNumbers=717,0,0,0,0,0,0,0,0,0;Kind=Destruction;Pokedex=When its life comes to an end, it absorbs the life energy of every living thing and turns into a cocoon once more.;FormNames=;WildItemCommon=;WildItemUncommon=;WildItemRare=;BattlerPlayerY=0;BattlerEnemyY=25;BattlerAltitude=5;Evolutions=;Incense=</v>
      </c>
    </row>
    <row r="719" spans="1:46" x14ac:dyDescent="0.3">
      <c r="A719" s="25">
        <v>718</v>
      </c>
      <c r="B719" s="25" t="s">
        <v>5300</v>
      </c>
      <c r="C719" s="25" t="s">
        <v>5425</v>
      </c>
      <c r="D719" s="25" t="s">
        <v>229</v>
      </c>
      <c r="E719" s="25" t="s">
        <v>224</v>
      </c>
      <c r="F719" s="25" t="s">
        <v>5201</v>
      </c>
      <c r="G719" s="25" t="s">
        <v>5534</v>
      </c>
      <c r="H719" s="25" t="s">
        <v>5533</v>
      </c>
      <c r="I719" s="25">
        <v>302</v>
      </c>
      <c r="J719" s="25" t="s">
        <v>2133</v>
      </c>
      <c r="K719" s="25">
        <v>3</v>
      </c>
      <c r="L719" s="25">
        <v>70</v>
      </c>
      <c r="M719" s="25" t="s">
        <v>5597</v>
      </c>
      <c r="O719" s="25" t="s">
        <v>6304</v>
      </c>
      <c r="Q719" s="25" t="s">
        <v>7094</v>
      </c>
      <c r="R719" s="25">
        <v>30855</v>
      </c>
      <c r="S719" s="25">
        <v>5</v>
      </c>
      <c r="T719" s="25">
        <v>305</v>
      </c>
      <c r="U719" s="25" t="s">
        <v>2155</v>
      </c>
      <c r="W719" s="25" t="s">
        <v>9616</v>
      </c>
      <c r="X719" s="25" t="s">
        <v>9715</v>
      </c>
      <c r="Y719" s="25" t="s">
        <v>9715</v>
      </c>
      <c r="Z719" s="25" t="s">
        <v>9715</v>
      </c>
      <c r="AA719" s="25" t="s">
        <v>9715</v>
      </c>
      <c r="AB719" s="25" t="s">
        <v>9715</v>
      </c>
      <c r="AC719" s="25" t="s">
        <v>9715</v>
      </c>
      <c r="AD719" s="25" t="s">
        <v>9715</v>
      </c>
      <c r="AE719" s="25" t="s">
        <v>9715</v>
      </c>
      <c r="AF719" s="25" t="s">
        <v>9715</v>
      </c>
      <c r="AG719" s="26" t="str">
        <f t="shared" si="22"/>
        <v>718,0,0,0,0,0,0,0,0,0</v>
      </c>
      <c r="AH719" s="25" t="s">
        <v>7524</v>
      </c>
      <c r="AI719" s="25" t="s">
        <v>8037</v>
      </c>
      <c r="AN719" s="25">
        <v>0</v>
      </c>
      <c r="AO719" s="25">
        <v>25</v>
      </c>
      <c r="AP719" s="25">
        <v>0</v>
      </c>
      <c r="AT719" s="26" t="str">
        <f t="shared" si="23"/>
        <v>[718];Name=Zygarde;InternalName=ZYGARDE;Type1=DRAGON;Type2=GROUND;BaseStats=108,100,121,95,81,95;GenderRate=Genderless;GrowthRate=Slow;BaseEXP=302;EffortPoints=3,0,0,0,0,0;Rareness=3;Happiness=70;Abilities=AURABREAK;HiddenAbility=;Moves=1,GLARE,1,BULLDOZE,1,DRAGONBREATH,1,BITE,5,SAFEGUARD,10,DIG,18,BIND,26,LANDSWRATH,35,SANDSTORM,44,HAZE,51,CRUNCH,55,EARTHQUAKE,59,CAMOUFLAGE,63,DRAGONPULSE,72,DRAGONDANCE,80,COIL,88,EXTREMESPEED,93,OUTRAGE;EggMoves=;Compatibility=Undiscovered;StepsToHatch=30855;Height=5;Weight=305;Color=Green;Habitat=;RegionalNumbers=718,0,0,0,0,0,0,0,0,0;Kind=Order;Pokedex=It's hypothesized that it's monitoring those who destroy the ecosystem from deep in the cave where it lives.;FormNames=;WildItemCommon=;WildItemUncommon=;WildItemRare=;BattlerPlayerY=0;BattlerEnemyY=25;BattlerAltitude=0;Evolutions=;Incense=</v>
      </c>
    </row>
    <row r="720" spans="1:46" x14ac:dyDescent="0.3">
      <c r="A720" s="25">
        <v>719</v>
      </c>
      <c r="B720" s="25" t="s">
        <v>1201</v>
      </c>
      <c r="C720" s="25" t="s">
        <v>5426</v>
      </c>
      <c r="D720" s="25" t="s">
        <v>227</v>
      </c>
      <c r="E720" s="25" t="s">
        <v>232</v>
      </c>
      <c r="F720" s="25" t="s">
        <v>5202</v>
      </c>
      <c r="G720" s="25" t="s">
        <v>5534</v>
      </c>
      <c r="H720" s="25" t="s">
        <v>5533</v>
      </c>
      <c r="I720" s="25">
        <v>270</v>
      </c>
      <c r="J720" s="25" t="s">
        <v>5538</v>
      </c>
      <c r="K720" s="25">
        <v>3</v>
      </c>
      <c r="L720" s="25">
        <v>70</v>
      </c>
      <c r="M720" s="25" t="s">
        <v>5598</v>
      </c>
      <c r="O720" s="25" t="s">
        <v>6305</v>
      </c>
      <c r="Q720" s="25" t="s">
        <v>7094</v>
      </c>
      <c r="R720" s="25">
        <v>6400</v>
      </c>
      <c r="S720" s="25">
        <v>1.1000000000000001</v>
      </c>
      <c r="T720" s="25">
        <v>27.8</v>
      </c>
      <c r="U720" s="25" t="s">
        <v>8862</v>
      </c>
      <c r="W720" s="25" t="s">
        <v>9617</v>
      </c>
      <c r="X720" s="25" t="s">
        <v>9715</v>
      </c>
      <c r="Y720" s="25" t="s">
        <v>9715</v>
      </c>
      <c r="Z720" s="25" t="s">
        <v>9715</v>
      </c>
      <c r="AA720" s="25" t="s">
        <v>9715</v>
      </c>
      <c r="AB720" s="25" t="s">
        <v>9715</v>
      </c>
      <c r="AC720" s="25" t="s">
        <v>9715</v>
      </c>
      <c r="AD720" s="25" t="s">
        <v>9715</v>
      </c>
      <c r="AE720" s="25" t="s">
        <v>9715</v>
      </c>
      <c r="AF720" s="25" t="s">
        <v>9715</v>
      </c>
      <c r="AG720" s="26" t="str">
        <f t="shared" si="22"/>
        <v>719,0,0,0,0,0,0,0,0,0</v>
      </c>
      <c r="AH720" s="25" t="s">
        <v>7513</v>
      </c>
      <c r="AI720" s="25" t="s">
        <v>8038</v>
      </c>
      <c r="AN720" s="25">
        <v>0</v>
      </c>
      <c r="AO720" s="25">
        <v>25</v>
      </c>
      <c r="AP720" s="25">
        <v>10</v>
      </c>
      <c r="AT720" s="26" t="str">
        <f t="shared" si="23"/>
        <v>[719];Name=Diancie;InternalName=DIANCIE;Type1=ROCK;Type2=FAIRY;BaseStats=50,100,150,50,100,150;GenderRate=Genderless;GrowthRate=Slow;BaseEXP=270;EffortPoints=0,0,1,0,0,2;Rareness=3;Happiness=70;Abilities=MAGICBOUNCE;HiddenAbility=;Moves=1,TACKLE,1,HARDEN,5,ROCKTHROW,8,SHARPEN,12,SMACKDOWN,18,REFLECT,21,STEALTHROCK,27,GUARDSPLIT,31,ANCIENTPOWER,35,FLAIL,40,SKILLSWAP,46,TRICKROOM,49,STONEEDGE,50,MOONBLAST,50,DIAMONDSTORM,60,LIGHTSCREEN,70,SAFEGUARD;EggMoves=;Compatibility=Undiscovered;StepsToHatch=6400;Height=1.1;Weight=27.8;Color=Pink;Habitat=;RegionalNumbers=719,0,0,0,0,0,0,0,0,0;Kind=Jewel;Pokedex=A sudden transformation of Carbink, its pink, glimmering body is said to be the loveliest sight in the whole world.;FormNames=;WildItemCommon=;WildItemUncommon=;WildItemRare=;BattlerPlayerY=0;BattlerEnemyY=25;BattlerAltitude=10;Evolutions=;Incense=</v>
      </c>
    </row>
    <row r="721" spans="1:46" x14ac:dyDescent="0.3">
      <c r="A721" s="25">
        <v>720</v>
      </c>
      <c r="B721" s="25" t="s">
        <v>5301</v>
      </c>
      <c r="C721" s="25" t="s">
        <v>5427</v>
      </c>
      <c r="D721" s="25" t="s">
        <v>226</v>
      </c>
      <c r="E721" s="25" t="s">
        <v>228</v>
      </c>
      <c r="F721" s="25" t="s">
        <v>5203</v>
      </c>
      <c r="G721" s="25" t="s">
        <v>5534</v>
      </c>
      <c r="H721" s="25" t="s">
        <v>5533</v>
      </c>
      <c r="I721" s="25">
        <v>14</v>
      </c>
      <c r="J721" s="25" t="s">
        <v>5556</v>
      </c>
      <c r="K721" s="25">
        <v>3</v>
      </c>
      <c r="L721" s="25">
        <v>0</v>
      </c>
      <c r="M721" s="25" t="s">
        <v>3910</v>
      </c>
      <c r="O721" s="25" t="s">
        <v>6306</v>
      </c>
      <c r="Q721" s="25" t="s">
        <v>7094</v>
      </c>
      <c r="R721" s="25">
        <v>30855</v>
      </c>
      <c r="S721" s="25">
        <v>0.5</v>
      </c>
      <c r="T721" s="25">
        <v>9</v>
      </c>
      <c r="U721" s="25" t="s">
        <v>8862</v>
      </c>
      <c r="W721" s="25" t="s">
        <v>9618</v>
      </c>
      <c r="X721" s="25" t="s">
        <v>9715</v>
      </c>
      <c r="Y721" s="25" t="s">
        <v>9715</v>
      </c>
      <c r="Z721" s="25" t="s">
        <v>9715</v>
      </c>
      <c r="AA721" s="25" t="s">
        <v>9715</v>
      </c>
      <c r="AB721" s="25" t="s">
        <v>9715</v>
      </c>
      <c r="AC721" s="25" t="s">
        <v>9715</v>
      </c>
      <c r="AD721" s="25" t="s">
        <v>9715</v>
      </c>
      <c r="AE721" s="25" t="s">
        <v>9715</v>
      </c>
      <c r="AF721" s="25" t="s">
        <v>9715</v>
      </c>
      <c r="AG721" s="26" t="str">
        <f t="shared" si="22"/>
        <v>720,0,0,0,0,0,0,0,0,0</v>
      </c>
      <c r="AH721" s="25" t="s">
        <v>7525</v>
      </c>
      <c r="AI721" s="25" t="s">
        <v>8039</v>
      </c>
      <c r="AN721" s="25">
        <v>0</v>
      </c>
      <c r="AO721" s="25">
        <v>25</v>
      </c>
      <c r="AP721" s="25">
        <v>1</v>
      </c>
      <c r="AT721" s="26" t="str">
        <f t="shared" si="23"/>
        <v>[720];Name=Hoopa;InternalName=HOOPA;Type1=PSYCHIC;Type2=GHOST;BaseStats=80,110,60,70,150,130;GenderRate=Genderless;GrowthRate=Slow;BaseEXP=14;EffortPoints=1,1,0,1,1,0;Rareness=3;Happiness=0;Abilities=MAGICIAN;HiddenAbility=;Moves=1,HYPERSPACEHOLE,1,TRICK,1,DESTINYBOND,1,ALLYSWITCH,1,CONFUSION,6,ASTONISH,10,MAGICCOAT,15,LIGHTSCREEN,19,PSYBEAM,25,SKILLSWAP,29,POWERSPLIT,29,GUARDSPLIT,35,PHANTOMFORCE,46,ZENHEADBUTT,50,WONDERROOM,50,TRICKROOM,55,SHADOWBALL,68,NASTYPLOT,75,PSYCHIC,85,HYPERSPACEHOLE;EggMoves=;Compatibility=Undiscovered;StepsToHatch=30855;Height=0.5;Weight=9;Color=Pink;Habitat=;RegionalNumbers=720,0,0,0,0,0,0,0,0,0;Kind=Mischief;Pokedex=It gathers things it likes and pushes them through its loop to teleport them to a secret place.;FormNames=;WildItemCommon=;WildItemUncommon=;WildItemRare=;BattlerPlayerY=0;BattlerEnemyY=25;BattlerAltitude=1;Evolutions=;Incense=</v>
      </c>
    </row>
    <row r="722" spans="1:46" x14ac:dyDescent="0.3">
      <c r="A722" s="25">
        <v>721</v>
      </c>
      <c r="B722" s="25" t="s">
        <v>1205</v>
      </c>
      <c r="C722" s="25" t="s">
        <v>5428</v>
      </c>
      <c r="D722" s="25" t="s">
        <v>218</v>
      </c>
      <c r="E722" s="25" t="s">
        <v>219</v>
      </c>
      <c r="F722" s="25" t="s">
        <v>5204</v>
      </c>
      <c r="G722" s="25" t="s">
        <v>5534</v>
      </c>
      <c r="H722" s="25" t="s">
        <v>5533</v>
      </c>
      <c r="I722" s="25">
        <v>14</v>
      </c>
      <c r="J722" s="25" t="s">
        <v>5551</v>
      </c>
      <c r="K722" s="25">
        <v>3</v>
      </c>
      <c r="L722" s="25">
        <v>0</v>
      </c>
      <c r="M722" s="25" t="s">
        <v>5599</v>
      </c>
      <c r="O722" s="25" t="s">
        <v>6307</v>
      </c>
      <c r="Q722" s="25" t="s">
        <v>7094</v>
      </c>
      <c r="R722" s="25">
        <v>30855</v>
      </c>
      <c r="S722" s="25">
        <v>1.7</v>
      </c>
      <c r="T722" s="25">
        <v>195</v>
      </c>
      <c r="U722" s="25" t="s">
        <v>2156</v>
      </c>
      <c r="W722" s="25" t="s">
        <v>9619</v>
      </c>
      <c r="X722" s="25" t="s">
        <v>9715</v>
      </c>
      <c r="Y722" s="25" t="s">
        <v>9715</v>
      </c>
      <c r="Z722" s="25" t="s">
        <v>9715</v>
      </c>
      <c r="AA722" s="25" t="s">
        <v>9715</v>
      </c>
      <c r="AB722" s="25" t="s">
        <v>9715</v>
      </c>
      <c r="AC722" s="25" t="s">
        <v>9715</v>
      </c>
      <c r="AD722" s="25" t="s">
        <v>9715</v>
      </c>
      <c r="AE722" s="25" t="s">
        <v>9715</v>
      </c>
      <c r="AF722" s="25" t="s">
        <v>9715</v>
      </c>
      <c r="AG722" s="26" t="str">
        <f t="shared" si="22"/>
        <v>721,0,0,0,0,0,0,0,0,0</v>
      </c>
      <c r="AH722" s="25" t="s">
        <v>7526</v>
      </c>
      <c r="AI722" s="25" t="s">
        <v>8040</v>
      </c>
      <c r="AN722" s="25">
        <v>0</v>
      </c>
      <c r="AO722" s="25">
        <v>25</v>
      </c>
      <c r="AP722" s="25">
        <v>0</v>
      </c>
      <c r="AT722" s="26" t="str">
        <f t="shared" si="23"/>
        <v>[721];Name=Volcanion;InternalName=VOLCANION;Type1=FIRE;Type2=WATER;BaseStats=100,70,120,80,130,130;GenderRate=Genderless;GrowthRate=Slow;BaseEXP=14;EffortPoints=0,1,0,1,1,0;Rareness=3;Happiness=0;Abilities=WATERABSORB,FLASHFIRE;HiddenAbility=;Moves=1,STEAMERUPTION,1,FLAREBLITZ,1,TAKEDOWN,8,MIST,11,HAZE,15,FLAMECHARGE,21,WATERPULSE,28,STOMP,32,SCALD,40,WEATHERBALL,46,BODYSLAM,50,HYDROPUMP,58,FLAREBLITZ,65,OVERHEAT,76,EXPLOSION,85,STEAMERUPTION;EggMoves=;Compatibility=Undiscovered;StepsToHatch=30855;Height=1.7;Weight=195;Color=Red;Habitat=;RegionalNumbers=721,0,0,0,0,0,0,0,0,0;Kind=Steam;Pokedex=It expels its internal steam from the arms on its back. It has enough power to blow away a mountain.;FormNames=;WildItemCommon=;WildItemUncommon=;WildItemRare=;BattlerPlayerY=0;BattlerEnemyY=25;BattlerAltitude=0;Evolutions=;Incense=</v>
      </c>
    </row>
    <row r="723" spans="1:46" x14ac:dyDescent="0.3">
      <c r="A723" s="25">
        <v>722</v>
      </c>
      <c r="B723" s="25" t="s">
        <v>1206</v>
      </c>
      <c r="C723" s="25" t="s">
        <v>5429</v>
      </c>
      <c r="D723" s="25" t="s">
        <v>221</v>
      </c>
      <c r="E723" s="25" t="s">
        <v>225</v>
      </c>
      <c r="F723" s="25" t="s">
        <v>5205</v>
      </c>
      <c r="G723" s="25" t="s">
        <v>1411</v>
      </c>
      <c r="H723" s="25" t="s">
        <v>1412</v>
      </c>
      <c r="I723" s="25">
        <v>64</v>
      </c>
      <c r="J723" s="25" t="s">
        <v>2131</v>
      </c>
      <c r="K723" s="25">
        <v>45</v>
      </c>
      <c r="L723" s="25">
        <v>70</v>
      </c>
      <c r="M723" s="25" t="s">
        <v>1413</v>
      </c>
      <c r="N723" s="25" t="s">
        <v>5853</v>
      </c>
      <c r="O723" s="25" t="s">
        <v>6937</v>
      </c>
      <c r="P723" s="25" t="s">
        <v>6938</v>
      </c>
      <c r="Q723" s="25" t="s">
        <v>1445</v>
      </c>
      <c r="R723" s="25">
        <v>4096</v>
      </c>
      <c r="S723" s="25">
        <v>0.3</v>
      </c>
      <c r="T723" s="25">
        <v>1.5</v>
      </c>
      <c r="U723" s="25" t="s">
        <v>2155</v>
      </c>
      <c r="V723" s="25" t="s">
        <v>7468</v>
      </c>
      <c r="W723" s="25" t="s">
        <v>9620</v>
      </c>
      <c r="X723" s="25" t="s">
        <v>9715</v>
      </c>
      <c r="Y723" s="25" t="s">
        <v>9715</v>
      </c>
      <c r="Z723" s="25" t="s">
        <v>9715</v>
      </c>
      <c r="AA723" s="25" t="s">
        <v>9715</v>
      </c>
      <c r="AB723" s="25" t="s">
        <v>9715</v>
      </c>
      <c r="AC723" s="25" t="s">
        <v>9715</v>
      </c>
      <c r="AD723" s="25" t="s">
        <v>9715</v>
      </c>
      <c r="AE723" s="25" t="s">
        <v>9715</v>
      </c>
      <c r="AF723" s="25" t="s">
        <v>9715</v>
      </c>
      <c r="AG723" s="26" t="str">
        <f t="shared" si="22"/>
        <v>722,0,0,0,0,0,0,0,0,0</v>
      </c>
      <c r="AH723" s="25" t="s">
        <v>7527</v>
      </c>
      <c r="AI723" s="25" t="s">
        <v>8041</v>
      </c>
      <c r="AN723" s="25">
        <v>0</v>
      </c>
      <c r="AO723" s="25">
        <v>25</v>
      </c>
      <c r="AQ723" s="25" t="s">
        <v>8828</v>
      </c>
      <c r="AT723" s="26" t="str">
        <f t="shared" si="23"/>
        <v>[722];Name=Rowlet;InternalName=ROWLET;Type1=GRASS;Type2=FLYING;BaseStats=68,55,55,42,50,50;GenderRate=FemaleOneEighth;GrowthRate=Parabolic;BaseEXP=64;EffortPoints=1,0,0,0,0,0;Rareness=45;Happiness=70;Abilities=OVERGROW;HiddenAbility=LONGREACH;Moves=1,TACKLE,1,LEAFAGE,4,GROWL,8,PECK,11,ASTONISH,15,RAZORLEAF,18,FORESIGHT,22,PLUCK,25,SYNTHESIS,29,FURYATTACK,32,SUCKERPUNCH,36,LEAFBLADE,39,FEATHERDANCE,43,BRAVEBIRD,46,NASTYPLOT;EggMoves=CURSE,CONFUSERAY,OMINOUSWIND,HAZE,BATONPASS,DEFOG;Compatibility=Flying;StepsToHatch=4096;Height=0.3;Weight=1.5;Color=Green;Habitat=Grassland;RegionalNumbers=722,0,0,0,0,0,0,0,0,0;Kind=Grass Quill;Pokedex=This wary Pokémon uses photosynthesis to store up energy during the day, while becoming active at night.;FormNames=;WildItemCommon=;WildItemUncommon=;WildItemRare=;BattlerPlayerY=0;BattlerEnemyY=25;BattlerAltitude=;Evolutions=DARTRIX,Level,17;Incense=</v>
      </c>
    </row>
    <row r="724" spans="1:46" x14ac:dyDescent="0.3">
      <c r="A724" s="25">
        <v>723</v>
      </c>
      <c r="B724" s="25" t="s">
        <v>1207</v>
      </c>
      <c r="C724" s="25" t="s">
        <v>5430</v>
      </c>
      <c r="D724" s="25" t="s">
        <v>221</v>
      </c>
      <c r="E724" s="25" t="s">
        <v>225</v>
      </c>
      <c r="F724" s="25" t="s">
        <v>5206</v>
      </c>
      <c r="G724" s="25" t="s">
        <v>1411</v>
      </c>
      <c r="H724" s="25" t="s">
        <v>1412</v>
      </c>
      <c r="I724" s="25">
        <v>147</v>
      </c>
      <c r="J724" s="25" t="s">
        <v>2132</v>
      </c>
      <c r="K724" s="25">
        <v>45</v>
      </c>
      <c r="L724" s="25">
        <v>70</v>
      </c>
      <c r="M724" s="25" t="s">
        <v>1413</v>
      </c>
      <c r="N724" s="25" t="s">
        <v>5853</v>
      </c>
      <c r="O724" s="25" t="s">
        <v>6308</v>
      </c>
      <c r="Q724" s="25" t="s">
        <v>1445</v>
      </c>
      <c r="R724" s="25">
        <v>3840</v>
      </c>
      <c r="S724" s="25">
        <v>0.7</v>
      </c>
      <c r="T724" s="25">
        <v>16</v>
      </c>
      <c r="U724" s="25" t="s">
        <v>2155</v>
      </c>
      <c r="V724" s="25" t="s">
        <v>7468</v>
      </c>
      <c r="W724" s="25" t="s">
        <v>9621</v>
      </c>
      <c r="X724" s="25" t="s">
        <v>9715</v>
      </c>
      <c r="Y724" s="25" t="s">
        <v>9715</v>
      </c>
      <c r="Z724" s="25" t="s">
        <v>9715</v>
      </c>
      <c r="AA724" s="25" t="s">
        <v>9715</v>
      </c>
      <c r="AB724" s="25" t="s">
        <v>9715</v>
      </c>
      <c r="AC724" s="25" t="s">
        <v>9715</v>
      </c>
      <c r="AD724" s="25" t="s">
        <v>9715</v>
      </c>
      <c r="AE724" s="25" t="s">
        <v>9715</v>
      </c>
      <c r="AF724" s="25" t="s">
        <v>9715</v>
      </c>
      <c r="AG724" s="26" t="str">
        <f t="shared" si="22"/>
        <v>723,0,0,0,0,0,0,0,0,0</v>
      </c>
      <c r="AH724" s="25" t="s">
        <v>7528</v>
      </c>
      <c r="AI724" s="25" t="s">
        <v>8042</v>
      </c>
      <c r="AN724" s="25">
        <v>0</v>
      </c>
      <c r="AO724" s="25">
        <v>25</v>
      </c>
      <c r="AQ724" s="25" t="s">
        <v>8829</v>
      </c>
      <c r="AT724" s="26" t="str">
        <f t="shared" si="23"/>
        <v>[723];Name=Dartrix;InternalName=DARTRIX;Type1=GRASS;Type2=FLYING;BaseStats=78,75,75,52,70,70;GenderRate=FemaleOneEighth;GrowthRate=Parabolic;BaseEXP=147;EffortPoints=2,0,0,0,0,0;Rareness=45;Happiness=70;Abilities=OVERGROW;HiddenAbility=LONGREACH;Moves=1,TACKLE,1,LEAFAGE,1,GROWL,1,PECK,4,GROWL,8,PECK,11,ASTONISH,15,RAZORLEAF,19,FORESIGHT,24,PLUCK,28,SYNTHESIS,33,FURYATTACK,37,SUCKERPUNCH,42,LEAFBLADE,46,FEATHERDANCE,51,BRAVEBIRD,55,NASTYPLOT;EggMoves=;Compatibility=Flying;StepsToHatch=3840;Height=0.7;Weight=16;Color=Green;Habitat=Grassland;RegionalNumbers=723,0,0,0,0,0,0,0,0,0;Kind=Blade Quill;Pokedex=It spends its free time preening its wings. Its preoccupation with any dirt on its plumage can leave it unable to battle.;FormNames=;WildItemCommon=;WildItemUncommon=;WildItemRare=;BattlerPlayerY=0;BattlerEnemyY=25;BattlerAltitude=;Evolutions=DECIDUEYE,Level,34;Incense=</v>
      </c>
    </row>
    <row r="725" spans="1:46" x14ac:dyDescent="0.3">
      <c r="A725" s="25">
        <v>724</v>
      </c>
      <c r="B725" s="25" t="s">
        <v>1208</v>
      </c>
      <c r="C725" s="25" t="s">
        <v>5431</v>
      </c>
      <c r="D725" s="25" t="s">
        <v>221</v>
      </c>
      <c r="E725" s="25" t="s">
        <v>228</v>
      </c>
      <c r="F725" s="25" t="s">
        <v>5207</v>
      </c>
      <c r="G725" s="25" t="s">
        <v>1411</v>
      </c>
      <c r="H725" s="25" t="s">
        <v>1412</v>
      </c>
      <c r="I725" s="25">
        <v>239</v>
      </c>
      <c r="J725" s="25" t="s">
        <v>2130</v>
      </c>
      <c r="K725" s="25">
        <v>45</v>
      </c>
      <c r="L725" s="25">
        <v>70</v>
      </c>
      <c r="M725" s="25" t="s">
        <v>1413</v>
      </c>
      <c r="N725" s="25" t="s">
        <v>5853</v>
      </c>
      <c r="O725" s="25" t="s">
        <v>6309</v>
      </c>
      <c r="Q725" s="25" t="s">
        <v>1445</v>
      </c>
      <c r="R725" s="25">
        <v>4096</v>
      </c>
      <c r="S725" s="25">
        <v>1.6</v>
      </c>
      <c r="T725" s="25">
        <v>36.6</v>
      </c>
      <c r="U725" s="25" t="s">
        <v>2158</v>
      </c>
      <c r="V725" s="25" t="s">
        <v>7468</v>
      </c>
      <c r="W725" s="25" t="s">
        <v>9622</v>
      </c>
      <c r="X725" s="25" t="s">
        <v>9715</v>
      </c>
      <c r="Y725" s="25" t="s">
        <v>9715</v>
      </c>
      <c r="Z725" s="25" t="s">
        <v>9715</v>
      </c>
      <c r="AA725" s="25" t="s">
        <v>9715</v>
      </c>
      <c r="AB725" s="25" t="s">
        <v>9715</v>
      </c>
      <c r="AC725" s="25" t="s">
        <v>9715</v>
      </c>
      <c r="AD725" s="25" t="s">
        <v>9715</v>
      </c>
      <c r="AE725" s="25" t="s">
        <v>9715</v>
      </c>
      <c r="AF725" s="25" t="s">
        <v>9715</v>
      </c>
      <c r="AG725" s="26" t="str">
        <f t="shared" si="22"/>
        <v>724,0,0,0,0,0,0,0,0,0</v>
      </c>
      <c r="AH725" s="25" t="s">
        <v>7529</v>
      </c>
      <c r="AI725" s="25" t="s">
        <v>8043</v>
      </c>
      <c r="AN725" s="25">
        <v>0</v>
      </c>
      <c r="AO725" s="25">
        <v>25</v>
      </c>
      <c r="AT725" s="26" t="str">
        <f t="shared" si="23"/>
        <v>[724];Name=Decidueye;InternalName=DECIDUEYE;Type1=GRASS;Type2=GHOST;BaseStats=78,107,75,70,100,100;GenderRate=FemaleOneEighth;GrowthRate=Parabolic;BaseEXP=239;EffortPoints=0,3,0,0,0,0;Rareness=45;Happiness=70;Abilities=OVERGROW;HiddenAbility=LONGREACH;Moves=1,SPIRITSHACKLE,1,UTURN,1,TACKLE,1,LEAFAGE,1,GROWL,1,PECK,4,GROWL,8,PECK,11,ASTONISH,15,RAZORLEAF,19,FORESIGHT,24,PLUCK,28,SYNTHESIS,33,FURYATTACK,38,SUCKERPUNCH,44,LEAFBLADE,49,FEATHERDANCE,55,BRAVEBIRD,60,NASTYPLOT;EggMoves=;Compatibility=Flying;StepsToHatch=4096;Height=1.6;Weight=36.6;Color=Brown;Habitat=Grassland;RegionalNumbers=724,0,0,0,0,0,0,0,0,0;Kind=Arrow Quill;Pokedex=It fires arrow quills from its wings with such precision, they can pierce a pebble from over hundred yards.;FormNames=;WildItemCommon=;WildItemUncommon=;WildItemRare=;BattlerPlayerY=0;BattlerEnemyY=25;BattlerAltitude=;Evolutions=;Incense=</v>
      </c>
    </row>
    <row r="726" spans="1:46" x14ac:dyDescent="0.3">
      <c r="A726" s="25">
        <v>725</v>
      </c>
      <c r="B726" s="25" t="s">
        <v>1209</v>
      </c>
      <c r="C726" s="25" t="s">
        <v>5432</v>
      </c>
      <c r="D726" s="25" t="s">
        <v>218</v>
      </c>
      <c r="F726" s="25" t="s">
        <v>5515</v>
      </c>
      <c r="G726" s="25" t="s">
        <v>1411</v>
      </c>
      <c r="H726" s="25" t="s">
        <v>1412</v>
      </c>
      <c r="I726" s="25">
        <v>64</v>
      </c>
      <c r="J726" s="25" t="s">
        <v>1414</v>
      </c>
      <c r="K726" s="25">
        <v>45</v>
      </c>
      <c r="L726" s="25">
        <v>70</v>
      </c>
      <c r="M726" s="25" t="s">
        <v>2136</v>
      </c>
      <c r="N726" s="25" t="s">
        <v>3870</v>
      </c>
      <c r="O726" s="25" t="s">
        <v>6939</v>
      </c>
      <c r="P726" s="25" t="s">
        <v>6940</v>
      </c>
      <c r="Q726" s="25" t="s">
        <v>2124</v>
      </c>
      <c r="R726" s="25">
        <v>4096</v>
      </c>
      <c r="S726" s="25">
        <v>0.4</v>
      </c>
      <c r="T726" s="25">
        <v>4.3</v>
      </c>
      <c r="U726" s="25" t="s">
        <v>2156</v>
      </c>
      <c r="V726" s="25" t="s">
        <v>8868</v>
      </c>
      <c r="W726" s="25" t="s">
        <v>9623</v>
      </c>
      <c r="X726" s="25" t="s">
        <v>9715</v>
      </c>
      <c r="Y726" s="25" t="s">
        <v>9715</v>
      </c>
      <c r="Z726" s="25" t="s">
        <v>9715</v>
      </c>
      <c r="AA726" s="25" t="s">
        <v>9715</v>
      </c>
      <c r="AB726" s="25" t="s">
        <v>9715</v>
      </c>
      <c r="AC726" s="25" t="s">
        <v>9715</v>
      </c>
      <c r="AD726" s="25" t="s">
        <v>9715</v>
      </c>
      <c r="AE726" s="25" t="s">
        <v>9715</v>
      </c>
      <c r="AF726" s="25" t="s">
        <v>9715</v>
      </c>
      <c r="AG726" s="26" t="str">
        <f t="shared" si="22"/>
        <v>725,0,0,0,0,0,0,0,0,0</v>
      </c>
      <c r="AH726" s="25" t="s">
        <v>7530</v>
      </c>
      <c r="AI726" s="25" t="s">
        <v>8093</v>
      </c>
      <c r="AO726" s="25">
        <v>25</v>
      </c>
      <c r="AQ726" s="25" t="s">
        <v>8830</v>
      </c>
      <c r="AT726" s="26" t="str">
        <f t="shared" si="23"/>
        <v>[725];Name=Litten;InternalName=LITTEN;Type1=FIRE;Type2=;BaseStats=45,65,40,70,60,40;GenderRate=FemaleOneEighth;GrowthRate=Parabolic;BaseEXP=64;EffortPoints=0,0,0,0,0,1;Rareness=45;Happiness=70;Abilities=BLAZE;HiddenAbility=INTIMIDATE;Moves=1,SCRATCH,1,EMBER,4,GROWL,8,LICK,11,LEER,15,FIREFANG,18,ROAR,22,BITE,25,SWAGGER,29,FURYSWIPES,32,THRASH,36,FLAMETHROWER,39,SCARYFACE,43,FLAREBLITZ,46,OUTRAGE;EggMoves=NASTYPLOT,BODYSLAM,CRUNCH,FAKEOUT,REVENGE,HEATWAVE;Compatibility=Field;StepsToHatch=4096;Height=0.4;Weight=4.3;Color=Red;Habitat=Mountain;RegionalNumbers=725,0,0,0,0,0,0,0,0,0;Kind=Fire Cat;Pokedex=While grooming itself, it build up fur inside its stomach. It sets the fur alight and spews fiery attacks, which change based on how it coughs.;FormNames=;WildItemCommon=;WildItemUncommon=;WildItemRare=;BattlerPlayerY=;BattlerEnemyY=25;BattlerAltitude=;Evolutions=TORRACAT,Level,17;Incense=</v>
      </c>
    </row>
    <row r="727" spans="1:46" x14ac:dyDescent="0.3">
      <c r="A727" s="25">
        <v>726</v>
      </c>
      <c r="B727" s="25" t="s">
        <v>1210</v>
      </c>
      <c r="C727" s="25" t="s">
        <v>5433</v>
      </c>
      <c r="D727" s="25" t="s">
        <v>218</v>
      </c>
      <c r="F727" s="25" t="s">
        <v>5208</v>
      </c>
      <c r="G727" s="25" t="s">
        <v>1411</v>
      </c>
      <c r="H727" s="25" t="s">
        <v>1412</v>
      </c>
      <c r="I727" s="25">
        <v>147</v>
      </c>
      <c r="J727" s="25" t="s">
        <v>1415</v>
      </c>
      <c r="K727" s="25">
        <v>45</v>
      </c>
      <c r="L727" s="25">
        <v>70</v>
      </c>
      <c r="M727" s="25" t="s">
        <v>2136</v>
      </c>
      <c r="N727" s="25" t="s">
        <v>3870</v>
      </c>
      <c r="O727" s="25" t="s">
        <v>6310</v>
      </c>
      <c r="Q727" s="25" t="s">
        <v>2124</v>
      </c>
      <c r="R727" s="25">
        <v>4096</v>
      </c>
      <c r="S727" s="25">
        <v>0.7</v>
      </c>
      <c r="T727" s="25">
        <v>25</v>
      </c>
      <c r="U727" s="25" t="s">
        <v>2156</v>
      </c>
      <c r="V727" s="25" t="s">
        <v>8868</v>
      </c>
      <c r="W727" s="25" t="s">
        <v>9624</v>
      </c>
      <c r="X727" s="25" t="s">
        <v>9715</v>
      </c>
      <c r="Y727" s="25" t="s">
        <v>9715</v>
      </c>
      <c r="Z727" s="25" t="s">
        <v>9715</v>
      </c>
      <c r="AA727" s="25" t="s">
        <v>9715</v>
      </c>
      <c r="AB727" s="25" t="s">
        <v>9715</v>
      </c>
      <c r="AC727" s="25" t="s">
        <v>9715</v>
      </c>
      <c r="AD727" s="25" t="s">
        <v>9715</v>
      </c>
      <c r="AE727" s="25" t="s">
        <v>9715</v>
      </c>
      <c r="AF727" s="25" t="s">
        <v>9715</v>
      </c>
      <c r="AG727" s="26" t="str">
        <f t="shared" si="22"/>
        <v>726,0,0,0,0,0,0,0,0,0</v>
      </c>
      <c r="AH727" s="25" t="s">
        <v>7530</v>
      </c>
      <c r="AI727" s="25" t="s">
        <v>8044</v>
      </c>
      <c r="AN727" s="25">
        <v>0</v>
      </c>
      <c r="AO727" s="25">
        <v>25</v>
      </c>
      <c r="AQ727" s="25" t="s">
        <v>8831</v>
      </c>
      <c r="AT727" s="26" t="str">
        <f t="shared" si="23"/>
        <v>[726];Name=Torracat;InternalName=TORRACAT;Type1=FIRE;Type2=;BaseStats=65,85,50,90,80,50;GenderRate=FemaleOneEighth;GrowthRate=Parabolic;BaseEXP=147;EffortPoints=0,0,0,0,0,2;Rareness=45;Happiness=70;Abilities=BLAZE;HiddenAbility=INTIMIDATE;Moves=1,SCRATCH,1,EMBER,1,LICK,4,GROWL,8,LICK,11,LEER,15,FIREFANG,19,ROAR,24,BITE,28,SWAGGER,33,FURYSWIPES,37,THRASH,42,FLAMETHROWER,46,SCARYFACE,51,FLAREBLITZ,55,OUTRAGE;EggMoves=;Compatibility=Field;StepsToHatch=4096;Height=0.7;Weight=25;Color=Red;Habitat=Mountain;RegionalNumbers=726,0,0,0,0,0,0,0,0,0;Kind=Fire Cat;Pokedex=At its throat, it bears a bell of fire. The bell rings brightly whenever this Pokémon spits fire.;FormNames=;WildItemCommon=;WildItemUncommon=;WildItemRare=;BattlerPlayerY=0;BattlerEnemyY=25;BattlerAltitude=;Evolutions=INCINEROAR,Level,34;Incense=</v>
      </c>
    </row>
    <row r="728" spans="1:46" x14ac:dyDescent="0.3">
      <c r="A728" s="25">
        <v>727</v>
      </c>
      <c r="B728" s="25" t="s">
        <v>1211</v>
      </c>
      <c r="C728" s="25" t="s">
        <v>5434</v>
      </c>
      <c r="D728" s="25" t="s">
        <v>218</v>
      </c>
      <c r="E728" s="25" t="s">
        <v>230</v>
      </c>
      <c r="F728" s="25" t="s">
        <v>5209</v>
      </c>
      <c r="G728" s="25" t="s">
        <v>1411</v>
      </c>
      <c r="H728" s="25" t="s">
        <v>1412</v>
      </c>
      <c r="I728" s="25">
        <v>239</v>
      </c>
      <c r="J728" s="25" t="s">
        <v>2130</v>
      </c>
      <c r="K728" s="25">
        <v>45</v>
      </c>
      <c r="L728" s="25">
        <v>70</v>
      </c>
      <c r="M728" s="25" t="s">
        <v>2136</v>
      </c>
      <c r="N728" s="25" t="s">
        <v>3870</v>
      </c>
      <c r="O728" s="25" t="s">
        <v>6311</v>
      </c>
      <c r="Q728" s="25" t="s">
        <v>2124</v>
      </c>
      <c r="R728" s="25">
        <v>4096</v>
      </c>
      <c r="S728" s="25">
        <v>1.8</v>
      </c>
      <c r="T728" s="25">
        <v>83</v>
      </c>
      <c r="U728" s="25" t="s">
        <v>2156</v>
      </c>
      <c r="V728" s="25" t="s">
        <v>8868</v>
      </c>
      <c r="W728" s="25" t="s">
        <v>9625</v>
      </c>
      <c r="X728" s="25" t="s">
        <v>9715</v>
      </c>
      <c r="Y728" s="25" t="s">
        <v>9715</v>
      </c>
      <c r="Z728" s="25" t="s">
        <v>9715</v>
      </c>
      <c r="AA728" s="25" t="s">
        <v>9715</v>
      </c>
      <c r="AB728" s="25" t="s">
        <v>9715</v>
      </c>
      <c r="AC728" s="25" t="s">
        <v>9715</v>
      </c>
      <c r="AD728" s="25" t="s">
        <v>9715</v>
      </c>
      <c r="AE728" s="25" t="s">
        <v>9715</v>
      </c>
      <c r="AF728" s="25" t="s">
        <v>9715</v>
      </c>
      <c r="AG728" s="26" t="str">
        <f t="shared" si="22"/>
        <v>727,0,0,0,0,0,0,0,0,0</v>
      </c>
      <c r="AH728" s="25" t="s">
        <v>7531</v>
      </c>
      <c r="AI728" s="25" t="s">
        <v>8045</v>
      </c>
      <c r="AN728" s="25">
        <v>0</v>
      </c>
      <c r="AO728" s="25">
        <v>25</v>
      </c>
      <c r="AT728" s="26" t="str">
        <f t="shared" si="23"/>
        <v>[727];Name=Incineroar;InternalName=INCINEROAR;Type1=FIRE;Type2=DARK;BaseStats=95,115,90,60,80,90;GenderRate=FemaleOneEighth;GrowthRate=Parabolic;BaseEXP=239;EffortPoints=0,3,0,0,0,0;Rareness=45;Happiness=70;Abilities=BLAZE;HiddenAbility=INTIMIDATE;Moves=1,DARKESTLARIAT,1,BULKUP,1,THROATCHOP,1,SCRATCH,1,EMBER,1,GROWL,4,GROWL,8,LICK,11,LEER,15,FIREFANG,19,ROAR,24,BITE,28,SWAGGER,33,FURYSWIPES,38,THRASH,44,FLAMETHROWER,49,SCARYFACE,55,FLAREBLITZ,60,OUTRAGE,66,CROSSCHOP;EggMoves=;Compatibility=Field;StepsToHatch=4096;Height=1.8;Weight=83;Color=Red;Habitat=Mountain;RegionalNumbers=727,0,0,0,0,0,0,0,0,0;Kind=Heel;Pokedex=This Pokémon has a violent, selfish disposition. When in a bad mood, it may ignore its Trainer's orders with complete nonchalance.;FormNames=;WildItemCommon=;WildItemUncommon=;WildItemRare=;BattlerPlayerY=0;BattlerEnemyY=25;BattlerAltitude=;Evolutions=;Incense=</v>
      </c>
    </row>
    <row r="729" spans="1:46" x14ac:dyDescent="0.3">
      <c r="A729" s="25">
        <v>728</v>
      </c>
      <c r="B729" s="25" t="s">
        <v>1212</v>
      </c>
      <c r="C729" s="25" t="s">
        <v>5435</v>
      </c>
      <c r="D729" s="25" t="s">
        <v>219</v>
      </c>
      <c r="F729" s="25" t="s">
        <v>5210</v>
      </c>
      <c r="G729" s="25" t="s">
        <v>1411</v>
      </c>
      <c r="H729" s="25" t="s">
        <v>1412</v>
      </c>
      <c r="I729" s="25">
        <v>64</v>
      </c>
      <c r="J729" s="25" t="s">
        <v>2146</v>
      </c>
      <c r="K729" s="25">
        <v>45</v>
      </c>
      <c r="L729" s="25">
        <v>70</v>
      </c>
      <c r="M729" s="25" t="s">
        <v>2137</v>
      </c>
      <c r="N729" s="25" t="s">
        <v>5854</v>
      </c>
      <c r="O729" s="25" t="s">
        <v>6941</v>
      </c>
      <c r="P729" s="25" t="s">
        <v>6942</v>
      </c>
      <c r="Q729" s="25" t="s">
        <v>7038</v>
      </c>
      <c r="R729" s="25">
        <v>4096</v>
      </c>
      <c r="S729" s="25">
        <v>0.4</v>
      </c>
      <c r="T729" s="25">
        <v>7.5</v>
      </c>
      <c r="U729" s="25" t="s">
        <v>2157</v>
      </c>
      <c r="V729" s="25" t="s">
        <v>8866</v>
      </c>
      <c r="W729" s="25" t="s">
        <v>9626</v>
      </c>
      <c r="X729" s="25" t="s">
        <v>9715</v>
      </c>
      <c r="Y729" s="25" t="s">
        <v>9715</v>
      </c>
      <c r="Z729" s="25" t="s">
        <v>9715</v>
      </c>
      <c r="AA729" s="25" t="s">
        <v>9715</v>
      </c>
      <c r="AB729" s="25" t="s">
        <v>9715</v>
      </c>
      <c r="AC729" s="25" t="s">
        <v>9715</v>
      </c>
      <c r="AD729" s="25" t="s">
        <v>9715</v>
      </c>
      <c r="AE729" s="25" t="s">
        <v>9715</v>
      </c>
      <c r="AF729" s="25" t="s">
        <v>9715</v>
      </c>
      <c r="AG729" s="26" t="str">
        <f t="shared" si="22"/>
        <v>728,0,0,0,0,0,0,0,0,0</v>
      </c>
      <c r="AH729" s="25" t="s">
        <v>7056</v>
      </c>
      <c r="AI729" s="25" t="s">
        <v>8046</v>
      </c>
      <c r="AN729" s="25">
        <v>0</v>
      </c>
      <c r="AO729" s="25">
        <v>25</v>
      </c>
      <c r="AQ729" s="25" t="s">
        <v>8832</v>
      </c>
      <c r="AT729" s="26" t="str">
        <f t="shared" si="23"/>
        <v>[728];Name=Popplio;InternalName=POPPLIO;Type1=WATER;Type2=;BaseStats=50,54,54,40,66,56;GenderRate=FemaleOneEighth;GrowthRate=Parabolic;BaseEXP=64;EffortPoints=0,0,0,1,0,0;Rareness=45;Happiness=70;Abilities=TORRENT;HiddenAbility=LIQUIDVOICE;Moves=1,POUND,1,WATERGUN,4,GROWL,8,DISARMINGVOICE,11,BABYDOLLEYES,15,AQUAJET,18,ENCORE,22,BUBBLEBEAM,25,SING,29,DOUBLESLAP,32,HYPERVOICE,36,MOONBLAST,39,CAPTIVATE,43,HYDROPUMP,46,MISTYTERRAIN;EggMoves=CHARM,AMNESIA,AQUARING,AROMATICMIST,PERISHSONG,WONDERROOM;Compatibility=Water1,Field;StepsToHatch=4096;Height=0.4;Weight=7.5;Color=Blue;Habitat=Sea;RegionalNumbers=728,0,0,0,0,0,0,0,0,0;Kind=Sea Lion;Pokedex=This Pokémon snorts body fluid from its nose, blowing balloons to smash into its foes. It's famous for being a hard worker.;FormNames=;WildItemCommon=;WildItemUncommon=;WildItemRare=;BattlerPlayerY=0;BattlerEnemyY=25;BattlerAltitude=;Evolutions=BRIONNE,Level,17;Incense=</v>
      </c>
    </row>
    <row r="730" spans="1:46" x14ac:dyDescent="0.3">
      <c r="A730" s="25">
        <v>729</v>
      </c>
      <c r="B730" s="25" t="s">
        <v>1213</v>
      </c>
      <c r="C730" s="25" t="s">
        <v>5436</v>
      </c>
      <c r="D730" s="25" t="s">
        <v>219</v>
      </c>
      <c r="F730" s="25" t="s">
        <v>5211</v>
      </c>
      <c r="G730" s="25" t="s">
        <v>1411</v>
      </c>
      <c r="H730" s="25" t="s">
        <v>1412</v>
      </c>
      <c r="I730" s="25">
        <v>147</v>
      </c>
      <c r="J730" s="25" t="s">
        <v>2147</v>
      </c>
      <c r="K730" s="25">
        <v>45</v>
      </c>
      <c r="L730" s="25">
        <v>70</v>
      </c>
      <c r="M730" s="25" t="s">
        <v>2137</v>
      </c>
      <c r="N730" s="25" t="s">
        <v>5854</v>
      </c>
      <c r="O730" s="25" t="s">
        <v>6312</v>
      </c>
      <c r="Q730" s="25" t="s">
        <v>7038</v>
      </c>
      <c r="R730" s="25">
        <v>4096</v>
      </c>
      <c r="S730" s="25">
        <v>0.6</v>
      </c>
      <c r="T730" s="25">
        <v>17.5</v>
      </c>
      <c r="U730" s="25" t="s">
        <v>2157</v>
      </c>
      <c r="V730" s="25" t="s">
        <v>8866</v>
      </c>
      <c r="W730" s="25" t="s">
        <v>9627</v>
      </c>
      <c r="X730" s="25" t="s">
        <v>9715</v>
      </c>
      <c r="Y730" s="25" t="s">
        <v>9715</v>
      </c>
      <c r="Z730" s="25" t="s">
        <v>9715</v>
      </c>
      <c r="AA730" s="25" t="s">
        <v>9715</v>
      </c>
      <c r="AB730" s="25" t="s">
        <v>9715</v>
      </c>
      <c r="AC730" s="25" t="s">
        <v>9715</v>
      </c>
      <c r="AD730" s="25" t="s">
        <v>9715</v>
      </c>
      <c r="AE730" s="25" t="s">
        <v>9715</v>
      </c>
      <c r="AF730" s="25" t="s">
        <v>9715</v>
      </c>
      <c r="AG730" s="26" t="str">
        <f t="shared" si="22"/>
        <v>729,0,0,0,0,0,0,0,0,0</v>
      </c>
      <c r="AH730" s="25" t="s">
        <v>7532</v>
      </c>
      <c r="AI730" s="25" t="s">
        <v>8047</v>
      </c>
      <c r="AN730" s="25">
        <v>0</v>
      </c>
      <c r="AO730" s="25">
        <v>25</v>
      </c>
      <c r="AQ730" s="25" t="s">
        <v>8833</v>
      </c>
      <c r="AT730" s="26" t="str">
        <f t="shared" si="23"/>
        <v>[729];Name=Brionne;InternalName=BRIONNE;Type1=WATER;Type2=;BaseStats=60,69,69,50,91,81;GenderRate=FemaleOneEighth;GrowthRate=Parabolic;BaseEXP=147;EffortPoints=0,0,0,2,0,0;Rareness=45;Happiness=70;Abilities=TORRENT;HiddenAbility=LIQUIDVOICE;Moves=1,POUND,1,WATERGUN,1,GROWL,1,DISARMINGVOICE,4,GROWL,8,DISARMINGVOICE,11,BABYDOLLEYES,15,AQUAJET,19,ENCORE,24,BUBBLEBEAM,28,SING,33,DOUBLESLAP,37,HYPERVOICE,42,MOONBLAST,46,CAPTIVATE,51,HYDROPUMP,55,MISTYTERRAIN;EggMoves=;Compatibility=Water1,Field;StepsToHatch=4096;Height=0.6;Weight=17.5;Color=Blue;Habitat=Sea;RegionalNumbers=729,0,0,0,0,0,0,0,0,0;Kind=Pop Star;Pokedex=A skillful dancer, it creates a sequence of water balloons as it dances, and briskly bombards its enemies.;FormNames=;WildItemCommon=;WildItemUncommon=;WildItemRare=;BattlerPlayerY=0;BattlerEnemyY=25;BattlerAltitude=;Evolutions=PRIMARINA,Level,34;Incense=</v>
      </c>
    </row>
    <row r="731" spans="1:46" x14ac:dyDescent="0.3">
      <c r="A731" s="25">
        <v>730</v>
      </c>
      <c r="B731" s="25" t="s">
        <v>1214</v>
      </c>
      <c r="C731" s="25" t="s">
        <v>5437</v>
      </c>
      <c r="D731" s="25" t="s">
        <v>219</v>
      </c>
      <c r="E731" s="25" t="s">
        <v>232</v>
      </c>
      <c r="F731" s="25" t="s">
        <v>5212</v>
      </c>
      <c r="G731" s="25" t="s">
        <v>1411</v>
      </c>
      <c r="H731" s="25" t="s">
        <v>1412</v>
      </c>
      <c r="I731" s="25">
        <v>239</v>
      </c>
      <c r="J731" s="25" t="s">
        <v>2148</v>
      </c>
      <c r="K731" s="25">
        <v>45</v>
      </c>
      <c r="L731" s="25">
        <v>70</v>
      </c>
      <c r="M731" s="25" t="s">
        <v>2137</v>
      </c>
      <c r="N731" s="25" t="s">
        <v>5854</v>
      </c>
      <c r="O731" s="25" t="s">
        <v>6313</v>
      </c>
      <c r="Q731" s="25" t="s">
        <v>7038</v>
      </c>
      <c r="R731" s="25">
        <v>4096</v>
      </c>
      <c r="S731" s="25">
        <v>1.8</v>
      </c>
      <c r="T731" s="25">
        <v>44</v>
      </c>
      <c r="U731" s="25" t="s">
        <v>2157</v>
      </c>
      <c r="V731" s="25" t="s">
        <v>8866</v>
      </c>
      <c r="W731" s="25" t="s">
        <v>9628</v>
      </c>
      <c r="X731" s="25" t="s">
        <v>9715</v>
      </c>
      <c r="Y731" s="25" t="s">
        <v>9715</v>
      </c>
      <c r="Z731" s="25" t="s">
        <v>9715</v>
      </c>
      <c r="AA731" s="25" t="s">
        <v>9715</v>
      </c>
      <c r="AB731" s="25" t="s">
        <v>9715</v>
      </c>
      <c r="AC731" s="25" t="s">
        <v>9715</v>
      </c>
      <c r="AD731" s="25" t="s">
        <v>9715</v>
      </c>
      <c r="AE731" s="25" t="s">
        <v>9715</v>
      </c>
      <c r="AF731" s="25" t="s">
        <v>9715</v>
      </c>
      <c r="AG731" s="26" t="str">
        <f t="shared" si="22"/>
        <v>730,0,0,0,0,0,0,0,0,0</v>
      </c>
      <c r="AH731" s="25" t="s">
        <v>7533</v>
      </c>
      <c r="AI731" s="25" t="s">
        <v>8048</v>
      </c>
      <c r="AN731" s="25">
        <v>0</v>
      </c>
      <c r="AO731" s="25">
        <v>25</v>
      </c>
      <c r="AT731" s="26" t="str">
        <f t="shared" si="23"/>
        <v>[730];Name=Primarina;InternalName=PRIMARINA;Type1=WATER;Type2=FAIRY;BaseStats=80,74,74,60,126,116;GenderRate=FemaleOneEighth;GrowthRate=Parabolic;BaseEXP=239;EffortPoints=0,0,0,3,0,0;Rareness=45;Happiness=70;Abilities=TORRENT;HiddenAbility=LIQUIDVOICE;Moves=1,SPARKLINGARIA,1,POUND,1,WATERGUN,1,GROWL,1,DISARMINGVOICE,4,GROWL,9,DISARMINGVOICE,11,BABYDOLLEYES,15,AQUAJET,19,ENCORE,24,BUBBLEBEAM,28,SING,33,DOUBLESLAP,38,HYPERVOICE,44,MOONBLAST,49,CAPTIVATE,55,HYDROPUMP,60,MISTYTERRAIN;EggMoves=;Compatibility=Water1,Field;StepsToHatch=4096;Height=1.8;Weight=44;Color=Blue;Habitat=Sea;RegionalNumbers=730,0,0,0,0,0,0,0,0,0;Kind=Soloist;Pokedex=It controls its water balloons by singing. The melody is learned from others of its kind and is passed down a generation.;FormNames=;WildItemCommon=;WildItemUncommon=;WildItemRare=;BattlerPlayerY=0;BattlerEnemyY=25;BattlerAltitude=;Evolutions=;Incense=</v>
      </c>
    </row>
    <row r="732" spans="1:46" x14ac:dyDescent="0.3">
      <c r="A732" s="25">
        <v>731</v>
      </c>
      <c r="B732" s="25" t="s">
        <v>1215</v>
      </c>
      <c r="C732" s="25" t="s">
        <v>5438</v>
      </c>
      <c r="D732" s="25" t="s">
        <v>216</v>
      </c>
      <c r="E732" s="25" t="s">
        <v>225</v>
      </c>
      <c r="F732" s="25" t="s">
        <v>5213</v>
      </c>
      <c r="G732" s="25" t="s">
        <v>5522</v>
      </c>
      <c r="H732" s="25" t="s">
        <v>5523</v>
      </c>
      <c r="I732" s="25">
        <v>53</v>
      </c>
      <c r="J732" s="25" t="s">
        <v>2128</v>
      </c>
      <c r="K732" s="25">
        <v>255</v>
      </c>
      <c r="L732" s="25">
        <v>70</v>
      </c>
      <c r="M732" s="25" t="s">
        <v>5855</v>
      </c>
      <c r="N732" s="25" t="s">
        <v>3845</v>
      </c>
      <c r="O732" s="25" t="s">
        <v>6943</v>
      </c>
      <c r="P732" s="25" t="s">
        <v>6944</v>
      </c>
      <c r="Q732" s="25" t="s">
        <v>1445</v>
      </c>
      <c r="R732" s="25">
        <v>4096</v>
      </c>
      <c r="S732" s="25">
        <v>0.3</v>
      </c>
      <c r="T732" s="25">
        <v>1.2</v>
      </c>
      <c r="U732" s="25" t="s">
        <v>8864</v>
      </c>
      <c r="V732" s="25" t="s">
        <v>7468</v>
      </c>
      <c r="W732" s="25" t="s">
        <v>9629</v>
      </c>
      <c r="X732" s="25" t="s">
        <v>9715</v>
      </c>
      <c r="Y732" s="25" t="s">
        <v>9715</v>
      </c>
      <c r="Z732" s="25" t="s">
        <v>9715</v>
      </c>
      <c r="AA732" s="25" t="s">
        <v>9715</v>
      </c>
      <c r="AB732" s="25" t="s">
        <v>9715</v>
      </c>
      <c r="AC732" s="25" t="s">
        <v>9715</v>
      </c>
      <c r="AD732" s="25" t="s">
        <v>9715</v>
      </c>
      <c r="AE732" s="25" t="s">
        <v>9715</v>
      </c>
      <c r="AF732" s="25" t="s">
        <v>9715</v>
      </c>
      <c r="AG732" s="26" t="str">
        <f t="shared" si="22"/>
        <v>731,0,0,0,0,0,0,0,0,0</v>
      </c>
      <c r="AH732" s="25" t="s">
        <v>7534</v>
      </c>
      <c r="AI732" s="25" t="s">
        <v>8386</v>
      </c>
      <c r="AL732" s="25" t="s">
        <v>8224</v>
      </c>
      <c r="AN732" s="25">
        <v>0</v>
      </c>
      <c r="AO732" s="25">
        <v>25</v>
      </c>
      <c r="AQ732" s="25" t="s">
        <v>8834</v>
      </c>
      <c r="AT732" s="26" t="str">
        <f t="shared" si="23"/>
        <v>[731];Name=Pikipek;InternalName=PIKIPEK;Type1=NORMAL;Type2=FLYING;BaseStats=35,75,30,65,30,30;GenderRate=Female50Percent;GrowthRate=Medium;BaseEXP=53;EffortPoints=0,1,0,0,0,0;Rareness=255;Happiness=70;Abilities=KEENEYE,SKILLLINK;HiddenAbility=PICKUP;Moves=1,PECK,3,GROWL,7,ECHOEDVOICE,13,SUPERSONIC,15,PLUCK,19,ROOST,21,FURYATTACK,25,SCREECH,27,DRILLPECK,31,BULLETSEED,33,FEATHERDANCE,37,HYPERVOICE;EggMoves=BRAVEBIRD,BOOMBURST,MIRRORMOVE,TAILWIND,UPROAR;Compatibility=Flying;StepsToHatch=4096;Height=0.3;Weight=1.2;Color=Black;Habitat=Grassland;RegionalNumbers=731,0,0,0,0,0,0,0,0,0;Kind=Woodpecker;Pokedex=It can peck at a rate of 16 times a second to drill holes in trees. It uses the holes for food storage and nesting.;FormNames=;WildItemCommon=;WildItemUncommon=ORANBERRY;WildItemRare=;BattlerPlayerY=0;BattlerEnemyY=25;BattlerAltitude=;Evolutions=TRUMBEAK,Level,14;Incense=</v>
      </c>
    </row>
    <row r="733" spans="1:46" x14ac:dyDescent="0.3">
      <c r="A733" s="25">
        <v>732</v>
      </c>
      <c r="B733" s="25" t="s">
        <v>1216</v>
      </c>
      <c r="C733" s="25" t="s">
        <v>5439</v>
      </c>
      <c r="D733" s="25" t="s">
        <v>216</v>
      </c>
      <c r="E733" s="25" t="s">
        <v>225</v>
      </c>
      <c r="F733" s="25" t="s">
        <v>5214</v>
      </c>
      <c r="G733" s="25" t="s">
        <v>5522</v>
      </c>
      <c r="H733" s="25" t="s">
        <v>5523</v>
      </c>
      <c r="I733" s="25">
        <v>124</v>
      </c>
      <c r="J733" s="25" t="s">
        <v>2129</v>
      </c>
      <c r="K733" s="25">
        <v>120</v>
      </c>
      <c r="L733" s="25">
        <v>70</v>
      </c>
      <c r="M733" s="25" t="s">
        <v>5855</v>
      </c>
      <c r="N733" s="25" t="s">
        <v>3845</v>
      </c>
      <c r="O733" s="25" t="s">
        <v>6314</v>
      </c>
      <c r="Q733" s="25" t="s">
        <v>1445</v>
      </c>
      <c r="R733" s="25">
        <v>4096</v>
      </c>
      <c r="S733" s="25">
        <v>0.6</v>
      </c>
      <c r="T733" s="25">
        <v>14.8</v>
      </c>
      <c r="U733" s="25" t="s">
        <v>8864</v>
      </c>
      <c r="V733" s="25" t="s">
        <v>7468</v>
      </c>
      <c r="W733" s="25" t="s">
        <v>9630</v>
      </c>
      <c r="X733" s="25" t="s">
        <v>9715</v>
      </c>
      <c r="Y733" s="25" t="s">
        <v>9715</v>
      </c>
      <c r="Z733" s="25" t="s">
        <v>9715</v>
      </c>
      <c r="AA733" s="25" t="s">
        <v>9715</v>
      </c>
      <c r="AB733" s="25" t="s">
        <v>9715</v>
      </c>
      <c r="AC733" s="25" t="s">
        <v>9715</v>
      </c>
      <c r="AD733" s="25" t="s">
        <v>9715</v>
      </c>
      <c r="AE733" s="25" t="s">
        <v>9715</v>
      </c>
      <c r="AF733" s="25" t="s">
        <v>9715</v>
      </c>
      <c r="AG733" s="26" t="str">
        <f t="shared" si="22"/>
        <v>732,0,0,0,0,0,0,0,0,0</v>
      </c>
      <c r="AH733" s="25" t="s">
        <v>7535</v>
      </c>
      <c r="AI733" s="25" t="s">
        <v>8387</v>
      </c>
      <c r="AL733" s="25" t="s">
        <v>8225</v>
      </c>
      <c r="AN733" s="25">
        <v>1</v>
      </c>
      <c r="AO733" s="25">
        <v>25</v>
      </c>
      <c r="AQ733" s="25" t="s">
        <v>8835</v>
      </c>
      <c r="AT733" s="26" t="str">
        <f t="shared" si="23"/>
        <v>[732];Name=Trumbeak;InternalName=TRUMBEAK;Type1=NORMAL;Type2=FLYING;BaseStats=55,85,50,75,40,50;GenderRate=Female50Percent;GrowthRate=Medium;BaseEXP=124;EffortPoints=0,2,0,0,0,0;Rareness=120;Happiness=70;Abilities=KEENEYE,SKILLLINK;HiddenAbility=PICKUP;Moves=1,ROCKBLAST,1,PECK,1,GROWL,1,ECHOEDVOICE,3,GROWL,7,ECHOEDVOICE,13,SUPERSONIC,16,PLUCK,21,ROOST,24,FURYATTACK,29,SCREECH,32,DRILLPECK,37,BULLETSEED,40,FEATHERDANCE,45,HYPERVOICE;EggMoves=;Compatibility=Flying;StepsToHatch=4096;Height=0.6;Weight=14.8;Color=Black;Habitat=Grassland;RegionalNumbers=732,0,0,0,0,0,0,0,0,0;Kind=Bugle Beak;Pokedex=It eats berries and stores their seeds in its beak. When it encounters enemies or Prey, it fires off all the seeds in a burst.;FormNames=;WildItemCommon=;WildItemUncommon=SITRUSBERRY;WildItemRare=;BattlerPlayerY=1;BattlerEnemyY=25;BattlerAltitude=;Evolutions=TOUCANNON,Level,28;Incense=</v>
      </c>
    </row>
    <row r="734" spans="1:46" x14ac:dyDescent="0.3">
      <c r="A734" s="25">
        <v>733</v>
      </c>
      <c r="B734" s="25" t="s">
        <v>1217</v>
      </c>
      <c r="C734" s="25" t="s">
        <v>5440</v>
      </c>
      <c r="D734" s="25" t="s">
        <v>216</v>
      </c>
      <c r="E734" s="25" t="s">
        <v>225</v>
      </c>
      <c r="F734" s="25" t="s">
        <v>5215</v>
      </c>
      <c r="G734" s="25" t="s">
        <v>5522</v>
      </c>
      <c r="H734" s="25" t="s">
        <v>5523</v>
      </c>
      <c r="I734" s="25">
        <v>218</v>
      </c>
      <c r="J734" s="25" t="s">
        <v>2130</v>
      </c>
      <c r="K734" s="25">
        <v>45</v>
      </c>
      <c r="L734" s="25">
        <v>70</v>
      </c>
      <c r="M734" s="25" t="s">
        <v>5855</v>
      </c>
      <c r="N734" s="25" t="s">
        <v>3845</v>
      </c>
      <c r="O734" s="25" t="s">
        <v>6315</v>
      </c>
      <c r="Q734" s="25" t="s">
        <v>1445</v>
      </c>
      <c r="R734" s="25">
        <v>4096</v>
      </c>
      <c r="S734" s="25">
        <v>1.1000000000000001</v>
      </c>
      <c r="T734" s="25">
        <v>26</v>
      </c>
      <c r="U734" s="25" t="s">
        <v>8864</v>
      </c>
      <c r="V734" s="25" t="s">
        <v>7468</v>
      </c>
      <c r="W734" s="25" t="s">
        <v>9631</v>
      </c>
      <c r="X734" s="25" t="s">
        <v>9715</v>
      </c>
      <c r="Y734" s="25" t="s">
        <v>9715</v>
      </c>
      <c r="Z734" s="25" t="s">
        <v>9715</v>
      </c>
      <c r="AA734" s="25" t="s">
        <v>9715</v>
      </c>
      <c r="AB734" s="25" t="s">
        <v>9715</v>
      </c>
      <c r="AC734" s="25" t="s">
        <v>9715</v>
      </c>
      <c r="AD734" s="25" t="s">
        <v>9715</v>
      </c>
      <c r="AE734" s="25" t="s">
        <v>9715</v>
      </c>
      <c r="AF734" s="25" t="s">
        <v>9715</v>
      </c>
      <c r="AG734" s="26" t="str">
        <f t="shared" si="22"/>
        <v>733,0,0,0,0,0,0,0,0,0</v>
      </c>
      <c r="AH734" s="25" t="s">
        <v>7536</v>
      </c>
      <c r="AI734" s="25" t="s">
        <v>8094</v>
      </c>
      <c r="AO734" s="25">
        <v>25</v>
      </c>
      <c r="AT734" s="26" t="str">
        <f t="shared" si="23"/>
        <v>[733];Name=Toucannon;InternalName=TOUCANNON;Type1=NORMAL;Type2=FLYING;BaseStats=80,120,75,60,75,75;GenderRate=Female50Percent;GrowthRate=Medium;BaseEXP=218;EffortPoints=0,3,0,0,0,0;Rareness=45;Happiness=70;Abilities=KEENEYE,SKILLLINK;HiddenAbility=PICKUP;Moves=1,BEAKBLAST,1,ROCKBLAST,1,PECK,1,GROWL,1,ECHOEDVOICE,3,GROWL,7,ECHOEDVOICE,13,SUPERSONIC,16,PLUCK,21,ROOST,24,FURYATTACK,30,SCREECH,34,DRILLPECK,40,BULLETSEED,44,FEATHERDANCE,50,HYPERVOICE;EggMoves=;Compatibility=Flying;StepsToHatch=4096;Height=1.1;Weight=26;Color=Black;Habitat=Grassland;RegionalNumbers=733,0,0,0,0,0,0,0,0,0;Kind=Cannon;Pokedex=When it battles its beak heats up. The heat can easily exceed 100 degrees Celcius, causing severe burns when it hits.;FormNames=;WildItemCommon=;WildItemUncommon=;WildItemRare=;BattlerPlayerY=;BattlerEnemyY=25;BattlerAltitude=;Evolutions=;Incense=</v>
      </c>
    </row>
    <row r="735" spans="1:46" x14ac:dyDescent="0.3">
      <c r="A735" s="25">
        <v>734</v>
      </c>
      <c r="B735" s="25" t="s">
        <v>1218</v>
      </c>
      <c r="C735" s="25" t="s">
        <v>5441</v>
      </c>
      <c r="D735" s="25" t="s">
        <v>216</v>
      </c>
      <c r="F735" s="25" t="s">
        <v>5216</v>
      </c>
      <c r="G735" s="25" t="s">
        <v>5522</v>
      </c>
      <c r="H735" s="25" t="s">
        <v>5523</v>
      </c>
      <c r="I735" s="25">
        <v>51</v>
      </c>
      <c r="J735" s="25" t="s">
        <v>2128</v>
      </c>
      <c r="K735" s="25">
        <v>255</v>
      </c>
      <c r="L735" s="25">
        <v>70</v>
      </c>
      <c r="M735" s="25" t="s">
        <v>5856</v>
      </c>
      <c r="N735" s="25" t="s">
        <v>3830</v>
      </c>
      <c r="O735" s="25" t="s">
        <v>6945</v>
      </c>
      <c r="P735" s="25" t="s">
        <v>6946</v>
      </c>
      <c r="Q735" s="25" t="s">
        <v>2124</v>
      </c>
      <c r="R735" s="25">
        <v>4096</v>
      </c>
      <c r="S735" s="25">
        <v>0.4</v>
      </c>
      <c r="T735" s="25">
        <v>6</v>
      </c>
      <c r="U735" s="25" t="s">
        <v>2158</v>
      </c>
      <c r="V735" s="25" t="s">
        <v>7468</v>
      </c>
      <c r="W735" s="25" t="s">
        <v>9632</v>
      </c>
      <c r="X735" s="25" t="s">
        <v>9715</v>
      </c>
      <c r="Y735" s="25" t="s">
        <v>9715</v>
      </c>
      <c r="Z735" s="25" t="s">
        <v>9715</v>
      </c>
      <c r="AA735" s="25" t="s">
        <v>9715</v>
      </c>
      <c r="AB735" s="25" t="s">
        <v>9715</v>
      </c>
      <c r="AC735" s="25" t="s">
        <v>9715</v>
      </c>
      <c r="AD735" s="25" t="s">
        <v>9715</v>
      </c>
      <c r="AE735" s="25" t="s">
        <v>9715</v>
      </c>
      <c r="AF735" s="25" t="s">
        <v>9715</v>
      </c>
      <c r="AG735" s="26" t="str">
        <f t="shared" si="22"/>
        <v>734,0,0,0,0,0,0,0,0,0</v>
      </c>
      <c r="AH735" s="25" t="s">
        <v>7537</v>
      </c>
      <c r="AI735" s="25" t="s">
        <v>8388</v>
      </c>
      <c r="AL735" s="25" t="s">
        <v>8247</v>
      </c>
      <c r="AN735" s="25">
        <v>0</v>
      </c>
      <c r="AO735" s="25">
        <v>25</v>
      </c>
      <c r="AQ735" s="25" t="s">
        <v>8836</v>
      </c>
      <c r="AT735" s="26" t="str">
        <f t="shared" si="23"/>
        <v>[734];Name=Yungoos;InternalName=YUNGOOS;Type1=NORMAL;Type2=;BaseStats=48,70,30,45,30,30;GenderRate=Female50Percent;GrowthRate=Medium;BaseEXP=51;EffortPoints=0,1,0,0,0,0;Rareness=255;Happiness=70;Abilities=STAKEOUT,STRONGJAW;HiddenAbility=ADAPTABILITY;Moves=1,TACKLE,3,LEER,7,PURSUIT,10,SANDATTACK,13,ODORSLEUTH,16,BIDE,19,BITE,22,MUDSLAP,25,SUPERFANG,28,TAKEDOWN,31,SCARYFACE,34,CRUNCH,37,HYPERFANG,40,YAWN,43,THRASH,46,REST;EggMoves=REVENGE,LASTRESORT;Compatibility=Field;StepsToHatch=4096;Height=0.4;Weight=6;Color=Brown;Habitat=Grassland;RegionalNumbers=734,0,0,0,0,0,0,0,0,0;Kind=Loitering;Pokedex=It wanders around in a never-ending search for food. At dusk, it collapses from exhaustioni and falls asleep on the spot.;FormNames=;WildItemCommon=;WildItemUncommon=PECHABERRY;WildItemRare=;BattlerPlayerY=0;BattlerEnemyY=25;BattlerAltitude=;Evolutions=GUMSHOOS,LevelDay,20;Incense=</v>
      </c>
    </row>
    <row r="736" spans="1:46" x14ac:dyDescent="0.3">
      <c r="A736" s="25">
        <v>735</v>
      </c>
      <c r="B736" s="25" t="s">
        <v>1219</v>
      </c>
      <c r="C736" s="25" t="s">
        <v>5442</v>
      </c>
      <c r="D736" s="25" t="s">
        <v>216</v>
      </c>
      <c r="F736" s="25" t="s">
        <v>5217</v>
      </c>
      <c r="G736" s="25" t="s">
        <v>5522</v>
      </c>
      <c r="H736" s="25" t="s">
        <v>5523</v>
      </c>
      <c r="I736" s="25">
        <v>146</v>
      </c>
      <c r="J736" s="25" t="s">
        <v>2129</v>
      </c>
      <c r="K736" s="25">
        <v>127</v>
      </c>
      <c r="L736" s="25">
        <v>70</v>
      </c>
      <c r="M736" s="25" t="s">
        <v>5856</v>
      </c>
      <c r="N736" s="25" t="s">
        <v>3830</v>
      </c>
      <c r="O736" s="25" t="s">
        <v>6316</v>
      </c>
      <c r="Q736" s="25" t="s">
        <v>2124</v>
      </c>
      <c r="R736" s="25">
        <v>4096</v>
      </c>
      <c r="S736" s="25">
        <v>0.7</v>
      </c>
      <c r="T736" s="25">
        <v>14.2</v>
      </c>
      <c r="U736" s="25" t="s">
        <v>2158</v>
      </c>
      <c r="V736" s="25" t="s">
        <v>7468</v>
      </c>
      <c r="W736" s="25" t="s">
        <v>9633</v>
      </c>
      <c r="X736" s="25" t="s">
        <v>9715</v>
      </c>
      <c r="Y736" s="25" t="s">
        <v>9715</v>
      </c>
      <c r="Z736" s="25" t="s">
        <v>9715</v>
      </c>
      <c r="AA736" s="25" t="s">
        <v>9715</v>
      </c>
      <c r="AB736" s="25" t="s">
        <v>9715</v>
      </c>
      <c r="AC736" s="25" t="s">
        <v>9715</v>
      </c>
      <c r="AD736" s="25" t="s">
        <v>9715</v>
      </c>
      <c r="AE736" s="25" t="s">
        <v>9715</v>
      </c>
      <c r="AF736" s="25" t="s">
        <v>9715</v>
      </c>
      <c r="AG736" s="26" t="str">
        <f t="shared" si="22"/>
        <v>735,0,0,0,0,0,0,0,0,0</v>
      </c>
      <c r="AH736" s="25" t="s">
        <v>7538</v>
      </c>
      <c r="AI736" s="25" t="s">
        <v>8389</v>
      </c>
      <c r="AL736" s="25" t="s">
        <v>8247</v>
      </c>
      <c r="AN736" s="25">
        <v>0</v>
      </c>
      <c r="AO736" s="25">
        <v>25</v>
      </c>
      <c r="AT736" s="26" t="str">
        <f t="shared" si="23"/>
        <v>[735];Name=Gumshoos;InternalName=GUMSHOOS;Type1=NORMAL;Type2=;BaseStats=88,110,60,45,55,60;GenderRate=Female50Percent;GrowthRate=Medium;BaseEXP=146;EffortPoints=0,2,0,0,0,0;Rareness=127;Happiness=70;Abilities=STAKEOUT,STRONGJAW;HiddenAbility=ADAPTABILITY;Moves=1,TACKLE,3,LEER,7,PURSUIT,10,SANDATTACK,13,ODORSLEUTH,16,BIDE,19,BITE,23,MUDSLAP,27,SUPERFANG,31,TAKEDOWN,35,SCARYFACE,39,CRUNCH,43,HYPERFANG,47,YAWN,51,THRASH,55,REST;EggMoves=;Compatibility=Field;StepsToHatch=4096;Height=0.7;Weight=14.2;Color=Brown;Habitat=Grassland;RegionalNumbers=735,0,0,0,0,0,0,0,0,0;Kind=Stakeout;Pokedex=When it finds a trace of its prey, it patiently stakes out the location, but it's always snoozing by nightfall.;FormNames=;WildItemCommon=;WildItemUncommon=PECHABERRY;WildItemRare=;BattlerPlayerY=0;BattlerEnemyY=25;BattlerAltitude=;Evolutions=;Incense=</v>
      </c>
    </row>
    <row r="737" spans="1:46" x14ac:dyDescent="0.3">
      <c r="A737" s="25">
        <v>736</v>
      </c>
      <c r="B737" s="25" t="s">
        <v>1220</v>
      </c>
      <c r="C737" s="25" t="s">
        <v>5443</v>
      </c>
      <c r="D737" s="25" t="s">
        <v>209</v>
      </c>
      <c r="F737" s="25" t="s">
        <v>5218</v>
      </c>
      <c r="G737" s="25" t="s">
        <v>5522</v>
      </c>
      <c r="H737" s="25" t="s">
        <v>5523</v>
      </c>
      <c r="I737" s="25">
        <v>60</v>
      </c>
      <c r="J737" s="25" t="s">
        <v>2128</v>
      </c>
      <c r="K737" s="25">
        <v>255</v>
      </c>
      <c r="L737" s="25">
        <v>70</v>
      </c>
      <c r="M737" s="25" t="s">
        <v>3871</v>
      </c>
      <c r="O737" s="25" t="s">
        <v>6947</v>
      </c>
      <c r="P737" s="25" t="s">
        <v>6948</v>
      </c>
      <c r="Q737" s="25" t="s">
        <v>1472</v>
      </c>
      <c r="R737" s="25">
        <v>4096</v>
      </c>
      <c r="S737" s="25">
        <v>0.4</v>
      </c>
      <c r="T737" s="25">
        <v>4.4000000000000004</v>
      </c>
      <c r="U737" s="25" t="s">
        <v>8859</v>
      </c>
      <c r="V737" s="25" t="s">
        <v>7468</v>
      </c>
      <c r="W737" s="25" t="s">
        <v>9634</v>
      </c>
      <c r="X737" s="25" t="s">
        <v>9715</v>
      </c>
      <c r="Y737" s="25" t="s">
        <v>9715</v>
      </c>
      <c r="Z737" s="25" t="s">
        <v>9715</v>
      </c>
      <c r="AA737" s="25" t="s">
        <v>9715</v>
      </c>
      <c r="AB737" s="25" t="s">
        <v>9715</v>
      </c>
      <c r="AC737" s="25" t="s">
        <v>9715</v>
      </c>
      <c r="AD737" s="25" t="s">
        <v>9715</v>
      </c>
      <c r="AE737" s="25" t="s">
        <v>9715</v>
      </c>
      <c r="AF737" s="25" t="s">
        <v>9715</v>
      </c>
      <c r="AG737" s="26" t="str">
        <f t="shared" si="22"/>
        <v>736,0,0,0,0,0,0,0,0,0</v>
      </c>
      <c r="AH737" s="25" t="s">
        <v>7539</v>
      </c>
      <c r="AI737" s="25" t="s">
        <v>8049</v>
      </c>
      <c r="AN737" s="25">
        <v>0</v>
      </c>
      <c r="AO737" s="25">
        <v>25</v>
      </c>
      <c r="AQ737" s="25" t="s">
        <v>8837</v>
      </c>
      <c r="AT737" s="26" t="str">
        <f t="shared" si="23"/>
        <v>[736];Name=Grubbin;InternalName=GRUBBIN;Type1=BUG;Type2=;BaseStats=47,62,45,46,55,45;GenderRate=Female50Percent;GrowthRate=Medium;BaseEXP=60;EffortPoints=0,1,0,0,0,0;Rareness=255;Happiness=70;Abilities=SWARM;HiddenAbility=;Moves=1,VICEGRIP,4,STRINGSHOT,7,MUDSLAP,10,BITE,13,BUGBITE,16,SPARK,19,ACROBATICS,22,CRUNCH,25,XSCISSOR,28,DIG;EggMoves=HARDEN,ELECTROWEB,MUDSHOT,ENDURE;Compatibility=Bug;StepsToHatch=4096;Height=0.4;Weight=4.4;Color=Gray;Habitat=Grassland;RegionalNumbers=736,0,0,0,0,0,0,0,0,0;Kind=Larva;Pokedex=Its strong jaw enables it to scrape trees and slurp out the sap. It normally lives underground.;FormNames=;WildItemCommon=;WildItemUncommon=;WildItemRare=;BattlerPlayerY=0;BattlerEnemyY=25;BattlerAltitude=;Evolutions=CHARJABUG,Level,20;Incense=</v>
      </c>
    </row>
    <row r="738" spans="1:46" x14ac:dyDescent="0.3">
      <c r="A738" s="25">
        <v>737</v>
      </c>
      <c r="B738" s="25" t="s">
        <v>1221</v>
      </c>
      <c r="C738" s="25" t="s">
        <v>5444</v>
      </c>
      <c r="D738" s="25" t="s">
        <v>209</v>
      </c>
      <c r="E738" s="25" t="s">
        <v>220</v>
      </c>
      <c r="F738" s="25" t="s">
        <v>5219</v>
      </c>
      <c r="G738" s="25" t="s">
        <v>5522</v>
      </c>
      <c r="H738" s="25" t="s">
        <v>5523</v>
      </c>
      <c r="I738" s="25">
        <v>140</v>
      </c>
      <c r="J738" s="25" t="s">
        <v>2144</v>
      </c>
      <c r="K738" s="25">
        <v>120</v>
      </c>
      <c r="L738" s="25">
        <v>70</v>
      </c>
      <c r="M738" s="25" t="s">
        <v>5600</v>
      </c>
      <c r="O738" s="25" t="s">
        <v>6317</v>
      </c>
      <c r="Q738" s="25" t="s">
        <v>1472</v>
      </c>
      <c r="R738" s="25">
        <v>4096</v>
      </c>
      <c r="S738" s="25">
        <v>0.5</v>
      </c>
      <c r="T738" s="25">
        <v>10.5</v>
      </c>
      <c r="U738" s="25" t="s">
        <v>2155</v>
      </c>
      <c r="V738" s="25" t="s">
        <v>7468</v>
      </c>
      <c r="W738" s="25" t="s">
        <v>9635</v>
      </c>
      <c r="X738" s="25" t="s">
        <v>9715</v>
      </c>
      <c r="Y738" s="25" t="s">
        <v>9715</v>
      </c>
      <c r="Z738" s="25" t="s">
        <v>9715</v>
      </c>
      <c r="AA738" s="25" t="s">
        <v>9715</v>
      </c>
      <c r="AB738" s="25" t="s">
        <v>9715</v>
      </c>
      <c r="AC738" s="25" t="s">
        <v>9715</v>
      </c>
      <c r="AD738" s="25" t="s">
        <v>9715</v>
      </c>
      <c r="AE738" s="25" t="s">
        <v>9715</v>
      </c>
      <c r="AF738" s="25" t="s">
        <v>9715</v>
      </c>
      <c r="AG738" s="26" t="str">
        <f t="shared" si="22"/>
        <v>737,0,0,0,0,0,0,0,0,0</v>
      </c>
      <c r="AH738" s="25" t="s">
        <v>7540</v>
      </c>
      <c r="AI738" s="25" t="s">
        <v>8390</v>
      </c>
      <c r="AL738" s="25" t="s">
        <v>8391</v>
      </c>
      <c r="AN738" s="25">
        <v>0</v>
      </c>
      <c r="AO738" s="25">
        <v>25</v>
      </c>
      <c r="AQ738" s="25" t="s">
        <v>8838</v>
      </c>
      <c r="AT738" s="26" t="str">
        <f t="shared" si="23"/>
        <v>[737];Name=Charjabug;InternalName=CHARJABUG;Type1=BUG;Type2=ELECTRIC;BaseStats=57,82,95,36,55,75;GenderRate=Female50Percent;GrowthRate=Medium;BaseEXP=140;EffortPoints=0,0,2,0,0,0;Rareness=120;Happiness=70;Abilities=BATTERY;HiddenAbility=;Moves=1,CHARGE,1,VICEGRIP,4,STRINGSHOT,7,MUDSLAP,10,BITE,13,BUGBITE,16,SPARK,19,ACROBATICS,25,CRUNCH,31,XSCISSOR,37,DIG,43,DISCHARGE,49,IRONDEFENSE;EggMoves=;Compatibility=Bug;StepsToHatch=4096;Height=0.5;Weight=10.5;Color=Green;Habitat=Grassland;RegionalNumbers=737,0,0,0,0,0,0,0,0,0;Kind=Battery;Pokedex=Its body is capable of storing electricity. On camping trips, people are grateful to have one around.;FormNames=;WildItemCommon=;WildItemUncommon=CELLBATTERY;WildItemRare=;BattlerPlayerY=0;BattlerEnemyY=25;BattlerAltitude=;Evolutions=VIKAVOLT,Level,32;Incense=</v>
      </c>
    </row>
    <row r="739" spans="1:46" x14ac:dyDescent="0.3">
      <c r="A739" s="25">
        <v>738</v>
      </c>
      <c r="B739" s="25" t="s">
        <v>1222</v>
      </c>
      <c r="C739" s="25" t="s">
        <v>5445</v>
      </c>
      <c r="D739" s="25" t="s">
        <v>209</v>
      </c>
      <c r="E739" s="25" t="s">
        <v>220</v>
      </c>
      <c r="F739" s="25" t="s">
        <v>5220</v>
      </c>
      <c r="G739" s="25" t="s">
        <v>5522</v>
      </c>
      <c r="H739" s="25" t="s">
        <v>5523</v>
      </c>
      <c r="I739" s="25">
        <v>225</v>
      </c>
      <c r="J739" s="25" t="s">
        <v>2148</v>
      </c>
      <c r="K739" s="25">
        <v>45</v>
      </c>
      <c r="L739" s="25">
        <v>70</v>
      </c>
      <c r="M739" s="25" t="s">
        <v>2141</v>
      </c>
      <c r="O739" s="25" t="s">
        <v>6318</v>
      </c>
      <c r="Q739" s="25" t="s">
        <v>1472</v>
      </c>
      <c r="R739" s="25">
        <v>4096</v>
      </c>
      <c r="S739" s="25">
        <v>1.5</v>
      </c>
      <c r="T739" s="25">
        <v>45</v>
      </c>
      <c r="U739" s="25" t="s">
        <v>2157</v>
      </c>
      <c r="V739" s="25" t="s">
        <v>7468</v>
      </c>
      <c r="W739" s="25" t="s">
        <v>9636</v>
      </c>
      <c r="X739" s="25" t="s">
        <v>9715</v>
      </c>
      <c r="Y739" s="25" t="s">
        <v>9715</v>
      </c>
      <c r="Z739" s="25" t="s">
        <v>9715</v>
      </c>
      <c r="AA739" s="25" t="s">
        <v>9715</v>
      </c>
      <c r="AB739" s="25" t="s">
        <v>9715</v>
      </c>
      <c r="AC739" s="25" t="s">
        <v>9715</v>
      </c>
      <c r="AD739" s="25" t="s">
        <v>9715</v>
      </c>
      <c r="AE739" s="25" t="s">
        <v>9715</v>
      </c>
      <c r="AF739" s="25" t="s">
        <v>9715</v>
      </c>
      <c r="AG739" s="26" t="str">
        <f t="shared" si="22"/>
        <v>738,0,0,0,0,0,0,0,0,0</v>
      </c>
      <c r="AH739" s="25" t="s">
        <v>7080</v>
      </c>
      <c r="AI739" s="25" t="s">
        <v>8050</v>
      </c>
      <c r="AN739" s="25">
        <v>1</v>
      </c>
      <c r="AO739" s="25">
        <v>25</v>
      </c>
      <c r="AT739" s="26" t="str">
        <f t="shared" si="23"/>
        <v>[738];Name=Vikavolt;InternalName=VIKAVOLT;Type1=BUG;Type2=ELECTRIC;BaseStats=77,70,90,43,145,75;GenderRate=Female50Percent;GrowthRate=Medium;BaseEXP=225;EffortPoints=0,0,0,3,0,0;Rareness=45;Happiness=70;Abilities=LEVITATE;HiddenAbility=;Moves=1,THUNDERBOLT,1,AIRSLASH,1,CHARGE,1,VICEGRIP,1,STRINGSHOT,1,MUDSLAP,1,BITE,4,STRINGSHOT,7,MUDSLAP,10,BITE,13,BUGBITE,16,SPARK,19,ACROBATICS,25,GUILLOTINE,31,BUGBUZZ,37,DIG,41,ZAPCANNON,49,AGILITY;EggMoves=;Compatibility=Bug;StepsToHatch=4096;Height=1.5;Weight=45;Color=Blue;Habitat=Grassland;RegionalNumbers=738,0,0,0,0,0,0,0,0,0;Kind=Stag Beetle;Pokedex=It zips around, on sharp lookout for an opening. It concentrates electrical energy within its large jaws and uses it to zap its enemies.;FormNames=;WildItemCommon=;WildItemUncommon=;WildItemRare=;BattlerPlayerY=1;BattlerEnemyY=25;BattlerAltitude=;Evolutions=;Incense=</v>
      </c>
    </row>
    <row r="740" spans="1:46" x14ac:dyDescent="0.3">
      <c r="A740" s="25">
        <v>739</v>
      </c>
      <c r="B740" s="25" t="s">
        <v>1223</v>
      </c>
      <c r="C740" s="25" t="s">
        <v>5446</v>
      </c>
      <c r="D740" s="25" t="s">
        <v>222</v>
      </c>
      <c r="F740" s="25" t="s">
        <v>5221</v>
      </c>
      <c r="G740" s="25" t="s">
        <v>5522</v>
      </c>
      <c r="H740" s="25" t="s">
        <v>5523</v>
      </c>
      <c r="I740" s="25">
        <v>68</v>
      </c>
      <c r="J740" s="25" t="s">
        <v>2128</v>
      </c>
      <c r="K740" s="25">
        <v>225</v>
      </c>
      <c r="L740" s="25">
        <v>70</v>
      </c>
      <c r="M740" s="25" t="s">
        <v>5857</v>
      </c>
      <c r="N740" s="25" t="s">
        <v>3798</v>
      </c>
      <c r="O740" s="25" t="s">
        <v>6949</v>
      </c>
      <c r="P740" s="25" t="s">
        <v>6950</v>
      </c>
      <c r="Q740" s="25" t="s">
        <v>3839</v>
      </c>
      <c r="R740" s="25">
        <v>5120</v>
      </c>
      <c r="S740" s="25">
        <v>0.6</v>
      </c>
      <c r="T740" s="25">
        <v>7</v>
      </c>
      <c r="U740" s="25" t="s">
        <v>8863</v>
      </c>
      <c r="V740" s="25" t="s">
        <v>7468</v>
      </c>
      <c r="W740" s="25" t="s">
        <v>9637</v>
      </c>
      <c r="X740" s="25" t="s">
        <v>9715</v>
      </c>
      <c r="Y740" s="25" t="s">
        <v>9715</v>
      </c>
      <c r="Z740" s="25" t="s">
        <v>9715</v>
      </c>
      <c r="AA740" s="25" t="s">
        <v>9715</v>
      </c>
      <c r="AB740" s="25" t="s">
        <v>9715</v>
      </c>
      <c r="AC740" s="25" t="s">
        <v>9715</v>
      </c>
      <c r="AD740" s="25" t="s">
        <v>9715</v>
      </c>
      <c r="AE740" s="25" t="s">
        <v>9715</v>
      </c>
      <c r="AF740" s="25" t="s">
        <v>9715</v>
      </c>
      <c r="AG740" s="26" t="str">
        <f t="shared" si="22"/>
        <v>739,0,0,0,0,0,0,0,0,0</v>
      </c>
      <c r="AH740" s="25" t="s">
        <v>7541</v>
      </c>
      <c r="AI740" s="25" t="s">
        <v>8392</v>
      </c>
      <c r="AL740" s="25" t="s">
        <v>8141</v>
      </c>
      <c r="AN740" s="25">
        <v>0</v>
      </c>
      <c r="AO740" s="25">
        <v>25</v>
      </c>
      <c r="AQ740" s="25" t="s">
        <v>8839</v>
      </c>
      <c r="AT740" s="26" t="str">
        <f t="shared" si="23"/>
        <v>[739];Name=Crabrawler;InternalName=CRABRAWLER;Type1=FIGHTING;Type2=;BaseStats=47,82,57,63,42,47;GenderRate=Female50Percent;GrowthRate=Medium;BaseEXP=68;EffortPoints=0,1,0,0,0,0;Rareness=225;Happiness=70;Abilities=HYPERCUTTER,IRONFIST;HiddenAbility=ANGERPOINT;Moves=1,BUBBLE,5,ROCKSMASH,9,LEER,13,PURSUIT,17,BUBBLEBEAM,22,POWERUPPUNCH,25,DIZZYPUNCH,29,PAYBACK,33,REVERSAL,37,CRABHAMMER,42,IRONDEFENSE,45,DYNAMICPUNCH,49,CLOSECOMBAT;EggMoves=WIDEGUARD,SUPERPOWER,ENDEAVOR,AMNESIA;Compatibility=Water3;StepsToHatch=5120;Height=0.6;Weight=7;Color=Purple;Habitat=Grassland;RegionalNumbers=739,0,0,0,0,0,0,0,0,0;Kind=Boxing;Pokedex=It punches so much, its pincers often come off from overuse, but they grow back quickly.;FormNames=;WildItemCommon=;WildItemUncommon=ASPEARBERRY;WildItemRare=;BattlerPlayerY=0;BattlerEnemyY=25;BattlerAltitude=;Evolutions=CRABOMINABLE,Level,26;Incense=</v>
      </c>
    </row>
    <row r="741" spans="1:46" x14ac:dyDescent="0.3">
      <c r="A741" s="25">
        <v>740</v>
      </c>
      <c r="B741" s="25" t="s">
        <v>1224</v>
      </c>
      <c r="C741" s="25" t="s">
        <v>5447</v>
      </c>
      <c r="D741" s="25" t="s">
        <v>222</v>
      </c>
      <c r="E741" s="25" t="s">
        <v>203</v>
      </c>
      <c r="F741" s="25" t="s">
        <v>5222</v>
      </c>
      <c r="G741" s="25" t="s">
        <v>5522</v>
      </c>
      <c r="H741" s="25" t="s">
        <v>5523</v>
      </c>
      <c r="I741" s="25">
        <v>167</v>
      </c>
      <c r="J741" s="25" t="s">
        <v>2129</v>
      </c>
      <c r="K741" s="25">
        <v>60</v>
      </c>
      <c r="L741" s="25">
        <v>70</v>
      </c>
      <c r="M741" s="25" t="s">
        <v>5857</v>
      </c>
      <c r="N741" s="25" t="s">
        <v>3798</v>
      </c>
      <c r="O741" s="25" t="s">
        <v>6319</v>
      </c>
      <c r="Q741" s="25" t="s">
        <v>3839</v>
      </c>
      <c r="R741" s="25">
        <v>5120</v>
      </c>
      <c r="S741" s="25">
        <v>1.7</v>
      </c>
      <c r="T741" s="25">
        <v>180</v>
      </c>
      <c r="U741" s="25" t="s">
        <v>8861</v>
      </c>
      <c r="V741" s="25" t="s">
        <v>8868</v>
      </c>
      <c r="W741" s="25" t="s">
        <v>9638</v>
      </c>
      <c r="X741" s="25" t="s">
        <v>9715</v>
      </c>
      <c r="Y741" s="25" t="s">
        <v>9715</v>
      </c>
      <c r="Z741" s="25" t="s">
        <v>9715</v>
      </c>
      <c r="AA741" s="25" t="s">
        <v>9715</v>
      </c>
      <c r="AB741" s="25" t="s">
        <v>9715</v>
      </c>
      <c r="AC741" s="25" t="s">
        <v>9715</v>
      </c>
      <c r="AD741" s="25" t="s">
        <v>9715</v>
      </c>
      <c r="AE741" s="25" t="s">
        <v>9715</v>
      </c>
      <c r="AF741" s="25" t="s">
        <v>9715</v>
      </c>
      <c r="AG741" s="26" t="str">
        <f t="shared" si="22"/>
        <v>740,0,0,0,0,0,0,0,0,0</v>
      </c>
      <c r="AH741" s="25" t="s">
        <v>7542</v>
      </c>
      <c r="AI741" s="25" t="s">
        <v>8051</v>
      </c>
      <c r="AN741" s="25">
        <v>0</v>
      </c>
      <c r="AO741" s="25">
        <v>25</v>
      </c>
      <c r="AT741" s="26" t="str">
        <f t="shared" si="23"/>
        <v>[740];Name=Crabominable;InternalName=CRABOMINABLE;Type1=FIGHTING;Type2=ICE;BaseStats=97,132,77,43,62,67;GenderRate=Female50Percent;GrowthRate=Medium;BaseEXP=167;EffortPoints=0,2,0,0,0,0;Rareness=60;Happiness=70;Abilities=HYPERCUTTER,IRONFIST;HiddenAbility=ANGERPOINT;Moves=1,ICEPUNCH,1,BUBBLE,5,ROCKSMASH,9,LEER,13,PURSUIT,17,BUBBLEBEAM,22,POWERUPPUNCH,25,DIZZYPUNCH,29,AVALANCHE,33,REVERSAL,37,ICEHAMMER,42,IRONDEFENSE,45,DYNAMICPUNCH,49,CLOSECOMBAT;EggMoves=;Compatibility=Water3;StepsToHatch=5120;Height=1.7;Weight=180;Color=White;Habitat=Mountain;RegionalNumbers=740,0,0,0,0,0,0,0,0,0;Kind=Woolly Crab;Pokedex=It aimed for the top but got lost and ended up on a snowy mountain. Being forced to endure the cold, this Pokémon evolved.;FormNames=;WildItemCommon=;WildItemUncommon=;WildItemRare=;BattlerPlayerY=0;BattlerEnemyY=25;BattlerAltitude=;Evolutions=;Incense=</v>
      </c>
    </row>
    <row r="742" spans="1:46" x14ac:dyDescent="0.3">
      <c r="A742" s="25">
        <v>741</v>
      </c>
      <c r="B742" s="25" t="s">
        <v>1225</v>
      </c>
      <c r="C742" s="25" t="s">
        <v>5448</v>
      </c>
      <c r="D742" s="25" t="s">
        <v>218</v>
      </c>
      <c r="E742" s="25" t="s">
        <v>225</v>
      </c>
      <c r="F742" s="25" t="s">
        <v>5223</v>
      </c>
      <c r="G742" s="25" t="s">
        <v>5527</v>
      </c>
      <c r="H742" s="25" t="s">
        <v>5523</v>
      </c>
      <c r="I742" s="25">
        <v>167</v>
      </c>
      <c r="J742" s="25" t="s">
        <v>2147</v>
      </c>
      <c r="K742" s="25">
        <v>45</v>
      </c>
      <c r="L742" s="25">
        <v>70</v>
      </c>
      <c r="M742" s="25" t="s">
        <v>5601</v>
      </c>
      <c r="O742" s="25" t="s">
        <v>6951</v>
      </c>
      <c r="P742" s="25" t="s">
        <v>6952</v>
      </c>
      <c r="Q742" s="25" t="s">
        <v>1445</v>
      </c>
      <c r="R742" s="25">
        <v>5120</v>
      </c>
      <c r="S742" s="25">
        <v>0.6</v>
      </c>
      <c r="T742" s="25">
        <v>3.4</v>
      </c>
      <c r="U742" s="25" t="s">
        <v>2156</v>
      </c>
      <c r="V742" s="25" t="s">
        <v>7468</v>
      </c>
      <c r="W742" s="25" t="s">
        <v>9639</v>
      </c>
      <c r="X742" s="25" t="s">
        <v>9715</v>
      </c>
      <c r="Y742" s="25" t="s">
        <v>9715</v>
      </c>
      <c r="Z742" s="25" t="s">
        <v>9715</v>
      </c>
      <c r="AA742" s="25" t="s">
        <v>9715</v>
      </c>
      <c r="AB742" s="25" t="s">
        <v>9715</v>
      </c>
      <c r="AC742" s="25" t="s">
        <v>9715</v>
      </c>
      <c r="AD742" s="25" t="s">
        <v>9715</v>
      </c>
      <c r="AE742" s="25" t="s">
        <v>9715</v>
      </c>
      <c r="AF742" s="25" t="s">
        <v>9715</v>
      </c>
      <c r="AG742" s="26" t="str">
        <f t="shared" si="22"/>
        <v>741,0,0,0,0,0,0,0,0,0</v>
      </c>
      <c r="AH742" s="25" t="s">
        <v>7543</v>
      </c>
      <c r="AI742" s="25" t="s">
        <v>8393</v>
      </c>
      <c r="AL742" s="25" t="s">
        <v>8149</v>
      </c>
      <c r="AN742" s="25">
        <v>0</v>
      </c>
      <c r="AO742" s="25">
        <v>25</v>
      </c>
      <c r="AT742" s="26" t="str">
        <f t="shared" si="23"/>
        <v>[741];Name=Oricorio;InternalName=ORICORIO;Type1=FIRE;Type2=FLYING;BaseStats=75,70,70,93,98,70;GenderRate=Female75Percent;GrowthRate=Medium;BaseEXP=167;EffortPoints=0,0,0,2,0,0;Rareness=45;Happiness=70;Abilities=DANCER;HiddenAbility=;Moves=1,POUND,4,GROWL,6,PECK,10,HELPINGHAND,13,AIRCUTTER,16,BATONPASS,20,FEATHERDANCE,23,DOUBLESLAP,26,TEETERDANCE,30,ROOST,33,CAPTIVATE,36,AIRSLASH,40,REVELATIONDANCE,43,MIRRORMOVE,46,AGILITY,50,HURRICANE;EggMoves=PLUCK,TAILWIND,SAFEGUARD,CAPTIVATE;Compatibility=Flying;StepsToHatch=5120;Height=0.6;Weight=3.4;Color=Red;Habitat=Grassland;RegionalNumbers=741,0,0,0,0,0,0,0,0,0;Kind=Dancing;Pokedex=It beats its wings together to create fire. As it moves in the steps of its beautiful dance, it bathes opponents in flames.;FormNames=;WildItemCommon=;WildItemUncommon=HONEY;WildItemRare=;BattlerPlayerY=0;BattlerEnemyY=25;BattlerAltitude=;Evolutions=;Incense=</v>
      </c>
    </row>
    <row r="743" spans="1:46" x14ac:dyDescent="0.3">
      <c r="A743" s="25">
        <v>742</v>
      </c>
      <c r="B743" s="25" t="s">
        <v>1226</v>
      </c>
      <c r="C743" s="25" t="s">
        <v>5449</v>
      </c>
      <c r="D743" s="25" t="s">
        <v>209</v>
      </c>
      <c r="E743" s="25" t="s">
        <v>232</v>
      </c>
      <c r="F743" s="25" t="s">
        <v>5224</v>
      </c>
      <c r="G743" s="25" t="s">
        <v>5522</v>
      </c>
      <c r="H743" s="25" t="s">
        <v>5523</v>
      </c>
      <c r="I743" s="25">
        <v>61</v>
      </c>
      <c r="J743" s="25" t="s">
        <v>1414</v>
      </c>
      <c r="K743" s="25">
        <v>190</v>
      </c>
      <c r="L743" s="25">
        <v>70</v>
      </c>
      <c r="M743" s="25" t="s">
        <v>5858</v>
      </c>
      <c r="N743" s="25" t="s">
        <v>5859</v>
      </c>
      <c r="O743" s="25" t="s">
        <v>6953</v>
      </c>
      <c r="P743" s="25" t="s">
        <v>6954</v>
      </c>
      <c r="Q743" s="25" t="s">
        <v>7544</v>
      </c>
      <c r="R743" s="25">
        <v>5120</v>
      </c>
      <c r="S743" s="25">
        <v>0.1</v>
      </c>
      <c r="T743" s="25">
        <v>0.2</v>
      </c>
      <c r="U743" s="25" t="s">
        <v>8860</v>
      </c>
      <c r="V743" s="25" t="s">
        <v>7468</v>
      </c>
      <c r="W743" s="25" t="s">
        <v>9640</v>
      </c>
      <c r="X743" s="25" t="s">
        <v>9715</v>
      </c>
      <c r="Y743" s="25" t="s">
        <v>9715</v>
      </c>
      <c r="Z743" s="25" t="s">
        <v>9715</v>
      </c>
      <c r="AA743" s="25" t="s">
        <v>9715</v>
      </c>
      <c r="AB743" s="25" t="s">
        <v>9715</v>
      </c>
      <c r="AC743" s="25" t="s">
        <v>9715</v>
      </c>
      <c r="AD743" s="25" t="s">
        <v>9715</v>
      </c>
      <c r="AE743" s="25" t="s">
        <v>9715</v>
      </c>
      <c r="AF743" s="25" t="s">
        <v>9715</v>
      </c>
      <c r="AG743" s="26" t="str">
        <f t="shared" si="22"/>
        <v>742,0,0,0,0,0,0,0,0,0</v>
      </c>
      <c r="AH743" s="25" t="s">
        <v>7545</v>
      </c>
      <c r="AI743" s="25" t="s">
        <v>8394</v>
      </c>
      <c r="AL743" s="25" t="s">
        <v>8149</v>
      </c>
      <c r="AN743" s="25">
        <v>7</v>
      </c>
      <c r="AO743" s="25">
        <v>25</v>
      </c>
      <c r="AQ743" s="25" t="s">
        <v>8840</v>
      </c>
      <c r="AT743" s="26" t="str">
        <f t="shared" si="23"/>
        <v>[742];Name=Cutiefly;InternalName=CUTIEFLY;Type1=BUG;Type2=FAIRY;BaseStats=40,45,40,84,55,40;GenderRate=Female50Percent;GrowthRate=Medium;BaseEXP=61;EffortPoints=0,0,0,0,0,1;Rareness=190;Happiness=70;Abilities=HONEYGATHER,SHIELDDUST;HiddenAbility=SWEETVEIL;Moves=1,ABSORB,4,FAIRYWIND,7,STUNSPORE,10,STRUGGLEBUG,13,SILVERWIND,16,DRAININGKISS,21,SWEETSCENT,26,BUGBUZZ,31,DAZZLINGGLEAM,36,AROMATHERAPY,41,QUIVERDANCE;EggMoves=BATONPASS,SKILLSWAP,SPEEDSWAP,BESTOW,MOONBLAST;Compatibility=Bug,Fairy;StepsToHatch=5120;Height=0.1;Weight=0.2;Color=Yellow;Habitat=Grassland;RegionalNumbers=742,0,0,0,0,0,0,0,0,0;Kind=Bee Fly;Pokedex=Because Cutiefly are able to sense auras, they can identify which flowers are about to bloom.;FormNames=;WildItemCommon=;WildItemUncommon=HONEY;WildItemRare=;BattlerPlayerY=7;BattlerEnemyY=25;BattlerAltitude=;Evolutions=RIBOMBEE,Level,25;Incense=</v>
      </c>
    </row>
    <row r="744" spans="1:46" x14ac:dyDescent="0.3">
      <c r="A744" s="25">
        <v>743</v>
      </c>
      <c r="B744" s="25" t="s">
        <v>1227</v>
      </c>
      <c r="C744" s="25" t="s">
        <v>5450</v>
      </c>
      <c r="D744" s="25" t="s">
        <v>209</v>
      </c>
      <c r="E744" s="25" t="s">
        <v>232</v>
      </c>
      <c r="F744" s="25" t="s">
        <v>5225</v>
      </c>
      <c r="G744" s="25" t="s">
        <v>5522</v>
      </c>
      <c r="H744" s="25" t="s">
        <v>5523</v>
      </c>
      <c r="I744" s="25">
        <v>162</v>
      </c>
      <c r="J744" s="25" t="s">
        <v>1415</v>
      </c>
      <c r="K744" s="25">
        <v>75</v>
      </c>
      <c r="L744" s="25">
        <v>70</v>
      </c>
      <c r="M744" s="25" t="s">
        <v>5858</v>
      </c>
      <c r="N744" s="25" t="s">
        <v>5859</v>
      </c>
      <c r="O744" s="25" t="s">
        <v>6320</v>
      </c>
      <c r="Q744" s="25" t="s">
        <v>7544</v>
      </c>
      <c r="R744" s="25">
        <v>5120</v>
      </c>
      <c r="S744" s="25">
        <v>0.2</v>
      </c>
      <c r="T744" s="25">
        <v>0.5</v>
      </c>
      <c r="U744" s="25" t="s">
        <v>8860</v>
      </c>
      <c r="V744" s="25" t="s">
        <v>7468</v>
      </c>
      <c r="W744" s="25" t="s">
        <v>9641</v>
      </c>
      <c r="X744" s="25" t="s">
        <v>9715</v>
      </c>
      <c r="Y744" s="25" t="s">
        <v>9715</v>
      </c>
      <c r="Z744" s="25" t="s">
        <v>9715</v>
      </c>
      <c r="AA744" s="25" t="s">
        <v>9715</v>
      </c>
      <c r="AB744" s="25" t="s">
        <v>9715</v>
      </c>
      <c r="AC744" s="25" t="s">
        <v>9715</v>
      </c>
      <c r="AD744" s="25" t="s">
        <v>9715</v>
      </c>
      <c r="AE744" s="25" t="s">
        <v>9715</v>
      </c>
      <c r="AF744" s="25" t="s">
        <v>9715</v>
      </c>
      <c r="AG744" s="26" t="str">
        <f t="shared" si="22"/>
        <v>743,0,0,0,0,0,0,0,0,0</v>
      </c>
      <c r="AH744" s="25" t="s">
        <v>7545</v>
      </c>
      <c r="AI744" s="25" t="s">
        <v>8395</v>
      </c>
      <c r="AL744" s="25" t="s">
        <v>8149</v>
      </c>
      <c r="AN744" s="25">
        <v>2</v>
      </c>
      <c r="AO744" s="25">
        <v>25</v>
      </c>
      <c r="AT744" s="26" t="str">
        <f t="shared" si="23"/>
        <v>[743];Name=Ribombee;InternalName=RIBOMBEE;Type1=BUG;Type2=FAIRY;BaseStats=60,55,60,124,95,70;GenderRate=Female50Percent;GrowthRate=Medium;BaseEXP=162;EffortPoints=0,0,0,0,0,2;Rareness=75;Happiness=70;Abilities=HONEYGATHER,SHIELDDUST;HiddenAbility=SWEETVEIL;Moves=1,ABSORB,4,FAIRYWIND,7,STUNSPORE,10,STRUGGLEBUG,13,SILVERWIND,16,DRAININGKISS,21,SWEETSCENT,28,BUGBUZZ,35,DAZZLINGGLEAM,42,AROMATHERAPY,49,QUIVERDANCE;EggMoves=;Compatibility=Bug,Fairy;StepsToHatch=5120;Height=0.2;Weight=0.5;Color=Yellow;Habitat=Grassland;RegionalNumbers=743,0,0,0,0,0,0,0,0,0;Kind=Bee Fly;Pokedex=It rolls up pollen into puffs. It makes many different varieties, some used as food and others for battle.;FormNames=;WildItemCommon=;WildItemUncommon=HONEY;WildItemRare=;BattlerPlayerY=2;BattlerEnemyY=25;BattlerAltitude=;Evolutions=;Incense=</v>
      </c>
    </row>
    <row r="745" spans="1:46" x14ac:dyDescent="0.3">
      <c r="A745" s="25">
        <v>744</v>
      </c>
      <c r="B745" s="25" t="s">
        <v>1228</v>
      </c>
      <c r="C745" s="25" t="s">
        <v>5451</v>
      </c>
      <c r="D745" s="25" t="s">
        <v>227</v>
      </c>
      <c r="F745" s="25" t="s">
        <v>5226</v>
      </c>
      <c r="G745" s="25" t="s">
        <v>5522</v>
      </c>
      <c r="H745" s="25" t="s">
        <v>5523</v>
      </c>
      <c r="I745" s="25">
        <v>56</v>
      </c>
      <c r="J745" s="25" t="s">
        <v>2128</v>
      </c>
      <c r="K745" s="25">
        <v>190</v>
      </c>
      <c r="L745" s="25">
        <v>70</v>
      </c>
      <c r="M745" s="25" t="s">
        <v>5860</v>
      </c>
      <c r="N745" s="25" t="s">
        <v>3861</v>
      </c>
      <c r="O745" s="25" t="s">
        <v>6955</v>
      </c>
      <c r="P745" s="25" t="s">
        <v>6956</v>
      </c>
      <c r="Q745" s="25" t="s">
        <v>2124</v>
      </c>
      <c r="R745" s="25">
        <v>4096</v>
      </c>
      <c r="S745" s="25">
        <v>0.5</v>
      </c>
      <c r="T745" s="25">
        <v>9.1999999999999993</v>
      </c>
      <c r="U745" s="25" t="s">
        <v>2158</v>
      </c>
      <c r="V745" s="25" t="s">
        <v>8868</v>
      </c>
      <c r="W745" s="25" t="s">
        <v>9642</v>
      </c>
      <c r="X745" s="25" t="s">
        <v>9715</v>
      </c>
      <c r="Y745" s="25" t="s">
        <v>9715</v>
      </c>
      <c r="Z745" s="25" t="s">
        <v>9715</v>
      </c>
      <c r="AA745" s="25" t="s">
        <v>9715</v>
      </c>
      <c r="AB745" s="25" t="s">
        <v>9715</v>
      </c>
      <c r="AC745" s="25" t="s">
        <v>9715</v>
      </c>
      <c r="AD745" s="25" t="s">
        <v>9715</v>
      </c>
      <c r="AE745" s="25" t="s">
        <v>9715</v>
      </c>
      <c r="AF745" s="25" t="s">
        <v>9715</v>
      </c>
      <c r="AG745" s="26" t="str">
        <f t="shared" si="22"/>
        <v>744,0,0,0,0,0,0,0,0,0</v>
      </c>
      <c r="AH745" s="25" t="s">
        <v>7041</v>
      </c>
      <c r="AI745" s="25" t="s">
        <v>8052</v>
      </c>
      <c r="AN745" s="25">
        <v>0</v>
      </c>
      <c r="AO745" s="25">
        <v>25</v>
      </c>
      <c r="AQ745" s="25" t="s">
        <v>8841</v>
      </c>
      <c r="AT745" s="26" t="str">
        <f t="shared" si="23"/>
        <v>[744];Name=Rockruff;InternalName=ROCKRUFF;Type1=ROCK;Type2=;BaseStats=45,65,40,60,30,40;GenderRate=Female50Percent;GrowthRate=Medium;BaseEXP=56;EffortPoints=0,1,0,0,0,0;Rareness=190;Happiness=70;Abilities=KEENEYE,VITALSPIRIT;HiddenAbility=STEADFAST;Moves=1,TACKLE,1,LEER,4,SANDATTACK,7,BITE,12,HOWL,15,ROCKTHROW,18,ODORSLEUTH,23,ROCKTOMB,26,ROAR,29,STEALTHROCK,34,ROCKSLIDE,37,SCARYFACE,40,CRUNCH,45,ROCKCLIMB,48,STONEEDGE;EggMoves=CRUSHCLAW,FIREFANG,THUNDERFANG,SUCKERPUNCH,THRASH;Compatibility=Field;StepsToHatch=4096;Height=0.5;Weight=9.2;Color=Brown;Habitat=Mountain;RegionalNumbers=744,0,0,0,0,0,0,0,0,0;Kind=Puppy;Pokedex=It's a good Pokémon for beginners because of its friendlinless, but its disposition grows rougher as it grows up.;FormNames=;WildItemCommon=;WildItemUncommon=;WildItemRare=;BattlerPlayerY=0;BattlerEnemyY=25;BattlerAltitude=;Evolutions=LYCANROC,Level,25;Incense=</v>
      </c>
    </row>
    <row r="746" spans="1:46" x14ac:dyDescent="0.3">
      <c r="A746" s="25">
        <v>745</v>
      </c>
      <c r="B746" s="25" t="s">
        <v>5302</v>
      </c>
      <c r="C746" s="25" t="s">
        <v>5452</v>
      </c>
      <c r="D746" s="25" t="s">
        <v>227</v>
      </c>
      <c r="E746" s="25" t="s">
        <v>233</v>
      </c>
      <c r="F746" s="25" t="s">
        <v>5227</v>
      </c>
      <c r="G746" s="25" t="s">
        <v>5522</v>
      </c>
      <c r="H746" s="25" t="s">
        <v>5523</v>
      </c>
      <c r="I746" s="25">
        <v>170</v>
      </c>
      <c r="J746" s="25" t="s">
        <v>2129</v>
      </c>
      <c r="K746" s="25">
        <v>90</v>
      </c>
      <c r="L746" s="25">
        <v>70</v>
      </c>
      <c r="M746" s="25" t="s">
        <v>5861</v>
      </c>
      <c r="N746" s="25" t="s">
        <v>3861</v>
      </c>
      <c r="O746" s="25" t="s">
        <v>6321</v>
      </c>
      <c r="Q746" s="25" t="s">
        <v>2124</v>
      </c>
      <c r="R746" s="25">
        <v>4096</v>
      </c>
      <c r="S746" s="25">
        <v>0.8</v>
      </c>
      <c r="T746" s="25">
        <v>25</v>
      </c>
      <c r="U746" s="25" t="s">
        <v>2158</v>
      </c>
      <c r="V746" s="25" t="s">
        <v>8868</v>
      </c>
      <c r="W746" s="25" t="s">
        <v>9643</v>
      </c>
      <c r="X746" s="25" t="s">
        <v>9715</v>
      </c>
      <c r="Y746" s="25" t="s">
        <v>9715</v>
      </c>
      <c r="Z746" s="25" t="s">
        <v>9715</v>
      </c>
      <c r="AA746" s="25" t="s">
        <v>9715</v>
      </c>
      <c r="AB746" s="25" t="s">
        <v>9715</v>
      </c>
      <c r="AC746" s="25" t="s">
        <v>9715</v>
      </c>
      <c r="AD746" s="25" t="s">
        <v>9715</v>
      </c>
      <c r="AE746" s="25" t="s">
        <v>9715</v>
      </c>
      <c r="AF746" s="25" t="s">
        <v>9715</v>
      </c>
      <c r="AG746" s="26" t="str">
        <f t="shared" si="22"/>
        <v>745,0,0,0,0,0,0,0,0,0</v>
      </c>
      <c r="AH746" s="25" t="s">
        <v>7546</v>
      </c>
      <c r="AI746" s="25" t="s">
        <v>8053</v>
      </c>
      <c r="AN746" s="25">
        <v>0</v>
      </c>
      <c r="AO746" s="25">
        <v>25</v>
      </c>
      <c r="AT746" s="26" t="str">
        <f t="shared" si="23"/>
        <v>[745];Name=Lycanroc;InternalName=LYCANROC;Type1=ROCK;Type2=FERAL;BaseStats=75,115,65,112,55,65;GenderRate=Female50Percent;GrowthRate=Medium;BaseEXP=170;EffortPoints=0,2,0,0,0,0;Rareness=90;Happiness=70;Abilities=KEENEYE,SANDRUSH;HiddenAbility=STEADFAST;Moves=1,ACCELEROCK,1,QUICKGUARD,1,QUICKATTACK,1,TACKLE,1,LEER,4,SANDATTACK,7,BITE,12,HOWL,15,ROCKTHROW,18,ODORSLEUTH,23,ROCKTOMB,26,ROAR,29,STEALTHROCK,34,ROCKSLIDE,37,SCARYFACE,40,CRUNCH,45,ROCKCLIMB,48,STONEEDGE;EggMoves=;Compatibility=Field;StepsToHatch=4096;Height=0.8;Weight=25;Color=Brown;Habitat=Mountain;RegionalNumbers=745,0,0,0,0,0,0,0,0,0;Kind=Wolf;Pokedex=Its quick moves confuse its enemies. Well equipped with claws and fangs, it also uses the rocks in its mane as weapons.;FormNames=;WildItemCommon=;WildItemUncommon=;WildItemRare=;BattlerPlayerY=0;BattlerEnemyY=25;BattlerAltitude=;Evolutions=;Incense=</v>
      </c>
    </row>
    <row r="747" spans="1:46" x14ac:dyDescent="0.3">
      <c r="A747" s="25">
        <v>746</v>
      </c>
      <c r="B747" s="25" t="s">
        <v>5303</v>
      </c>
      <c r="C747" s="25" t="s">
        <v>5453</v>
      </c>
      <c r="D747" s="25" t="s">
        <v>219</v>
      </c>
      <c r="F747" s="25" t="s">
        <v>5228</v>
      </c>
      <c r="G747" s="25" t="s">
        <v>5522</v>
      </c>
      <c r="H747" s="25" t="s">
        <v>5523</v>
      </c>
      <c r="I747" s="25">
        <v>61</v>
      </c>
      <c r="J747" s="25" t="s">
        <v>2131</v>
      </c>
      <c r="K747" s="25">
        <v>60</v>
      </c>
      <c r="L747" s="25">
        <v>70</v>
      </c>
      <c r="M747" s="25" t="s">
        <v>5602</v>
      </c>
      <c r="O747" s="25" t="s">
        <v>6957</v>
      </c>
      <c r="P747" s="25" t="s">
        <v>6958</v>
      </c>
      <c r="Q747" s="25" t="s">
        <v>3859</v>
      </c>
      <c r="R747" s="25">
        <v>4096</v>
      </c>
      <c r="S747" s="25">
        <v>0.2</v>
      </c>
      <c r="T747" s="25">
        <v>0.3</v>
      </c>
      <c r="U747" s="25" t="s">
        <v>2157</v>
      </c>
      <c r="V747" s="25" t="s">
        <v>8866</v>
      </c>
      <c r="W747" s="25" t="s">
        <v>9644</v>
      </c>
      <c r="X747" s="25" t="s">
        <v>9715</v>
      </c>
      <c r="Y747" s="25" t="s">
        <v>9715</v>
      </c>
      <c r="Z747" s="25" t="s">
        <v>9715</v>
      </c>
      <c r="AA747" s="25" t="s">
        <v>9715</v>
      </c>
      <c r="AB747" s="25" t="s">
        <v>9715</v>
      </c>
      <c r="AC747" s="25" t="s">
        <v>9715</v>
      </c>
      <c r="AD747" s="25" t="s">
        <v>9715</v>
      </c>
      <c r="AE747" s="25" t="s">
        <v>9715</v>
      </c>
      <c r="AF747" s="25" t="s">
        <v>9715</v>
      </c>
      <c r="AG747" s="26" t="str">
        <f t="shared" si="22"/>
        <v>746,0,0,0,0,0,0,0,0,0</v>
      </c>
      <c r="AH747" s="25" t="s">
        <v>7547</v>
      </c>
      <c r="AI747" s="25" t="s">
        <v>8054</v>
      </c>
      <c r="AN747" s="25">
        <v>0</v>
      </c>
      <c r="AO747" s="25">
        <v>25</v>
      </c>
      <c r="AT747" s="26" t="str">
        <f t="shared" si="23"/>
        <v>[746];Name=Wishiwashi;InternalName=WISHIWASHI;Type1=WATER;Type2=;BaseStats=45,20,20,40,25,25;GenderRate=Female50Percent;GrowthRate=Medium;BaseEXP=61;EffortPoints=1,0,0,0,0,0;Rareness=60;Happiness=70;Abilities=SCHOOLING;HiddenAbility=;Moves=1,WATERGUN,1,GROWL,6,HELPINGHAND,9,FEINTATTACK,14,BRINE,17,AQUARING,22,TEARFULLOOK,25,TAKEDOWN,30,DIVE,33,BEATUP,38,AQUATAIL,41,DOUBLEEDGE,46,SOAK,49,ENDEAVOR,54,HYDROPUMP;EggMoves=MUDDYWATER,MIST,WATERPULSE,WATERSPORT;Compatibility=Water2;StepsToHatch=4096;Height=0.2;Weight=0.3;Color=Blue;Habitat=Sea;RegionalNumbers=746,0,0,0,0,0,0,0,0,0;Kind=Small Fry;Pokedex=When in trouble, their eyes shine. The shining light attracts its comrades who will help them out.;FormNames=;WildItemCommon=;WildItemUncommon=;WildItemRare=;BattlerPlayerY=0;BattlerEnemyY=25;BattlerAltitude=;Evolutions=;Incense=</v>
      </c>
    </row>
    <row r="748" spans="1:46" x14ac:dyDescent="0.3">
      <c r="A748" s="25">
        <v>747</v>
      </c>
      <c r="B748" s="25" t="s">
        <v>1234</v>
      </c>
      <c r="C748" s="25" t="s">
        <v>5454</v>
      </c>
      <c r="D748" s="25" t="s">
        <v>223</v>
      </c>
      <c r="E748" s="25" t="s">
        <v>219</v>
      </c>
      <c r="F748" s="25" t="s">
        <v>5229</v>
      </c>
      <c r="G748" s="25" t="s">
        <v>5522</v>
      </c>
      <c r="H748" s="25" t="s">
        <v>5523</v>
      </c>
      <c r="I748" s="25">
        <v>61</v>
      </c>
      <c r="J748" s="25" t="s">
        <v>2134</v>
      </c>
      <c r="K748" s="25">
        <v>190</v>
      </c>
      <c r="L748" s="25">
        <v>70</v>
      </c>
      <c r="M748" s="25" t="s">
        <v>5862</v>
      </c>
      <c r="N748" s="25" t="s">
        <v>3893</v>
      </c>
      <c r="O748" s="25" t="s">
        <v>6959</v>
      </c>
      <c r="P748" s="25" t="s">
        <v>6960</v>
      </c>
      <c r="Q748" s="25" t="s">
        <v>3785</v>
      </c>
      <c r="R748" s="25">
        <v>5120</v>
      </c>
      <c r="S748" s="25">
        <v>0.4</v>
      </c>
      <c r="T748" s="25">
        <v>8</v>
      </c>
      <c r="U748" s="25" t="s">
        <v>2157</v>
      </c>
      <c r="V748" s="25" t="s">
        <v>8866</v>
      </c>
      <c r="W748" s="25" t="s">
        <v>9645</v>
      </c>
      <c r="X748" s="25" t="s">
        <v>9715</v>
      </c>
      <c r="Y748" s="25" t="s">
        <v>9715</v>
      </c>
      <c r="Z748" s="25" t="s">
        <v>9715</v>
      </c>
      <c r="AA748" s="25" t="s">
        <v>9715</v>
      </c>
      <c r="AB748" s="25" t="s">
        <v>9715</v>
      </c>
      <c r="AC748" s="25" t="s">
        <v>9715</v>
      </c>
      <c r="AD748" s="25" t="s">
        <v>9715</v>
      </c>
      <c r="AE748" s="25" t="s">
        <v>9715</v>
      </c>
      <c r="AF748" s="25" t="s">
        <v>9715</v>
      </c>
      <c r="AG748" s="26" t="str">
        <f t="shared" si="22"/>
        <v>747,0,0,0,0,0,0,0,0,0</v>
      </c>
      <c r="AH748" s="25" t="s">
        <v>7548</v>
      </c>
      <c r="AI748" s="25" t="s">
        <v>8396</v>
      </c>
      <c r="AL748" s="25" t="s">
        <v>8158</v>
      </c>
      <c r="AN748" s="25">
        <v>0</v>
      </c>
      <c r="AO748" s="25">
        <v>25</v>
      </c>
      <c r="AQ748" s="25" t="s">
        <v>8842</v>
      </c>
      <c r="AT748" s="26" t="str">
        <f t="shared" si="23"/>
        <v>[747];Name=Mareanie;InternalName=MAREANIE;Type1=POISON;Type2=WATER;BaseStats=50,53,62,45,43,52;GenderRate=Female50Percent;GrowthRate=Medium;BaseEXP=61;EffortPoints=0,0,1,0,0,0;Rareness=190;Happiness=70;Abilities=MERCILESS,LIMBER;HiddenAbility=REGENERATOR;Moves=1,POISONSTING,5,PECK,9,BITE,13,TOXICSPIKES,17,WIDEGUARD,21,TOXIC,25,VENOSHOCK,29,SPIKECANNON,33,RECOVER,37,POISONJAB,41,VENOMDRENCH,45,PINMISSILE,49,LIQUIDATION;EggMoves=STOCKPILE,SWALLOW,SPITUP,HAZE;Compatibility=Water1;StepsToHatch=5120;Height=0.4;Weight=8;Color=Blue;Habitat=Sea;RegionalNumbers=747,0,0,0,0,0,0,0,0,0;Kind=Brutal Star;Pokedex=The coral that grows on Corsola's head is as good as a five-star banquet to this Pokémon.;FormNames=;WildItemCommon=;WildItemUncommon=POISONBARB;WildItemRare=;BattlerPlayerY=0;BattlerEnemyY=25;BattlerAltitude=;Evolutions=TOXAPEX,Level,38;Incense=</v>
      </c>
    </row>
    <row r="749" spans="1:46" x14ac:dyDescent="0.3">
      <c r="A749" s="25">
        <v>748</v>
      </c>
      <c r="B749" s="25" t="s">
        <v>1235</v>
      </c>
      <c r="C749" s="25" t="s">
        <v>5455</v>
      </c>
      <c r="D749" s="25" t="s">
        <v>223</v>
      </c>
      <c r="E749" s="25" t="s">
        <v>219</v>
      </c>
      <c r="F749" s="25" t="s">
        <v>5230</v>
      </c>
      <c r="G749" s="25" t="s">
        <v>5522</v>
      </c>
      <c r="H749" s="25" t="s">
        <v>5523</v>
      </c>
      <c r="I749" s="25">
        <v>173</v>
      </c>
      <c r="J749" s="25" t="s">
        <v>2144</v>
      </c>
      <c r="K749" s="25">
        <v>75</v>
      </c>
      <c r="L749" s="25">
        <v>70</v>
      </c>
      <c r="M749" s="25" t="s">
        <v>5862</v>
      </c>
      <c r="N749" s="25" t="s">
        <v>3893</v>
      </c>
      <c r="O749" s="25" t="s">
        <v>6322</v>
      </c>
      <c r="Q749" s="25" t="s">
        <v>3785</v>
      </c>
      <c r="R749" s="25">
        <v>5120</v>
      </c>
      <c r="S749" s="25">
        <v>0.7</v>
      </c>
      <c r="T749" s="25">
        <v>14.5</v>
      </c>
      <c r="U749" s="25" t="s">
        <v>2157</v>
      </c>
      <c r="V749" s="25" t="s">
        <v>8866</v>
      </c>
      <c r="W749" s="25" t="s">
        <v>9646</v>
      </c>
      <c r="X749" s="25" t="s">
        <v>9715</v>
      </c>
      <c r="Y749" s="25" t="s">
        <v>9715</v>
      </c>
      <c r="Z749" s="25" t="s">
        <v>9715</v>
      </c>
      <c r="AA749" s="25" t="s">
        <v>9715</v>
      </c>
      <c r="AB749" s="25" t="s">
        <v>9715</v>
      </c>
      <c r="AC749" s="25" t="s">
        <v>9715</v>
      </c>
      <c r="AD749" s="25" t="s">
        <v>9715</v>
      </c>
      <c r="AE749" s="25" t="s">
        <v>9715</v>
      </c>
      <c r="AF749" s="25" t="s">
        <v>9715</v>
      </c>
      <c r="AG749" s="26" t="str">
        <f t="shared" si="22"/>
        <v>748,0,0,0,0,0,0,0,0,0</v>
      </c>
      <c r="AH749" s="25" t="s">
        <v>7548</v>
      </c>
      <c r="AI749" s="25" t="s">
        <v>8055</v>
      </c>
      <c r="AN749" s="25">
        <v>0</v>
      </c>
      <c r="AO749" s="25">
        <v>25</v>
      </c>
      <c r="AT749" s="26" t="str">
        <f t="shared" si="23"/>
        <v>[748];Name=Toxapex;InternalName=TOXAPEX;Type1=POISON;Type2=WATER;BaseStats=50,63,152,35,53,142;GenderRate=Female50Percent;GrowthRate=Medium;BaseEXP=173;EffortPoints=0,0,2,0,0,0;Rareness=75;Happiness=70;Abilities=MERCILESS,LIMBER;HiddenAbility=REGENERATOR;Moves=1,BANEFULBUNKER,1,POISONSTING,5,PECK,9,BITE,13,TOXICSPIKES,17,WIDEGUARD,21,TOXIC,25,VENOSHOCK,29,SPIKECANNON,33,RECOVER,37,POISONJAB,44,VENOMDRENCH,51,PINMISSILE,58,LIQUIDATION;EggMoves=;Compatibility=Water1;StepsToHatch=5120;Height=0.7;Weight=14.5;Color=Blue;Habitat=Sea;RegionalNumbers=748,0,0,0,0,0,0,0,0,0;Kind=Brutal Star;Pokedex=It crawls along the ocean floor on its 12 legs. It leaves a trail of Corsola bits scattered in its wake.;FormNames=;WildItemCommon=;WildItemUncommon=;WildItemRare=;BattlerPlayerY=0;BattlerEnemyY=25;BattlerAltitude=;Evolutions=;Incense=</v>
      </c>
    </row>
    <row r="750" spans="1:46" x14ac:dyDescent="0.3">
      <c r="A750" s="25">
        <v>749</v>
      </c>
      <c r="B750" s="25" t="s">
        <v>1236</v>
      </c>
      <c r="C750" s="25" t="s">
        <v>5456</v>
      </c>
      <c r="D750" s="25" t="s">
        <v>224</v>
      </c>
      <c r="F750" s="25" t="s">
        <v>5231</v>
      </c>
      <c r="G750" s="25" t="s">
        <v>5522</v>
      </c>
      <c r="H750" s="25" t="s">
        <v>5523</v>
      </c>
      <c r="I750" s="25">
        <v>77</v>
      </c>
      <c r="J750" s="25" t="s">
        <v>2128</v>
      </c>
      <c r="K750" s="25">
        <v>190</v>
      </c>
      <c r="L750" s="25">
        <v>70</v>
      </c>
      <c r="M750" s="25" t="s">
        <v>5863</v>
      </c>
      <c r="N750" s="25" t="s">
        <v>3803</v>
      </c>
      <c r="O750" s="25" t="s">
        <v>6961</v>
      </c>
      <c r="P750" s="25" t="s">
        <v>6962</v>
      </c>
      <c r="Q750" s="25" t="s">
        <v>2124</v>
      </c>
      <c r="R750" s="25">
        <v>5120</v>
      </c>
      <c r="S750" s="25">
        <v>1</v>
      </c>
      <c r="T750" s="25">
        <v>110</v>
      </c>
      <c r="U750" s="25" t="s">
        <v>2158</v>
      </c>
      <c r="V750" s="25" t="s">
        <v>7468</v>
      </c>
      <c r="W750" s="25" t="s">
        <v>9647</v>
      </c>
      <c r="X750" s="25" t="s">
        <v>9715</v>
      </c>
      <c r="Y750" s="25" t="s">
        <v>9715</v>
      </c>
      <c r="Z750" s="25" t="s">
        <v>9715</v>
      </c>
      <c r="AA750" s="25" t="s">
        <v>9715</v>
      </c>
      <c r="AB750" s="25" t="s">
        <v>9715</v>
      </c>
      <c r="AC750" s="25" t="s">
        <v>9715</v>
      </c>
      <c r="AD750" s="25" t="s">
        <v>9715</v>
      </c>
      <c r="AE750" s="25" t="s">
        <v>9715</v>
      </c>
      <c r="AF750" s="25" t="s">
        <v>9715</v>
      </c>
      <c r="AG750" s="26" t="str">
        <f t="shared" si="22"/>
        <v>749,0,0,0,0,0,0,0,0,0</v>
      </c>
      <c r="AH750" s="25" t="s">
        <v>7549</v>
      </c>
      <c r="AI750" s="25" t="s">
        <v>8397</v>
      </c>
      <c r="AL750" s="25" t="s">
        <v>8384</v>
      </c>
      <c r="AN750" s="25">
        <v>0</v>
      </c>
      <c r="AO750" s="25">
        <v>25</v>
      </c>
      <c r="AQ750" s="25" t="s">
        <v>8843</v>
      </c>
      <c r="AT750" s="26" t="str">
        <f t="shared" si="23"/>
        <v>[749];Name=Mudbray;InternalName=MUDBRAY;Type1=GROUND;Type2=;BaseStats=70,100,70,45,45,55;GenderRate=Female50Percent;GrowthRate=Medium;BaseEXP=77;EffortPoints=0,1,0,0,0,0;Rareness=190;Happiness=70;Abilities=OWNTEMPO,STAMINA;HiddenAbility=INNERFOCUS;Moves=1,MUDSLAP,3,MUDSPORT,8,ROTOTILLER,10,BULLDOZE,15,DOUBLEKICK,17,STOMP,22,BIDE,24,HIGHHORSEPOWER,29,IRONDEFENSE,31,HEAVYSLAM,36,COUNTER,38,EARTHQUAKE,43,MEGAKICK,45,SUPERPOWER;EggMoves=BODYSLAM,DOUBLEEDGE,MAGNITUDE,CLOSECOMBAT,MUDBOMB;Compatibility=Field;StepsToHatch=5120;Height=1;Weight=110;Color=Brown;Habitat=Grassland;RegionalNumbers=749,0,0,0,0,0,0,0,0,0;Kind=Donkey;Pokedex=The mud stuck to Mudbray's hooves enhances its grip and its powerful running gait.;FormNames=;WildItemCommon=;WildItemUncommon=LIGHTCLAY;WildItemRare=;BattlerPlayerY=0;BattlerEnemyY=25;BattlerAltitude=;Evolutions=MUDSDALE,Level,30;Incense=</v>
      </c>
    </row>
    <row r="751" spans="1:46" x14ac:dyDescent="0.3">
      <c r="A751" s="25">
        <v>750</v>
      </c>
      <c r="B751" s="25" t="s">
        <v>1237</v>
      </c>
      <c r="C751" s="25" t="s">
        <v>5457</v>
      </c>
      <c r="D751" s="25" t="s">
        <v>224</v>
      </c>
      <c r="F751" s="25" t="s">
        <v>5232</v>
      </c>
      <c r="G751" s="25" t="s">
        <v>5522</v>
      </c>
      <c r="H751" s="25" t="s">
        <v>5523</v>
      </c>
      <c r="I751" s="25">
        <v>175</v>
      </c>
      <c r="J751" s="25" t="s">
        <v>2129</v>
      </c>
      <c r="K751" s="25">
        <v>60</v>
      </c>
      <c r="L751" s="25">
        <v>70</v>
      </c>
      <c r="M751" s="25" t="s">
        <v>5863</v>
      </c>
      <c r="N751" s="25" t="s">
        <v>3803</v>
      </c>
      <c r="O751" s="25" t="s">
        <v>6323</v>
      </c>
      <c r="Q751" s="25" t="s">
        <v>2124</v>
      </c>
      <c r="R751" s="25">
        <v>5120</v>
      </c>
      <c r="S751" s="25">
        <v>2.5</v>
      </c>
      <c r="T751" s="25">
        <v>920</v>
      </c>
      <c r="U751" s="25" t="s">
        <v>2158</v>
      </c>
      <c r="V751" s="25" t="s">
        <v>7468</v>
      </c>
      <c r="W751" s="25" t="s">
        <v>9648</v>
      </c>
      <c r="X751" s="25" t="s">
        <v>9715</v>
      </c>
      <c r="Y751" s="25" t="s">
        <v>9715</v>
      </c>
      <c r="Z751" s="25" t="s">
        <v>9715</v>
      </c>
      <c r="AA751" s="25" t="s">
        <v>9715</v>
      </c>
      <c r="AB751" s="25" t="s">
        <v>9715</v>
      </c>
      <c r="AC751" s="25" t="s">
        <v>9715</v>
      </c>
      <c r="AD751" s="25" t="s">
        <v>9715</v>
      </c>
      <c r="AE751" s="25" t="s">
        <v>9715</v>
      </c>
      <c r="AF751" s="25" t="s">
        <v>9715</v>
      </c>
      <c r="AG751" s="26" t="str">
        <f t="shared" si="22"/>
        <v>750,0,0,0,0,0,0,0,0,0</v>
      </c>
      <c r="AH751" s="25" t="s">
        <v>7550</v>
      </c>
      <c r="AI751" s="25" t="s">
        <v>8398</v>
      </c>
      <c r="AL751" s="25" t="s">
        <v>8384</v>
      </c>
      <c r="AN751" s="25">
        <v>0</v>
      </c>
      <c r="AO751" s="25">
        <v>25</v>
      </c>
      <c r="AT751" s="26" t="str">
        <f t="shared" si="23"/>
        <v>[750];Name=Mudsdale;InternalName=MUDSDALE;Type1=GROUND;Type2=;BaseStats=100,125,100,35,55,85;GenderRate=Female50Percent;GrowthRate=Medium;BaseEXP=175;EffortPoints=0,2,0,0,0,0;Rareness=60;Happiness=70;Abilities=OWNTEMPO,STAMINA;HiddenAbility=INNERFOCUS;Moves=1,MUDSLAP,3,MUDSPORT,8,ROTOTILLER,10,BULLDOZE,15,DOUBLEKICK,17,STOMP,22,BIDE,24,HIGHHORSEPOWER,29,IRONDEFENSE,34,HEAVYSLAM,42,COUNTER,47,EARTHQUAKE,55,MEGAKICK,60,SUPERPOWER;EggMoves=;Compatibility=Field;StepsToHatch=5120;Height=2.5;Weight=920;Color=Brown;Habitat=Grassland;RegionalNumbers=750,0,0,0,0,0,0,0,0,0;Kind=Draft Horse;Pokedex=It spits a mud that provides resistance to both wind and rain, so the walls of old houses were often coated with it.;FormNames=;WildItemCommon=;WildItemUncommon=LIGHTCLAY;WildItemRare=;BattlerPlayerY=0;BattlerEnemyY=25;BattlerAltitude=;Evolutions=;Incense=</v>
      </c>
    </row>
    <row r="752" spans="1:46" x14ac:dyDescent="0.3">
      <c r="A752" s="25">
        <v>751</v>
      </c>
      <c r="B752" s="25" t="s">
        <v>1238</v>
      </c>
      <c r="C752" s="25" t="s">
        <v>5458</v>
      </c>
      <c r="D752" s="25" t="s">
        <v>219</v>
      </c>
      <c r="E752" s="25" t="s">
        <v>209</v>
      </c>
      <c r="F752" s="25" t="s">
        <v>5233</v>
      </c>
      <c r="G752" s="25" t="s">
        <v>5522</v>
      </c>
      <c r="H752" s="25" t="s">
        <v>5523</v>
      </c>
      <c r="I752" s="25">
        <v>54</v>
      </c>
      <c r="J752" s="25" t="s">
        <v>5516</v>
      </c>
      <c r="K752" s="25">
        <v>200</v>
      </c>
      <c r="L752" s="25">
        <v>70</v>
      </c>
      <c r="M752" s="25" t="s">
        <v>5864</v>
      </c>
      <c r="N752" s="25" t="s">
        <v>3848</v>
      </c>
      <c r="O752" s="25" t="s">
        <v>6963</v>
      </c>
      <c r="P752" s="25" t="s">
        <v>6964</v>
      </c>
      <c r="Q752" s="25" t="s">
        <v>7187</v>
      </c>
      <c r="R752" s="25">
        <v>4096</v>
      </c>
      <c r="S752" s="25">
        <v>0.3</v>
      </c>
      <c r="T752" s="25">
        <v>4</v>
      </c>
      <c r="U752" s="25" t="s">
        <v>2155</v>
      </c>
      <c r="V752" s="25" t="s">
        <v>8865</v>
      </c>
      <c r="W752" s="25" t="s">
        <v>9649</v>
      </c>
      <c r="X752" s="25" t="s">
        <v>9715</v>
      </c>
      <c r="Y752" s="25" t="s">
        <v>9715</v>
      </c>
      <c r="Z752" s="25" t="s">
        <v>9715</v>
      </c>
      <c r="AA752" s="25" t="s">
        <v>9715</v>
      </c>
      <c r="AB752" s="25" t="s">
        <v>9715</v>
      </c>
      <c r="AC752" s="25" t="s">
        <v>9715</v>
      </c>
      <c r="AD752" s="25" t="s">
        <v>9715</v>
      </c>
      <c r="AE752" s="25" t="s">
        <v>9715</v>
      </c>
      <c r="AF752" s="25" t="s">
        <v>9715</v>
      </c>
      <c r="AG752" s="26" t="str">
        <f t="shared" si="22"/>
        <v>751,0,0,0,0,0,0,0,0,0</v>
      </c>
      <c r="AH752" s="25" t="s">
        <v>7551</v>
      </c>
      <c r="AI752" s="25" t="s">
        <v>8399</v>
      </c>
      <c r="AL752" s="25" t="s">
        <v>8147</v>
      </c>
      <c r="AN752" s="25">
        <v>0</v>
      </c>
      <c r="AO752" s="25">
        <v>25</v>
      </c>
      <c r="AQ752" s="25" t="s">
        <v>8844</v>
      </c>
      <c r="AT752" s="26" t="str">
        <f t="shared" si="23"/>
        <v>[751];Name=Dewpider;InternalName=DEWPIDER;Type1=WATER;Type2=BUG;BaseStats=38,40,52,27,40,72;GenderRate=Female50Percent;GrowthRate=Medium;BaseEXP=54;EffortPoints=0,0,0,0,1,0;Rareness=200;Happiness=70;Abilities=WATERBUBBLE;HiddenAbility=WATERABSORB;Moves=1,WATERSPORT,1,BUBBLE,5,INFESTATION,8,SPIDERWEB,13,BUGBITE,16,BUBBLEBEAM,21,BITE,24,AQUARING,29,LEECHLIFE,32,CRUNCH,37,LUNGE,40,MIRRORCOAT,45,LIQUIDATION,48,ENTRAINMENT;EggMoves=POWERSPLIT,AURORABEAM,STOCKPILE,SPITUP;Compatibility=Water1,Bug;StepsToHatch=4096;Height=0.3;Weight=4;Color=Green;Habitat=WatersEdge;RegionalNumbers=751,0,0,0,0,0,0,0,0,0;Kind=Water Bubble;Pokedex=It crawls onto the land in search of food. Its water bubble allows it to breathe and protects its soft head.;FormNames=;WildItemCommon=;WildItemUncommon=MYSTICWATER;WildItemRare=;BattlerPlayerY=0;BattlerEnemyY=25;BattlerAltitude=;Evolutions=ARAQUANID,Level,22;Incense=</v>
      </c>
    </row>
    <row r="753" spans="1:46" x14ac:dyDescent="0.3">
      <c r="A753" s="25">
        <v>752</v>
      </c>
      <c r="B753" s="25" t="s">
        <v>1239</v>
      </c>
      <c r="C753" s="25" t="s">
        <v>5459</v>
      </c>
      <c r="D753" s="25" t="s">
        <v>219</v>
      </c>
      <c r="E753" s="25" t="s">
        <v>209</v>
      </c>
      <c r="F753" s="25" t="s">
        <v>5234</v>
      </c>
      <c r="G753" s="25" t="s">
        <v>5522</v>
      </c>
      <c r="H753" s="25" t="s">
        <v>5523</v>
      </c>
      <c r="I753" s="25">
        <v>159</v>
      </c>
      <c r="J753" s="25" t="s">
        <v>5530</v>
      </c>
      <c r="K753" s="25">
        <v>100</v>
      </c>
      <c r="L753" s="25">
        <v>70</v>
      </c>
      <c r="M753" s="25" t="s">
        <v>5864</v>
      </c>
      <c r="N753" s="25" t="s">
        <v>3848</v>
      </c>
      <c r="O753" s="25" t="s">
        <v>6324</v>
      </c>
      <c r="Q753" s="25" t="s">
        <v>7187</v>
      </c>
      <c r="R753" s="25">
        <v>4096</v>
      </c>
      <c r="S753" s="25">
        <v>1.8</v>
      </c>
      <c r="T753" s="25">
        <v>82</v>
      </c>
      <c r="U753" s="25" t="s">
        <v>2155</v>
      </c>
      <c r="V753" s="25" t="s">
        <v>8865</v>
      </c>
      <c r="W753" s="25" t="s">
        <v>9650</v>
      </c>
      <c r="X753" s="25" t="s">
        <v>9715</v>
      </c>
      <c r="Y753" s="25" t="s">
        <v>9715</v>
      </c>
      <c r="Z753" s="25" t="s">
        <v>9715</v>
      </c>
      <c r="AA753" s="25" t="s">
        <v>9715</v>
      </c>
      <c r="AB753" s="25" t="s">
        <v>9715</v>
      </c>
      <c r="AC753" s="25" t="s">
        <v>9715</v>
      </c>
      <c r="AD753" s="25" t="s">
        <v>9715</v>
      </c>
      <c r="AE753" s="25" t="s">
        <v>9715</v>
      </c>
      <c r="AF753" s="25" t="s">
        <v>9715</v>
      </c>
      <c r="AG753" s="26" t="str">
        <f t="shared" si="22"/>
        <v>752,0,0,0,0,0,0,0,0,0</v>
      </c>
      <c r="AH753" s="25" t="s">
        <v>7551</v>
      </c>
      <c r="AI753" s="25" t="s">
        <v>8400</v>
      </c>
      <c r="AL753" s="25" t="s">
        <v>8147</v>
      </c>
      <c r="AN753" s="25">
        <v>0</v>
      </c>
      <c r="AO753" s="25">
        <v>25</v>
      </c>
      <c r="AT753" s="26" t="str">
        <f t="shared" si="23"/>
        <v>[752];Name=Araquanid;InternalName=ARAQUANID;Type1=WATER;Type2=BUG;BaseStats=68,70,92,42,50,132;GenderRate=Female50Percent;GrowthRate=Medium;BaseEXP=159;EffortPoints=0,0,0,0,2,0;Rareness=100;Happiness=70;Abilities=WATERBUBBLE;HiddenAbility=WATERABSORB;Moves=1,WIDEGUARD,1,SOAK,1,BUBBLE,5,INFESTATION,8,SPIDERWEB,13,BUGBITE,16,BUBBLEBEAM,21,BITE,26,AQUARING,33,LEECHLIFE,38,CRUNCH,45,LUNGE,50,MIRRORCOAT,57,LIQUIDATION,62,ENTRAINMENT;EggMoves=;Compatibility=Water1,Bug;StepsToHatch=4096;Height=1.8;Weight=82;Color=Green;Habitat=WatersEdge;RegionalNumbers=752,0,0,0,0,0,0,0,0,0;Kind=Water Bubble;Pokedex=It delivers headbutts with the water bubbleon its head. Small Pokémon get sucked in the bubble and drown.;FormNames=;WildItemCommon=;WildItemUncommon=MYSTICWATER;WildItemRare=;BattlerPlayerY=0;BattlerEnemyY=25;BattlerAltitude=;Evolutions=;Incense=</v>
      </c>
    </row>
    <row r="754" spans="1:46" x14ac:dyDescent="0.3">
      <c r="A754" s="25">
        <v>753</v>
      </c>
      <c r="B754" s="25" t="s">
        <v>1240</v>
      </c>
      <c r="C754" s="25" t="s">
        <v>5460</v>
      </c>
      <c r="D754" s="25" t="s">
        <v>221</v>
      </c>
      <c r="F754" s="25" t="s">
        <v>5235</v>
      </c>
      <c r="G754" s="25" t="s">
        <v>5522</v>
      </c>
      <c r="H754" s="25" t="s">
        <v>5523</v>
      </c>
      <c r="I754" s="25">
        <v>50</v>
      </c>
      <c r="J754" s="25" t="s">
        <v>2128</v>
      </c>
      <c r="K754" s="25">
        <v>190</v>
      </c>
      <c r="L754" s="25">
        <v>70</v>
      </c>
      <c r="M754" s="25" t="s">
        <v>3821</v>
      </c>
      <c r="N754" s="25" t="s">
        <v>5704</v>
      </c>
      <c r="O754" s="25" t="s">
        <v>6965</v>
      </c>
      <c r="P754" s="25" t="s">
        <v>6966</v>
      </c>
      <c r="Q754" s="25" t="s">
        <v>283</v>
      </c>
      <c r="R754" s="25">
        <v>5120</v>
      </c>
      <c r="S754" s="25">
        <v>0.3</v>
      </c>
      <c r="T754" s="25">
        <v>1.5</v>
      </c>
      <c r="U754" s="25" t="s">
        <v>8862</v>
      </c>
      <c r="V754" s="25" t="s">
        <v>7468</v>
      </c>
      <c r="W754" s="25" t="s">
        <v>9651</v>
      </c>
      <c r="X754" s="25" t="s">
        <v>9715</v>
      </c>
      <c r="Y754" s="25" t="s">
        <v>9715</v>
      </c>
      <c r="Z754" s="25" t="s">
        <v>9715</v>
      </c>
      <c r="AA754" s="25" t="s">
        <v>9715</v>
      </c>
      <c r="AB754" s="25" t="s">
        <v>9715</v>
      </c>
      <c r="AC754" s="25" t="s">
        <v>9715</v>
      </c>
      <c r="AD754" s="25" t="s">
        <v>9715</v>
      </c>
      <c r="AE754" s="25" t="s">
        <v>9715</v>
      </c>
      <c r="AF754" s="25" t="s">
        <v>9715</v>
      </c>
      <c r="AG754" s="26" t="str">
        <f t="shared" si="22"/>
        <v>753,0,0,0,0,0,0,0,0,0</v>
      </c>
      <c r="AH754" s="25" t="s">
        <v>7552</v>
      </c>
      <c r="AI754" s="25" t="s">
        <v>8401</v>
      </c>
      <c r="AL754" s="25" t="s">
        <v>8328</v>
      </c>
      <c r="AO754" s="25">
        <v>25</v>
      </c>
      <c r="AQ754" s="25" t="s">
        <v>8845</v>
      </c>
      <c r="AT754" s="26" t="str">
        <f t="shared" si="23"/>
        <v>[753];Name=Fomantis;InternalName=FOMANTIS;Type1=GRASS;Type2=;BaseStats=40,55,35,35,50,35;GenderRate=Female50Percent;GrowthRate=Medium;BaseEXP=50;EffortPoints=0,1,0,0,0,0;Rareness=190;Happiness=70;Abilities=LEAFGUARD;HiddenAbility=CONTRARY;Moves=1,FURYCUTTER,5,LEAFAGE,10,RAZORLEAF,14,GROWTH,19,INGRAIN,23,LEAFBLADE,28,SYNTHESIS,32,SLASH,37,SWEETSCENT,41,SOLARBEAM,46,SUNNYDAY;EggMoves=WEATHERBALL,GIGADRAIN,AROMATHERAPY,DEFOG,LEAFSTORM;Compatibility=Grass;StepsToHatch=5120;Height=0.3;Weight=1.5;Color=Pink;Habitat=Grassland;RegionalNumbers=753,0,0,0,0,0,0,0,0,0;Kind=Sickle Grass;Pokedex=During the day, it sleeps and soaks up light. When night falls, it walks around looking for a safer place to sleep.;FormNames=;WildItemCommon=;WildItemUncommon=MIRACLESEED;WildItemRare=;BattlerPlayerY=;BattlerEnemyY=25;BattlerAltitude=;Evolutions=LURANTIS,LevelDay,34;Incense=</v>
      </c>
    </row>
    <row r="755" spans="1:46" x14ac:dyDescent="0.3">
      <c r="A755" s="25">
        <v>754</v>
      </c>
      <c r="B755" s="25" t="s">
        <v>1241</v>
      </c>
      <c r="C755" s="25" t="s">
        <v>5461</v>
      </c>
      <c r="D755" s="25" t="s">
        <v>221</v>
      </c>
      <c r="F755" s="25" t="s">
        <v>5236</v>
      </c>
      <c r="G755" s="25" t="s">
        <v>5522</v>
      </c>
      <c r="H755" s="25" t="s">
        <v>5523</v>
      </c>
      <c r="I755" s="25">
        <v>168</v>
      </c>
      <c r="J755" s="25" t="s">
        <v>2129</v>
      </c>
      <c r="K755" s="25">
        <v>75</v>
      </c>
      <c r="L755" s="25">
        <v>70</v>
      </c>
      <c r="M755" s="25" t="s">
        <v>3821</v>
      </c>
      <c r="N755" s="25" t="s">
        <v>5704</v>
      </c>
      <c r="O755" s="25" t="s">
        <v>6325</v>
      </c>
      <c r="Q755" s="25" t="s">
        <v>283</v>
      </c>
      <c r="R755" s="25">
        <v>5120</v>
      </c>
      <c r="S755" s="25">
        <v>0.9</v>
      </c>
      <c r="T755" s="25">
        <v>18.5</v>
      </c>
      <c r="U755" s="25" t="s">
        <v>8862</v>
      </c>
      <c r="V755" s="25" t="s">
        <v>7468</v>
      </c>
      <c r="W755" s="25" t="s">
        <v>9652</v>
      </c>
      <c r="X755" s="25" t="s">
        <v>9715</v>
      </c>
      <c r="Y755" s="25" t="s">
        <v>9715</v>
      </c>
      <c r="Z755" s="25" t="s">
        <v>9715</v>
      </c>
      <c r="AA755" s="25" t="s">
        <v>9715</v>
      </c>
      <c r="AB755" s="25" t="s">
        <v>9715</v>
      </c>
      <c r="AC755" s="25" t="s">
        <v>9715</v>
      </c>
      <c r="AD755" s="25" t="s">
        <v>9715</v>
      </c>
      <c r="AE755" s="25" t="s">
        <v>9715</v>
      </c>
      <c r="AF755" s="25" t="s">
        <v>9715</v>
      </c>
      <c r="AG755" s="26" t="str">
        <f t="shared" si="22"/>
        <v>754,0,0,0,0,0,0,0,0,0</v>
      </c>
      <c r="AH755" s="25" t="s">
        <v>7553</v>
      </c>
      <c r="AI755" s="25" t="s">
        <v>8056</v>
      </c>
      <c r="AN755" s="25">
        <v>0</v>
      </c>
      <c r="AO755" s="25">
        <v>25</v>
      </c>
      <c r="AP755" s="25">
        <v>25</v>
      </c>
      <c r="AT755" s="26" t="str">
        <f t="shared" si="23"/>
        <v>[754];Name=Lurantis;InternalName=LURANTIS;Type1=GRASS;Type2=;BaseStats=70,105,90,45,80,90;GenderRate=Female50Percent;GrowthRate=Medium;BaseEXP=168;EffortPoints=0,2,0,0,0,0;Rareness=75;Happiness=70;Abilities=LEAFGUARD;HiddenAbility=CONTRARY;Moves=1,PETALBLIZZARD,1,XSCISSOR,1,FURYCUTTER,5,LEAFAGE,10,RAZORLEAF,14,GROWTH,19,INGRAIN,23,LEAFBLADE,28,SYNTHESIS,32,SLASH,40,SWEETSCENT,47,SOLARBLADE,55,SUNNYDAY;EggMoves=;Compatibility=Grass;StepsToHatch=5120;Height=0.9;Weight=18.5;Color=Pink;Habitat=Grassland;RegionalNumbers=754,0,0,0,0,0,0,0,0,0;Kind=Bloom Sickle;Pokedex=It fires beams from its petals. These beams are powerful enough to cleave through thick metal plates.;FormNames=;WildItemCommon=;WildItemUncommon=;WildItemRare=;BattlerPlayerY=0;BattlerEnemyY=25;BattlerAltitude=25;Evolutions=;Incense=</v>
      </c>
    </row>
    <row r="756" spans="1:46" x14ac:dyDescent="0.3">
      <c r="A756" s="25">
        <v>755</v>
      </c>
      <c r="B756" s="25" t="s">
        <v>1242</v>
      </c>
      <c r="C756" s="25" t="s">
        <v>5462</v>
      </c>
      <c r="D756" s="25" t="s">
        <v>221</v>
      </c>
      <c r="E756" s="25" t="s">
        <v>232</v>
      </c>
      <c r="F756" s="25" t="s">
        <v>5237</v>
      </c>
      <c r="G756" s="25" t="s">
        <v>5522</v>
      </c>
      <c r="H756" s="25" t="s">
        <v>5523</v>
      </c>
      <c r="I756" s="25">
        <v>57</v>
      </c>
      <c r="J756" s="25" t="s">
        <v>5516</v>
      </c>
      <c r="K756" s="25">
        <v>190</v>
      </c>
      <c r="L756" s="25">
        <v>70</v>
      </c>
      <c r="M756" s="25" t="s">
        <v>5865</v>
      </c>
      <c r="N756" s="25" t="s">
        <v>3865</v>
      </c>
      <c r="O756" s="25" t="s">
        <v>6967</v>
      </c>
      <c r="P756" s="25" t="s">
        <v>6968</v>
      </c>
      <c r="Q756" s="25" t="s">
        <v>283</v>
      </c>
      <c r="R756" s="25">
        <v>5120</v>
      </c>
      <c r="S756" s="25">
        <v>0.2</v>
      </c>
      <c r="T756" s="25">
        <v>1.5</v>
      </c>
      <c r="U756" s="25" t="s">
        <v>8863</v>
      </c>
      <c r="V756" s="25" t="s">
        <v>7468</v>
      </c>
      <c r="W756" s="25" t="s">
        <v>9653</v>
      </c>
      <c r="X756" s="25" t="s">
        <v>9715</v>
      </c>
      <c r="Y756" s="25" t="s">
        <v>9715</v>
      </c>
      <c r="Z756" s="25" t="s">
        <v>9715</v>
      </c>
      <c r="AA756" s="25" t="s">
        <v>9715</v>
      </c>
      <c r="AB756" s="25" t="s">
        <v>9715</v>
      </c>
      <c r="AC756" s="25" t="s">
        <v>9715</v>
      </c>
      <c r="AD756" s="25" t="s">
        <v>9715</v>
      </c>
      <c r="AE756" s="25" t="s">
        <v>9715</v>
      </c>
      <c r="AF756" s="25" t="s">
        <v>9715</v>
      </c>
      <c r="AG756" s="26" t="str">
        <f t="shared" si="22"/>
        <v>755,0,0,0,0,0,0,0,0,0</v>
      </c>
      <c r="AH756" s="25" t="s">
        <v>7554</v>
      </c>
      <c r="AI756" s="25" t="s">
        <v>8492</v>
      </c>
      <c r="AK756" s="25" t="s">
        <v>8426</v>
      </c>
      <c r="AL756" s="25" t="s">
        <v>8167</v>
      </c>
      <c r="AN756" s="25">
        <v>0</v>
      </c>
      <c r="AO756" s="25">
        <v>25</v>
      </c>
      <c r="AQ756" s="25" t="s">
        <v>8846</v>
      </c>
      <c r="AT756" s="26" t="str">
        <f t="shared" si="23"/>
        <v>[755];Name=Morelull;InternalName=MORELULL;Type1=GRASS;Type2=FAIRY;BaseStats=40,35,55,15,65,75;GenderRate=Female50Percent;GrowthRate=Medium;BaseEXP=57;EffortPoints=0,0,0,0,1,0;Rareness=190;Happiness=70;Abilities=ILLUMINATE,EFFECTSPORE;HiddenAbility=RAINDISH;Moves=1,ABSORB,4,ASTONISH,8,FLASH,11,MOONLIGHT,15,MEGADRAIN,18,SLEEPPOWDER,22,INGRAIN,25,CONFUSERAY,29,GIGADRAIN,32,STRENGTHSAP,36,SPORE,39,MOONBLAST,43,DREAMEATER;EggMoves=AMNESIA,POISONPOWDER,STUNSPORE,GROWTH,LEECHSEED;Compatibility=Grass;StepsToHatch=5120;Height=0.2;Weight=1.5;Color=Purple;Habitat=Grassland;RegionalNumbers=755,0,0,0,0,0,0,0,0,0;Kind=Illuminating;Pokedex=It scatters spores that flicker and glow. Anyone seeing these lights falls into a deep slumber.;FormNames=;WildItemCommon=TINYMUSHROOM;WildItemUncommon=BIGMUSHROOM;WildItemRare=;BattlerPlayerY=0;BattlerEnemyY=25;BattlerAltitude=;Evolutions=SHIINOTIC,Level,24;Incense=</v>
      </c>
    </row>
    <row r="757" spans="1:46" x14ac:dyDescent="0.3">
      <c r="A757" s="25">
        <v>756</v>
      </c>
      <c r="B757" s="25" t="s">
        <v>1243</v>
      </c>
      <c r="C757" s="25" t="s">
        <v>5463</v>
      </c>
      <c r="D757" s="25" t="s">
        <v>221</v>
      </c>
      <c r="E757" s="25" t="s">
        <v>232</v>
      </c>
      <c r="F757" s="25" t="s">
        <v>5238</v>
      </c>
      <c r="G757" s="25" t="s">
        <v>5522</v>
      </c>
      <c r="H757" s="25" t="s">
        <v>5523</v>
      </c>
      <c r="I757" s="25">
        <v>142</v>
      </c>
      <c r="J757" s="25" t="s">
        <v>5530</v>
      </c>
      <c r="K757" s="25">
        <v>75</v>
      </c>
      <c r="L757" s="25">
        <v>70</v>
      </c>
      <c r="M757" s="25" t="s">
        <v>5865</v>
      </c>
      <c r="N757" s="25" t="s">
        <v>3865</v>
      </c>
      <c r="O757" s="25" t="s">
        <v>6326</v>
      </c>
      <c r="Q757" s="25" t="s">
        <v>283</v>
      </c>
      <c r="R757" s="25">
        <v>5120</v>
      </c>
      <c r="S757" s="25">
        <v>1</v>
      </c>
      <c r="T757" s="25">
        <v>11.5</v>
      </c>
      <c r="U757" s="25" t="s">
        <v>8863</v>
      </c>
      <c r="V757" s="25" t="s">
        <v>7468</v>
      </c>
      <c r="W757" s="25" t="s">
        <v>9654</v>
      </c>
      <c r="X757" s="25" t="s">
        <v>9715</v>
      </c>
      <c r="Y757" s="25" t="s">
        <v>9715</v>
      </c>
      <c r="Z757" s="25" t="s">
        <v>9715</v>
      </c>
      <c r="AA757" s="25" t="s">
        <v>9715</v>
      </c>
      <c r="AB757" s="25" t="s">
        <v>9715</v>
      </c>
      <c r="AC757" s="25" t="s">
        <v>9715</v>
      </c>
      <c r="AD757" s="25" t="s">
        <v>9715</v>
      </c>
      <c r="AE757" s="25" t="s">
        <v>9715</v>
      </c>
      <c r="AF757" s="25" t="s">
        <v>9715</v>
      </c>
      <c r="AG757" s="26" t="str">
        <f t="shared" si="22"/>
        <v>756,0,0,0,0,0,0,0,0,0</v>
      </c>
      <c r="AH757" s="25" t="s">
        <v>7554</v>
      </c>
      <c r="AI757" s="25" t="s">
        <v>8057</v>
      </c>
      <c r="AN757" s="25">
        <v>0</v>
      </c>
      <c r="AO757" s="25">
        <v>25</v>
      </c>
      <c r="AT757" s="26" t="str">
        <f t="shared" si="23"/>
        <v>[756];Name=Shiinotic;InternalName=SHIINOTIC;Type1=GRASS;Type2=FAIRY;BaseStats=60,45,80,30,90,100;GenderRate=Female50Percent;GrowthRate=Medium;BaseEXP=142;EffortPoints=0,0,0,0,2,0;Rareness=75;Happiness=70;Abilities=ILLUMINATE,EFFECTSPORE;HiddenAbility=RAINDISH;Moves=1,ABSORB,4,ASTONISH,8,FLASH,11,MOONLIGHT,15,MEGADRAIN,18,SLEEPPOWDER,22,INGRAIN,26,CONFUSERAY,31,GIGADRAIN,35,STRENGTHSAP,40,SPORE,44,MOONBLAST,49,DREAMEATER;EggMoves=;Compatibility=Grass;StepsToHatch=5120;Height=1;Weight=11.5;Color=Purple;Habitat=Grassland;RegionalNumbers=756,0,0,0,0,0,0,0,0,0;Kind=Illuminating;Pokedex=Forests where Shiinotic live are treacherous to enter at night. People are confused by their lights and get lost.;FormNames=;WildItemCommon=;WildItemUncommon=;WildItemRare=;BattlerPlayerY=0;BattlerEnemyY=25;BattlerAltitude=;Evolutions=;Incense=</v>
      </c>
    </row>
    <row r="758" spans="1:46" x14ac:dyDescent="0.3">
      <c r="A758" s="25">
        <v>757</v>
      </c>
      <c r="B758" s="25" t="s">
        <v>1244</v>
      </c>
      <c r="C758" s="25" t="s">
        <v>5464</v>
      </c>
      <c r="D758" s="25" t="s">
        <v>223</v>
      </c>
      <c r="E758" s="25" t="s">
        <v>218</v>
      </c>
      <c r="F758" s="25" t="s">
        <v>5239</v>
      </c>
      <c r="G758" s="25" t="s">
        <v>1411</v>
      </c>
      <c r="H758" s="25" t="s">
        <v>5523</v>
      </c>
      <c r="I758" s="25">
        <v>64</v>
      </c>
      <c r="J758" s="25" t="s">
        <v>1414</v>
      </c>
      <c r="K758" s="25">
        <v>120</v>
      </c>
      <c r="L758" s="25">
        <v>70</v>
      </c>
      <c r="M758" s="25" t="s">
        <v>5866</v>
      </c>
      <c r="N758" s="25" t="s">
        <v>3818</v>
      </c>
      <c r="O758" s="25" t="s">
        <v>6969</v>
      </c>
      <c r="P758" s="25" t="s">
        <v>6970</v>
      </c>
      <c r="Q758" s="25" t="s">
        <v>7003</v>
      </c>
      <c r="R758" s="25">
        <v>5120</v>
      </c>
      <c r="S758" s="25">
        <v>0.6</v>
      </c>
      <c r="T758" s="25">
        <v>4.8</v>
      </c>
      <c r="U758" s="25" t="s">
        <v>8864</v>
      </c>
      <c r="V758" s="25" t="s">
        <v>8868</v>
      </c>
      <c r="W758" s="25" t="s">
        <v>9655</v>
      </c>
      <c r="X758" s="25" t="s">
        <v>9715</v>
      </c>
      <c r="Y758" s="25" t="s">
        <v>9715</v>
      </c>
      <c r="Z758" s="25" t="s">
        <v>9715</v>
      </c>
      <c r="AA758" s="25" t="s">
        <v>9715</v>
      </c>
      <c r="AB758" s="25" t="s">
        <v>9715</v>
      </c>
      <c r="AC758" s="25" t="s">
        <v>9715</v>
      </c>
      <c r="AD758" s="25" t="s">
        <v>9715</v>
      </c>
      <c r="AE758" s="25" t="s">
        <v>9715</v>
      </c>
      <c r="AF758" s="25" t="s">
        <v>9715</v>
      </c>
      <c r="AG758" s="26" t="str">
        <f t="shared" si="22"/>
        <v>757,0,0,0,0,0,0,0,0,0</v>
      </c>
      <c r="AH758" s="25" t="s">
        <v>7555</v>
      </c>
      <c r="AI758" s="25" t="s">
        <v>8402</v>
      </c>
      <c r="AL758" s="25" t="s">
        <v>8210</v>
      </c>
      <c r="AN758" s="25">
        <v>0</v>
      </c>
      <c r="AO758" s="25">
        <v>25</v>
      </c>
      <c r="AQ758" s="25" t="s">
        <v>8847</v>
      </c>
      <c r="AT758" s="26" t="str">
        <f t="shared" si="23"/>
        <v>[757];Name=Salandit;InternalName=SALANDIT;Type1=POISON;Type2=FIRE;BaseStats=48,44,40,77,71,40;GenderRate=FemaleOneEighth;GrowthRate=Medium;BaseEXP=64;EffortPoints=0,0,0,0,0,1;Rareness=120;Happiness=70;Abilities=CORROSION;HiddenAbility=OBLIVIOUS;Moves=1,SCRATCH,1,POISONGAS,5,EMBER,8,SWEETSCENT,13,DRAGONRAGE,16,SMOG,21,DOUBLESLAP,24,FLAMEBURST,29,TOXIC,32,NASTYPLOT,37,VENOSHOCK,40,FLAMETHROWER,45,VENOMDRENCH,48,DRAGONPULSE;EggMoves=BELCH,KNOCKOFF,SANDATTACK,SNATCH,FAKEOUT;Compatibility=Monster,Dragon;StepsToHatch=5120;Height=0.6;Weight=4.8;Color=Black;Habitat=Mountain;RegionalNumbers=757,0,0,0,0,0,0,0,0,0;Kind=Toxic Lizard;Pokedex=It burns its bodily fluids to create poisonous gas. It attack its enemies once they inhale it.;FormNames=;WildItemCommon=;WildItemUncommon=SMOKEBALL;WildItemRare=;BattlerPlayerY=0;BattlerEnemyY=25;BattlerAltitude=;Evolutions=SALAZZLE,LevelFemale,33;Incense=</v>
      </c>
    </row>
    <row r="759" spans="1:46" x14ac:dyDescent="0.3">
      <c r="A759" s="25">
        <v>758</v>
      </c>
      <c r="B759" s="25" t="s">
        <v>1245</v>
      </c>
      <c r="C759" s="25" t="s">
        <v>5465</v>
      </c>
      <c r="D759" s="25" t="s">
        <v>223</v>
      </c>
      <c r="E759" s="25" t="s">
        <v>218</v>
      </c>
      <c r="F759" s="25" t="s">
        <v>5240</v>
      </c>
      <c r="G759" s="25" t="s">
        <v>5525</v>
      </c>
      <c r="H759" s="25" t="s">
        <v>5523</v>
      </c>
      <c r="I759" s="25">
        <v>168</v>
      </c>
      <c r="J759" s="25" t="s">
        <v>1415</v>
      </c>
      <c r="K759" s="25">
        <v>45</v>
      </c>
      <c r="L759" s="25">
        <v>70</v>
      </c>
      <c r="M759" s="25" t="s">
        <v>5866</v>
      </c>
      <c r="N759" s="25" t="s">
        <v>3818</v>
      </c>
      <c r="O759" s="25" t="s">
        <v>6327</v>
      </c>
      <c r="Q759" s="25" t="s">
        <v>7003</v>
      </c>
      <c r="R759" s="25">
        <v>5120</v>
      </c>
      <c r="S759" s="25">
        <v>1.2</v>
      </c>
      <c r="T759" s="25">
        <v>22.2</v>
      </c>
      <c r="U759" s="25" t="s">
        <v>8864</v>
      </c>
      <c r="V759" s="25" t="s">
        <v>8868</v>
      </c>
      <c r="W759" s="25" t="s">
        <v>9656</v>
      </c>
      <c r="X759" s="25" t="s">
        <v>9715</v>
      </c>
      <c r="Y759" s="25" t="s">
        <v>9715</v>
      </c>
      <c r="Z759" s="25" t="s">
        <v>9715</v>
      </c>
      <c r="AA759" s="25" t="s">
        <v>9715</v>
      </c>
      <c r="AB759" s="25" t="s">
        <v>9715</v>
      </c>
      <c r="AC759" s="25" t="s">
        <v>9715</v>
      </c>
      <c r="AD759" s="25" t="s">
        <v>9715</v>
      </c>
      <c r="AE759" s="25" t="s">
        <v>9715</v>
      </c>
      <c r="AF759" s="25" t="s">
        <v>9715</v>
      </c>
      <c r="AG759" s="26" t="str">
        <f t="shared" si="22"/>
        <v>758,0,0,0,0,0,0,0,0,0</v>
      </c>
      <c r="AH759" s="25" t="s">
        <v>7555</v>
      </c>
      <c r="AI759" s="25" t="s">
        <v>8058</v>
      </c>
      <c r="AN759" s="25">
        <v>0</v>
      </c>
      <c r="AO759" s="25">
        <v>25</v>
      </c>
      <c r="AT759" s="26" t="str">
        <f t="shared" si="23"/>
        <v>[758];Name=Salazzle;InternalName=SALAZZLE;Type1=POISON;Type2=FIRE;BaseStats=68,64,60,117,111,60;GenderRate=AlwaysFemale;GrowthRate=Medium;BaseEXP=168;EffortPoints=0,0,0,0,0,2;Rareness=45;Happiness=70;Abilities=CORROSION;HiddenAbility=OBLIVIOUS;Moves=1,CAPTIVATE,1,DISABLE,1,ENCORE,1,TORMENT,1,SWAGGER,1,POUND,1,POISONGAS,5,EMBER,8,SWEETSCENT,13,DRAGONRAGE,16,SMOG,21,DOUBLESLAP,24,FLAMEBURST,29,TOXIC,32,NASTYPLOT,39,VENOSHOCK,44,FLAMETHROWER,51,VENOMDRENCH,56,DRAGONPULSE;EggMoves=;Compatibility=Monster,Dragon;StepsToHatch=5120;Height=1.2;Weight=22.2;Color=Black;Habitat=Mountain;RegionalNumbers=758,0,0,0,0,0,0,0,0,0;Kind=Toxic Lizard;Pokedex=Filled with pheromones, its poisonous gas can be diluted to use in the production of perfumes.;FormNames=;WildItemCommon=;WildItemUncommon=;WildItemRare=;BattlerPlayerY=0;BattlerEnemyY=25;BattlerAltitude=;Evolutions=;Incense=</v>
      </c>
    </row>
    <row r="760" spans="1:46" x14ac:dyDescent="0.3">
      <c r="A760" s="25">
        <v>759</v>
      </c>
      <c r="B760" s="25" t="s">
        <v>1246</v>
      </c>
      <c r="C760" s="25" t="s">
        <v>5466</v>
      </c>
      <c r="D760" s="25" t="s">
        <v>216</v>
      </c>
      <c r="E760" s="25" t="s">
        <v>222</v>
      </c>
      <c r="F760" s="25" t="s">
        <v>5241</v>
      </c>
      <c r="G760" s="25" t="s">
        <v>5522</v>
      </c>
      <c r="H760" s="25" t="s">
        <v>5523</v>
      </c>
      <c r="I760" s="25">
        <v>68</v>
      </c>
      <c r="J760" s="25" t="s">
        <v>2128</v>
      </c>
      <c r="K760" s="25">
        <v>140</v>
      </c>
      <c r="L760" s="25">
        <v>70</v>
      </c>
      <c r="M760" s="25" t="s">
        <v>5867</v>
      </c>
      <c r="N760" s="25" t="s">
        <v>3915</v>
      </c>
      <c r="O760" s="25" t="s">
        <v>6971</v>
      </c>
      <c r="P760" s="25" t="s">
        <v>6972</v>
      </c>
      <c r="Q760" s="25" t="s">
        <v>2124</v>
      </c>
      <c r="R760" s="25">
        <v>4096</v>
      </c>
      <c r="S760" s="25">
        <v>0.5</v>
      </c>
      <c r="T760" s="25">
        <v>6.8</v>
      </c>
      <c r="U760" s="25" t="s">
        <v>8862</v>
      </c>
      <c r="V760" s="25" t="s">
        <v>7468</v>
      </c>
      <c r="W760" s="25" t="s">
        <v>9657</v>
      </c>
      <c r="X760" s="25" t="s">
        <v>9715</v>
      </c>
      <c r="Y760" s="25" t="s">
        <v>9715</v>
      </c>
      <c r="Z760" s="25" t="s">
        <v>9715</v>
      </c>
      <c r="AA760" s="25" t="s">
        <v>9715</v>
      </c>
      <c r="AB760" s="25" t="s">
        <v>9715</v>
      </c>
      <c r="AC760" s="25" t="s">
        <v>9715</v>
      </c>
      <c r="AD760" s="25" t="s">
        <v>9715</v>
      </c>
      <c r="AE760" s="25" t="s">
        <v>9715</v>
      </c>
      <c r="AF760" s="25" t="s">
        <v>9715</v>
      </c>
      <c r="AG760" s="26" t="str">
        <f t="shared" si="22"/>
        <v>759,0,0,0,0,0,0,0,0,0</v>
      </c>
      <c r="AH760" s="25" t="s">
        <v>7556</v>
      </c>
      <c r="AI760" s="25" t="s">
        <v>8059</v>
      </c>
      <c r="AN760" s="25">
        <v>0</v>
      </c>
      <c r="AO760" s="25">
        <v>25</v>
      </c>
      <c r="AQ760" s="25" t="s">
        <v>8848</v>
      </c>
      <c r="AT760" s="26" t="str">
        <f t="shared" si="23"/>
        <v>[759];Name=Stufful;InternalName=STUFFUL;Type1=NORMAL;Type2=FIGHTING;BaseStats=70,75,50,50,45,50;GenderRate=Female50Percent;GrowthRate=Medium;BaseEXP=68;EffortPoints=0,1,0,0,0,0;Rareness=140;Happiness=70;Abilities=FLUFFY,KLUTZ;HiddenAbility=CUTECHARM;Moves=1,TACKLE,1,LEER,5,BIDE,10,BABYDOLLEYES,14,BRUTALSWING,19,FLAIL,23,PAYBACK,28,TAKEDOWN,32,HAMMERARM,37,THRASH,41,PAINSPLIT,46,DOUBLEEDGE,50,SUPERPOWER;EggMoves=ICEPUNCH,THUNDERPUNCH,FORCEPALM,ENDURE,WIDEGUARD,MEGAKICK,STOMPINGTANTRUM;Compatibility=Field;StepsToHatch=4096;Height=0.5;Weight=6.8;Color=Pink;Habitat=Grassland;RegionalNumbers=759,0,0,0,0,0,0,0,0,0;Kind=Flailing;Pokedex=Despite its adorable appearance, when it gets angry, its arms and legs could knock a pro wrestler sprawling.;FormNames=;WildItemCommon=;WildItemUncommon=;WildItemRare=;BattlerPlayerY=0;BattlerEnemyY=25;BattlerAltitude=;Evolutions=BEWEAR,Level,27;Incense=</v>
      </c>
    </row>
    <row r="761" spans="1:46" x14ac:dyDescent="0.3">
      <c r="A761" s="25">
        <v>760</v>
      </c>
      <c r="B761" s="25" t="s">
        <v>1247</v>
      </c>
      <c r="C761" s="25" t="s">
        <v>5467</v>
      </c>
      <c r="D761" s="25" t="s">
        <v>216</v>
      </c>
      <c r="E761" s="25" t="s">
        <v>222</v>
      </c>
      <c r="F761" s="25" t="s">
        <v>5242</v>
      </c>
      <c r="G761" s="25" t="s">
        <v>5522</v>
      </c>
      <c r="H761" s="25" t="s">
        <v>5523</v>
      </c>
      <c r="I761" s="25">
        <v>175</v>
      </c>
      <c r="J761" s="25" t="s">
        <v>2129</v>
      </c>
      <c r="K761" s="25">
        <v>70</v>
      </c>
      <c r="L761" s="25">
        <v>70</v>
      </c>
      <c r="M761" s="25" t="s">
        <v>5867</v>
      </c>
      <c r="N761" s="25" t="s">
        <v>3905</v>
      </c>
      <c r="O761" s="25" t="s">
        <v>6328</v>
      </c>
      <c r="Q761" s="25" t="s">
        <v>2124</v>
      </c>
      <c r="R761" s="25">
        <v>4096</v>
      </c>
      <c r="S761" s="25">
        <v>2.1</v>
      </c>
      <c r="T761" s="25">
        <v>135</v>
      </c>
      <c r="U761" s="25" t="s">
        <v>8862</v>
      </c>
      <c r="V761" s="25" t="s">
        <v>7468</v>
      </c>
      <c r="W761" s="25" t="s">
        <v>9658</v>
      </c>
      <c r="X761" s="25" t="s">
        <v>9715</v>
      </c>
      <c r="Y761" s="25" t="s">
        <v>9715</v>
      </c>
      <c r="Z761" s="25" t="s">
        <v>9715</v>
      </c>
      <c r="AA761" s="25" t="s">
        <v>9715</v>
      </c>
      <c r="AB761" s="25" t="s">
        <v>9715</v>
      </c>
      <c r="AC761" s="25" t="s">
        <v>9715</v>
      </c>
      <c r="AD761" s="25" t="s">
        <v>9715</v>
      </c>
      <c r="AE761" s="25" t="s">
        <v>9715</v>
      </c>
      <c r="AF761" s="25" t="s">
        <v>9715</v>
      </c>
      <c r="AG761" s="26" t="str">
        <f t="shared" si="22"/>
        <v>760,0,0,0,0,0,0,0,0,0</v>
      </c>
      <c r="AH761" s="25" t="s">
        <v>7557</v>
      </c>
      <c r="AI761" s="25" t="s">
        <v>8500</v>
      </c>
      <c r="AO761" s="25">
        <v>25</v>
      </c>
      <c r="AT761" s="26" t="str">
        <f t="shared" si="23"/>
        <v>[760];Name=Bewear;InternalName=BEWEAR;Type1=NORMAL;Type2=FIGHTING;BaseStats=120,125,80,60,55,60;GenderRate=Female50Percent;GrowthRate=Medium;BaseEXP=175;EffortPoints=0,2,0,0,0,0;Rareness=70;Happiness=70;Abilities=FLUFFY,KLUTZ;HiddenAbility=UNNERVE;Moves=1,TACKLE,1,LEER,5,BIDE,10,BABYDOLLEYES,14,BRUTALSWING,19,FLAIL,23,PAYBACK,30,TAKEDOWN,36,HAMMERARM,43,THRASH,49,PAINSPLIT,56,DOUBLEEDGE,62,SUPERPOWER;EggMoves=;Compatibility=Field;StepsToHatch=4096;Height=2.1;Weight=135;Color=Pink;Habitat=Grassland;RegionalNumbers=760,0,0,0,0,0,0,0,0,0;Kind=Strong Arm;Pokedex=This immensely dangerous Pokémon possesses overwhelming strength. Its habitat is generally off-limits.;FormNames=;WildItemCommon=;WildItemUncommon=;WildItemRare=;BattlerPlayerY=;BattlerEnemyY=25;BattlerAltitude=;Evolutions=;Incense=</v>
      </c>
    </row>
    <row r="762" spans="1:46" x14ac:dyDescent="0.3">
      <c r="A762" s="25">
        <v>761</v>
      </c>
      <c r="B762" s="25" t="s">
        <v>1248</v>
      </c>
      <c r="C762" s="25" t="s">
        <v>5468</v>
      </c>
      <c r="D762" s="25" t="s">
        <v>221</v>
      </c>
      <c r="F762" s="25" t="s">
        <v>5243</v>
      </c>
      <c r="G762" s="25" t="s">
        <v>5525</v>
      </c>
      <c r="H762" s="25" t="s">
        <v>1412</v>
      </c>
      <c r="I762" s="25">
        <v>42</v>
      </c>
      <c r="J762" s="25" t="s">
        <v>2131</v>
      </c>
      <c r="K762" s="25">
        <v>235</v>
      </c>
      <c r="L762" s="25">
        <v>70</v>
      </c>
      <c r="M762" s="25" t="s">
        <v>5868</v>
      </c>
      <c r="N762" s="25" t="s">
        <v>5859</v>
      </c>
      <c r="O762" s="25" t="s">
        <v>6973</v>
      </c>
      <c r="P762" s="25" t="s">
        <v>6974</v>
      </c>
      <c r="Q762" s="25" t="s">
        <v>283</v>
      </c>
      <c r="R762" s="25">
        <v>5120</v>
      </c>
      <c r="S762" s="25">
        <v>0.3</v>
      </c>
      <c r="T762" s="25">
        <v>3.2</v>
      </c>
      <c r="U762" s="25" t="s">
        <v>8863</v>
      </c>
      <c r="V762" s="25" t="s">
        <v>7468</v>
      </c>
      <c r="W762" s="25" t="s">
        <v>9659</v>
      </c>
      <c r="X762" s="25" t="s">
        <v>9715</v>
      </c>
      <c r="Y762" s="25" t="s">
        <v>9715</v>
      </c>
      <c r="Z762" s="25" t="s">
        <v>9715</v>
      </c>
      <c r="AA762" s="25" t="s">
        <v>9715</v>
      </c>
      <c r="AB762" s="25" t="s">
        <v>9715</v>
      </c>
      <c r="AC762" s="25" t="s">
        <v>9715</v>
      </c>
      <c r="AD762" s="25" t="s">
        <v>9715</v>
      </c>
      <c r="AE762" s="25" t="s">
        <v>9715</v>
      </c>
      <c r="AF762" s="25" t="s">
        <v>9715</v>
      </c>
      <c r="AG762" s="26" t="str">
        <f t="shared" si="22"/>
        <v>761,0,0,0,0,0,0,0,0,0</v>
      </c>
      <c r="AH762" s="25" t="s">
        <v>7248</v>
      </c>
      <c r="AI762" s="25" t="s">
        <v>8403</v>
      </c>
      <c r="AL762" s="25" t="s">
        <v>8404</v>
      </c>
      <c r="AO762" s="25">
        <v>25</v>
      </c>
      <c r="AQ762" s="25" t="s">
        <v>8849</v>
      </c>
      <c r="AT762" s="26" t="str">
        <f t="shared" si="23"/>
        <v>[761];Name=Bounsweet;InternalName=BOUNSWEET;Type1=GRASS;Type2=;BaseStats=42,30,38,32,30,38;GenderRate=AlwaysFemale;GrowthRate=Parabolic;BaseEXP=42;EffortPoints=1,0,0,0,0,0;Rareness=235;Happiness=70;Abilities=LEAFGUARD,OBLIVIOUS;HiddenAbility=SWEETVEIL;Moves=1,SPLASH,5,PLAYNICE,9,RAPIDSPIN,13,RAZORLEAF,17,SWEETSCENT,21,MAGICALLEAF,25,TEETERDANCE,29,FLAIL,33,AROMATICMIST;EggMoves=GRASSWHISTLE,SYNTHESIS,PLAYROUGH,FEINT,CHARM,ACUPRESSURE;Compatibility=Grass;StepsToHatch=5120;Height=0.3;Weight=3.2;Color=Purple;Habitat=Grassland;RegionalNumbers=761,0,0,0,0,0,0,0,0,0;Kind=Fruit;Pokedex=A delectable aroma pours from its body. They are often swallowed by birds lured by that wafting deliciousness.;FormNames=;WildItemCommon=;WildItemUncommon=GRASSYSEED;WildItemRare=;BattlerPlayerY=;BattlerEnemyY=25;BattlerAltitude=;Evolutions=STEENEE,Level,18;Incense=</v>
      </c>
    </row>
    <row r="763" spans="1:46" x14ac:dyDescent="0.3">
      <c r="A763" s="25">
        <v>762</v>
      </c>
      <c r="B763" s="25" t="s">
        <v>1249</v>
      </c>
      <c r="C763" s="25" t="s">
        <v>5469</v>
      </c>
      <c r="D763" s="25" t="s">
        <v>221</v>
      </c>
      <c r="F763" s="25" t="s">
        <v>5244</v>
      </c>
      <c r="G763" s="25" t="s">
        <v>5525</v>
      </c>
      <c r="H763" s="25" t="s">
        <v>1412</v>
      </c>
      <c r="I763" s="25">
        <v>102</v>
      </c>
      <c r="J763" s="25" t="s">
        <v>1415</v>
      </c>
      <c r="K763" s="25">
        <v>120</v>
      </c>
      <c r="L763" s="25">
        <v>70</v>
      </c>
      <c r="M763" s="25" t="s">
        <v>5868</v>
      </c>
      <c r="N763" s="25" t="s">
        <v>5859</v>
      </c>
      <c r="O763" s="25" t="s">
        <v>6329</v>
      </c>
      <c r="Q763" s="25" t="s">
        <v>283</v>
      </c>
      <c r="R763" s="25">
        <v>5120</v>
      </c>
      <c r="S763" s="25">
        <v>0.7</v>
      </c>
      <c r="T763" s="25">
        <v>8.1999999999999993</v>
      </c>
      <c r="U763" s="25" t="s">
        <v>8863</v>
      </c>
      <c r="V763" s="25" t="s">
        <v>7468</v>
      </c>
      <c r="W763" s="25" t="s">
        <v>9660</v>
      </c>
      <c r="X763" s="25" t="s">
        <v>9715</v>
      </c>
      <c r="Y763" s="25" t="s">
        <v>9715</v>
      </c>
      <c r="Z763" s="25" t="s">
        <v>9715</v>
      </c>
      <c r="AA763" s="25" t="s">
        <v>9715</v>
      </c>
      <c r="AB763" s="25" t="s">
        <v>9715</v>
      </c>
      <c r="AC763" s="25" t="s">
        <v>9715</v>
      </c>
      <c r="AD763" s="25" t="s">
        <v>9715</v>
      </c>
      <c r="AE763" s="25" t="s">
        <v>9715</v>
      </c>
      <c r="AF763" s="25" t="s">
        <v>9715</v>
      </c>
      <c r="AG763" s="26" t="str">
        <f t="shared" si="22"/>
        <v>762,0,0,0,0,0,0,0,0,0</v>
      </c>
      <c r="AH763" s="25" t="s">
        <v>7248</v>
      </c>
      <c r="AI763" s="25" t="s">
        <v>8060</v>
      </c>
      <c r="AN763" s="25">
        <v>0</v>
      </c>
      <c r="AO763" s="25">
        <v>25</v>
      </c>
      <c r="AQ763" s="25" t="s">
        <v>8850</v>
      </c>
      <c r="AT763" s="26" t="str">
        <f t="shared" si="23"/>
        <v>[762];Name=Steenee;InternalName=STEENEE;Type1=GRASS;Type2=;BaseStats=52,40,48,62,40,48;GenderRate=AlwaysFemale;GrowthRate=Parabolic;BaseEXP=102;EffortPoints=0,0,0,0,0,2;Rareness=120;Happiness=70;Abilities=LEAFGUARD,OBLIVIOUS;HiddenAbility=SWEETVEIL;Moves=1,DOUBLESLAP,1,SPLASH,5,PLAYNICE,9,RAPIDSPIN,13,RAZORLEAF,17,SWEETSCENT,21,MAGICALLEAF,25,TEETERDANCE,29,STOMP,33,AROMATICMIST,37,CAPTIVATE,41,AROMATHERAPY,45,LEAFSTORM;EggMoves=;Compatibility=Grass;StepsToHatch=5120;Height=0.7;Weight=8.2;Color=Purple;Habitat=Grassland;RegionalNumbers=762,0,0,0,0,0,0,0,0,0;Kind=Fruit;Pokedex=The sepals on its head are quite hard, so even if pecked by bird Pokémon, this Pokémon is totally fine.;FormNames=;WildItemCommon=;WildItemUncommon=;WildItemRare=;BattlerPlayerY=0;BattlerEnemyY=25;BattlerAltitude=;Evolutions=TSAREENA,HasMove,STOMP;Incense=</v>
      </c>
    </row>
    <row r="764" spans="1:46" x14ac:dyDescent="0.3">
      <c r="A764" s="25">
        <v>763</v>
      </c>
      <c r="B764" s="25" t="s">
        <v>1250</v>
      </c>
      <c r="C764" s="25" t="s">
        <v>5470</v>
      </c>
      <c r="D764" s="25" t="s">
        <v>221</v>
      </c>
      <c r="F764" s="25" t="s">
        <v>5245</v>
      </c>
      <c r="G764" s="25" t="s">
        <v>5525</v>
      </c>
      <c r="H764" s="25" t="s">
        <v>1412</v>
      </c>
      <c r="I764" s="25">
        <v>230</v>
      </c>
      <c r="J764" s="25" t="s">
        <v>2130</v>
      </c>
      <c r="K764" s="25">
        <v>45</v>
      </c>
      <c r="L764" s="25">
        <v>70</v>
      </c>
      <c r="M764" s="25" t="s">
        <v>5869</v>
      </c>
      <c r="N764" s="25" t="s">
        <v>5859</v>
      </c>
      <c r="O764" s="25" t="s">
        <v>6330</v>
      </c>
      <c r="Q764" s="25" t="s">
        <v>283</v>
      </c>
      <c r="R764" s="25">
        <v>5120</v>
      </c>
      <c r="S764" s="25">
        <v>1.2</v>
      </c>
      <c r="T764" s="25">
        <v>21.4</v>
      </c>
      <c r="U764" s="25" t="s">
        <v>8863</v>
      </c>
      <c r="V764" s="25" t="s">
        <v>7468</v>
      </c>
      <c r="W764" s="25" t="s">
        <v>9661</v>
      </c>
      <c r="X764" s="25" t="s">
        <v>9715</v>
      </c>
      <c r="Y764" s="25" t="s">
        <v>9715</v>
      </c>
      <c r="Z764" s="25" t="s">
        <v>9715</v>
      </c>
      <c r="AA764" s="25" t="s">
        <v>9715</v>
      </c>
      <c r="AB764" s="25" t="s">
        <v>9715</v>
      </c>
      <c r="AC764" s="25" t="s">
        <v>9715</v>
      </c>
      <c r="AD764" s="25" t="s">
        <v>9715</v>
      </c>
      <c r="AE764" s="25" t="s">
        <v>9715</v>
      </c>
      <c r="AF764" s="25" t="s">
        <v>9715</v>
      </c>
      <c r="AG764" s="26" t="str">
        <f t="shared" si="22"/>
        <v>763,0,0,0,0,0,0,0,0,0</v>
      </c>
      <c r="AH764" s="25" t="s">
        <v>7248</v>
      </c>
      <c r="AI764" s="25" t="s">
        <v>8061</v>
      </c>
      <c r="AN764" s="25">
        <v>0</v>
      </c>
      <c r="AO764" s="25">
        <v>25</v>
      </c>
      <c r="AT764" s="26" t="str">
        <f t="shared" si="23"/>
        <v>[763];Name=Tsareena;InternalName=TSAREENA;Type1=GRASS;Type2=;BaseStats=72,120,98,72,50,98;GenderRate=AlwaysFemale;GrowthRate=Parabolic;BaseEXP=230;EffortPoints=0,3,0,0,0,0;Rareness=45;Happiness=70;Abilities=LEAFGUARD,QUEENLYMAJESTY;HiddenAbility=SWEETVEIL;Moves=1,TROPKICK,1,DOUBLESLAP,1,SPLASH,5,SWAGGER,9,RAPIDSPIN,13,RAZORLEAF,17,SWEETSCENT,21,MAGICALLEAF,25,TEETERDANCE,29,STOMP,33,AROMATICMIST,37,CAPTIVATE,41,AROMATHERAPY,45,LEAFSTORM,49,HIGHJUMPKICK;EggMoves=;Compatibility=Grass;StepsToHatch=5120;Height=1.2;Weight=21.4;Color=Purple;Habitat=Grassland;RegionalNumbers=763,0,0,0,0,0,0,0,0,0;Kind=Fruit;Pokedex=Its long, striking legs aren't just for show but to be used to kick with skill.;FormNames=;WildItemCommon=;WildItemUncommon=;WildItemRare=;BattlerPlayerY=0;BattlerEnemyY=25;BattlerAltitude=;Evolutions=;Incense=</v>
      </c>
    </row>
    <row r="765" spans="1:46" x14ac:dyDescent="0.3">
      <c r="A765" s="25">
        <v>764</v>
      </c>
      <c r="B765" s="25" t="s">
        <v>1251</v>
      </c>
      <c r="C765" s="25" t="s">
        <v>5471</v>
      </c>
      <c r="D765" s="25" t="s">
        <v>232</v>
      </c>
      <c r="F765" s="25" t="s">
        <v>5246</v>
      </c>
      <c r="G765" s="25" t="s">
        <v>5527</v>
      </c>
      <c r="H765" s="25" t="s">
        <v>5528</v>
      </c>
      <c r="I765" s="25">
        <v>170</v>
      </c>
      <c r="J765" s="25" t="s">
        <v>5530</v>
      </c>
      <c r="K765" s="25">
        <v>60</v>
      </c>
      <c r="L765" s="25">
        <v>70</v>
      </c>
      <c r="M765" s="25" t="s">
        <v>5870</v>
      </c>
      <c r="N765" s="25" t="s">
        <v>3826</v>
      </c>
      <c r="O765" s="25" t="s">
        <v>6975</v>
      </c>
      <c r="P765" s="25" t="s">
        <v>6976</v>
      </c>
      <c r="Q765" s="25" t="s">
        <v>283</v>
      </c>
      <c r="R765" s="25">
        <v>5120</v>
      </c>
      <c r="S765" s="25">
        <v>0.1</v>
      </c>
      <c r="T765" s="25">
        <v>0.3</v>
      </c>
      <c r="U765" s="25" t="s">
        <v>2155</v>
      </c>
      <c r="V765" s="25" t="s">
        <v>7468</v>
      </c>
      <c r="W765" s="25" t="s">
        <v>9662</v>
      </c>
      <c r="X765" s="25" t="s">
        <v>9715</v>
      </c>
      <c r="Y765" s="25" t="s">
        <v>9715</v>
      </c>
      <c r="Z765" s="25" t="s">
        <v>9715</v>
      </c>
      <c r="AA765" s="25" t="s">
        <v>9715</v>
      </c>
      <c r="AB765" s="25" t="s">
        <v>9715</v>
      </c>
      <c r="AC765" s="25" t="s">
        <v>9715</v>
      </c>
      <c r="AD765" s="25" t="s">
        <v>9715</v>
      </c>
      <c r="AE765" s="25" t="s">
        <v>9715</v>
      </c>
      <c r="AF765" s="25" t="s">
        <v>9715</v>
      </c>
      <c r="AG765" s="26" t="str">
        <f t="shared" si="22"/>
        <v>764,0,0,0,0,0,0,0,0,0</v>
      </c>
      <c r="AH765" s="25" t="s">
        <v>7558</v>
      </c>
      <c r="AI765" s="25" t="s">
        <v>8405</v>
      </c>
      <c r="AL765" s="25" t="s">
        <v>8406</v>
      </c>
      <c r="AN765" s="25">
        <v>2</v>
      </c>
      <c r="AO765" s="25">
        <v>25</v>
      </c>
      <c r="AT765" s="26" t="str">
        <f t="shared" si="23"/>
        <v>[764];Name=Comfey;InternalName=COMFEY;Type1=FAIRY;Type2=;BaseStats=51,52,90,100,82,110;GenderRate=Female75Percent;GrowthRate=Fast;BaseEXP=170;EffortPoints=0,0,0,0,2,0;Rareness=60;Happiness=70;Abilities=FLOWERVEIL,TRIAGE;HiddenAbility=NATURALCURE;Moves=1,HELPINGHAND,1,VINEWHIP,1,FLOWERSHIELD,4,LEECHSEED,7,DRAININGKISS,10,MAGICALLEAF,13,GROWTH,16,WRAP,19,SWEETKISS,22,NATURALGIFT,25,PETALBLIZZARD,28,SYNTHESIS,31,SWEETSCENT,34,GRASSKNOT,37,FLORALHEALING,40,PETALDANCE,43,AROMATHERAPY,46,GRASSYTERRAIN,49,PLAYROUGH;EggMoves=ENDURE,AMNESIA,AFTERYOU,LUCKYCHANT;Compatibility=Grass;StepsToHatch=5120;Height=0.1;Weight=0.3;Color=Green;Habitat=Grassland;RegionalNumbers=764,0,0,0,0,0,0,0,0,0;Kind=Posy Picker;Pokedex=It attaches flowers to its highly nutritious vine. This revitalizes the flower and give off an aromatic scent.;FormNames=;WildItemCommon=;WildItemUncommon=MISTYSEED;WildItemRare=;BattlerPlayerY=2;BattlerEnemyY=25;BattlerAltitude=;Evolutions=;Incense=</v>
      </c>
    </row>
    <row r="766" spans="1:46" x14ac:dyDescent="0.3">
      <c r="A766" s="25">
        <v>765</v>
      </c>
      <c r="B766" s="25" t="s">
        <v>1252</v>
      </c>
      <c r="C766" s="25" t="s">
        <v>5472</v>
      </c>
      <c r="D766" s="25" t="s">
        <v>216</v>
      </c>
      <c r="E766" s="25" t="s">
        <v>226</v>
      </c>
      <c r="F766" s="25" t="s">
        <v>5247</v>
      </c>
      <c r="G766" s="25" t="s">
        <v>5522</v>
      </c>
      <c r="H766" s="25" t="s">
        <v>5533</v>
      </c>
      <c r="I766" s="25">
        <v>172</v>
      </c>
      <c r="J766" s="25" t="s">
        <v>5530</v>
      </c>
      <c r="K766" s="25">
        <v>45</v>
      </c>
      <c r="L766" s="25">
        <v>70</v>
      </c>
      <c r="M766" s="25" t="s">
        <v>5871</v>
      </c>
      <c r="N766" s="25" t="s">
        <v>3912</v>
      </c>
      <c r="O766" s="25" t="s">
        <v>6977</v>
      </c>
      <c r="P766" s="25" t="s">
        <v>6978</v>
      </c>
      <c r="Q766" s="25" t="s">
        <v>2124</v>
      </c>
      <c r="R766" s="25">
        <v>5120</v>
      </c>
      <c r="S766" s="25">
        <v>1.5</v>
      </c>
      <c r="T766" s="25">
        <v>76</v>
      </c>
      <c r="U766" s="25" t="s">
        <v>8861</v>
      </c>
      <c r="V766" s="25" t="s">
        <v>7468</v>
      </c>
      <c r="W766" s="25" t="s">
        <v>9663</v>
      </c>
      <c r="X766" s="25" t="s">
        <v>9715</v>
      </c>
      <c r="Y766" s="25" t="s">
        <v>9715</v>
      </c>
      <c r="Z766" s="25" t="s">
        <v>9715</v>
      </c>
      <c r="AA766" s="25" t="s">
        <v>9715</v>
      </c>
      <c r="AB766" s="25" t="s">
        <v>9715</v>
      </c>
      <c r="AC766" s="25" t="s">
        <v>9715</v>
      </c>
      <c r="AD766" s="25" t="s">
        <v>9715</v>
      </c>
      <c r="AE766" s="25" t="s">
        <v>9715</v>
      </c>
      <c r="AF766" s="25" t="s">
        <v>9715</v>
      </c>
      <c r="AG766" s="26" t="str">
        <f t="shared" si="22"/>
        <v>765,0,0,0,0,0,0,0,0,0</v>
      </c>
      <c r="AH766" s="25" t="s">
        <v>7559</v>
      </c>
      <c r="AI766" s="25" t="s">
        <v>8062</v>
      </c>
      <c r="AN766" s="25">
        <v>0</v>
      </c>
      <c r="AO766" s="25">
        <v>25</v>
      </c>
      <c r="AT766" s="26" t="str">
        <f t="shared" si="23"/>
        <v>[765];Name=Oranguru;InternalName=ORANGURU;Type1=NORMAL;Type2=PSYCHIC;BaseStats=90,60,80,60,90,110;GenderRate=Female50Percent;GrowthRate=Slow;BaseEXP=172;EffortPoints=0,0,0,0,2,0;Rareness=45;Happiness=70;Abilities=INNERFOCUS,TELEPATHY;HiddenAbility=SYMBIOSIS;Moves=1,CONFUSION,1,AFTERYOU,8,TAUNT,11,QUASH,15,STOREDPOWER,18,PSYCHUP,22,FEINTATTACK,25,NASTYPLOT,29,ZENHEADBUTT,32,INSTRUCT,36,FOULPLAY,39,CALMMIND,43,PSYCHIC,46,FUTURESIGHT,50,TRICKROOM;EggMoves=EXTRASENSORY,WONDERROOM,PSYCHICTERRAIN;Compatibility=Field;StepsToHatch=5120;Height=1.5;Weight=76;Color=White;Habitat=Grassland;RegionalNumbers=765,0,0,0,0,0,0,0,0,0;Kind=Sage;Pokedex=Known for its intelligence, this Pokémon looks down on inexperienced Trainers, so it's best for veteran Trainers.;FormNames=;WildItemCommon=;WildItemUncommon=;WildItemRare=;BattlerPlayerY=0;BattlerEnemyY=25;BattlerAltitude=;Evolutions=;Incense=</v>
      </c>
    </row>
    <row r="767" spans="1:46" x14ac:dyDescent="0.3">
      <c r="A767" s="25">
        <v>766</v>
      </c>
      <c r="B767" s="25" t="s">
        <v>1253</v>
      </c>
      <c r="C767" s="25" t="s">
        <v>5473</v>
      </c>
      <c r="D767" s="25" t="s">
        <v>222</v>
      </c>
      <c r="F767" s="25" t="s">
        <v>5248</v>
      </c>
      <c r="G767" s="25" t="s">
        <v>5522</v>
      </c>
      <c r="H767" s="25" t="s">
        <v>5533</v>
      </c>
      <c r="I767" s="25">
        <v>172</v>
      </c>
      <c r="J767" s="25" t="s">
        <v>2129</v>
      </c>
      <c r="K767" s="25">
        <v>45</v>
      </c>
      <c r="L767" s="25">
        <v>70</v>
      </c>
      <c r="M767" s="25" t="s">
        <v>5872</v>
      </c>
      <c r="N767" s="25" t="s">
        <v>5631</v>
      </c>
      <c r="O767" s="25" t="s">
        <v>6979</v>
      </c>
      <c r="P767" s="25" t="s">
        <v>6980</v>
      </c>
      <c r="Q767" s="25" t="s">
        <v>2124</v>
      </c>
      <c r="R767" s="25">
        <v>5120</v>
      </c>
      <c r="S767" s="25">
        <v>2</v>
      </c>
      <c r="T767" s="25">
        <v>82.8</v>
      </c>
      <c r="U767" s="25" t="s">
        <v>8861</v>
      </c>
      <c r="V767" s="25" t="s">
        <v>7468</v>
      </c>
      <c r="W767" s="25" t="s">
        <v>9664</v>
      </c>
      <c r="X767" s="25" t="s">
        <v>9715</v>
      </c>
      <c r="Y767" s="25" t="s">
        <v>9715</v>
      </c>
      <c r="Z767" s="25" t="s">
        <v>9715</v>
      </c>
      <c r="AA767" s="25" t="s">
        <v>9715</v>
      </c>
      <c r="AB767" s="25" t="s">
        <v>9715</v>
      </c>
      <c r="AC767" s="25" t="s">
        <v>9715</v>
      </c>
      <c r="AD767" s="25" t="s">
        <v>9715</v>
      </c>
      <c r="AE767" s="25" t="s">
        <v>9715</v>
      </c>
      <c r="AF767" s="25" t="s">
        <v>9715</v>
      </c>
      <c r="AG767" s="26" t="str">
        <f t="shared" si="22"/>
        <v>766,0,0,0,0,0,0,0,0,0</v>
      </c>
      <c r="AH767" s="25" t="s">
        <v>7560</v>
      </c>
      <c r="AI767" s="25" t="s">
        <v>8063</v>
      </c>
      <c r="AN767" s="25">
        <v>0</v>
      </c>
      <c r="AO767" s="25">
        <v>25</v>
      </c>
      <c r="AT767" s="26" t="str">
        <f t="shared" si="23"/>
        <v>[766];Name=Passimian;InternalName=PASSIMIAN;Type1=FIGHTING;Type2=;BaseStats=100,120,90,80,40,60;GenderRate=Female50Percent;GrowthRate=Slow;BaseEXP=172;EffortPoints=0,2,0,0,0,0;Rareness=45;Happiness=70;Abilities=RECEIVER;HiddenAbility=DEFIANT;Moves=1,TACKLE,4,LEER,8,ROCKSMASH,11,FOCUSENERGY,15,BEATUP,18,SCARYFACE,22,TAKEDOWN,25,BESTOW,29,THRASH,32,BULKUP,36,DOUBLEEDGE,39,FLING,43,CLOSECOMBAT,46,REVERSAL,50,GIGAIMPACT;EggMoves=SEISMICTOSS,VITALTHROW,QUICKGUARD,IRONHEAD,QUICKATTACK,FEINT;Compatibility=Field;StepsToHatch=5120;Height=2;Weight=82.8;Color=White;Habitat=Grassland;RegionalNumbers=766,0,0,0,0,0,0,0,0,0;Kind=Teamwork;Pokedex=They form groups of about 20 individuals. Their mutual bond is remarkable - They will never let down a comrade.;FormNames=;WildItemCommon=;WildItemUncommon=;WildItemRare=;BattlerPlayerY=0;BattlerEnemyY=25;BattlerAltitude=;Evolutions=;Incense=</v>
      </c>
    </row>
    <row r="768" spans="1:46" x14ac:dyDescent="0.3">
      <c r="A768" s="25">
        <v>767</v>
      </c>
      <c r="B768" s="25" t="s">
        <v>1254</v>
      </c>
      <c r="C768" s="25" t="s">
        <v>5474</v>
      </c>
      <c r="D768" s="25" t="s">
        <v>209</v>
      </c>
      <c r="E768" s="25" t="s">
        <v>219</v>
      </c>
      <c r="F768" s="25" t="s">
        <v>5249</v>
      </c>
      <c r="G768" s="25" t="s">
        <v>5522</v>
      </c>
      <c r="H768" s="25" t="s">
        <v>5523</v>
      </c>
      <c r="I768" s="25">
        <v>46</v>
      </c>
      <c r="J768" s="25" t="s">
        <v>1414</v>
      </c>
      <c r="K768" s="25">
        <v>90</v>
      </c>
      <c r="L768" s="25">
        <v>70</v>
      </c>
      <c r="M768" s="25" t="s">
        <v>5603</v>
      </c>
      <c r="O768" s="25" t="s">
        <v>6981</v>
      </c>
      <c r="P768" s="25" t="s">
        <v>6982</v>
      </c>
      <c r="Q768" s="25" t="s">
        <v>7323</v>
      </c>
      <c r="R768" s="25">
        <v>5120</v>
      </c>
      <c r="S768" s="25">
        <v>0.5</v>
      </c>
      <c r="T768" s="25">
        <v>12</v>
      </c>
      <c r="U768" s="25" t="s">
        <v>8859</v>
      </c>
      <c r="V768" s="25" t="s">
        <v>8865</v>
      </c>
      <c r="W768" s="25" t="s">
        <v>9665</v>
      </c>
      <c r="X768" s="25" t="s">
        <v>9715</v>
      </c>
      <c r="Y768" s="25" t="s">
        <v>9715</v>
      </c>
      <c r="Z768" s="25" t="s">
        <v>9715</v>
      </c>
      <c r="AA768" s="25" t="s">
        <v>9715</v>
      </c>
      <c r="AB768" s="25" t="s">
        <v>9715</v>
      </c>
      <c r="AC768" s="25" t="s">
        <v>9715</v>
      </c>
      <c r="AD768" s="25" t="s">
        <v>9715</v>
      </c>
      <c r="AE768" s="25" t="s">
        <v>9715</v>
      </c>
      <c r="AF768" s="25" t="s">
        <v>9715</v>
      </c>
      <c r="AG768" s="26" t="str">
        <f t="shared" si="22"/>
        <v>767,0,0,0,0,0,0,0,0,0</v>
      </c>
      <c r="AH768" s="25" t="s">
        <v>7561</v>
      </c>
      <c r="AI768" s="25" t="s">
        <v>8064</v>
      </c>
      <c r="AN768" s="25">
        <v>0</v>
      </c>
      <c r="AO768" s="25">
        <v>25</v>
      </c>
      <c r="AQ768" s="25" t="s">
        <v>8851</v>
      </c>
      <c r="AT768" s="26" t="str">
        <f t="shared" si="23"/>
        <v>[767];Name=Wimpod;InternalName=WIMPOD;Type1=BUG;Type2=WATER;BaseStats=25,35,40,80,20,30;GenderRate=Female50Percent;GrowthRate=Medium;BaseEXP=46;EffortPoints=0,0,0,0,0,1;Rareness=90;Happiness=70;Abilities=WIMPOUT;HiddenAbility=;Moves=1,STRUGGLEBUG,1,SANDATTACK;EggMoves=SPIKES,METALCLAW,WIDEGUARD,HARDEN,AQUAJET;Compatibility=Bug,Water3;StepsToHatch=5120;Height=0.5;Weight=12;Color=Gray;Habitat=WatersEdge;RegionalNumbers=767,0,0,0,0,0,0,0,0,0;Kind=Turn Tail;Pokedex=As it desperately dashes off, the flailing of its many legs leave a sparkling clean path in its wake.;FormNames=;WildItemCommon=;WildItemUncommon=;WildItemRare=;BattlerPlayerY=0;BattlerEnemyY=25;BattlerAltitude=;Evolutions=GOLISOPOD,Level,30;Incense=</v>
      </c>
    </row>
    <row r="769" spans="1:46" x14ac:dyDescent="0.3">
      <c r="A769" s="25">
        <v>768</v>
      </c>
      <c r="B769" s="25" t="s">
        <v>1255</v>
      </c>
      <c r="C769" s="25" t="s">
        <v>5475</v>
      </c>
      <c r="D769" s="25" t="s">
        <v>209</v>
      </c>
      <c r="E769" s="25" t="s">
        <v>219</v>
      </c>
      <c r="F769" s="25" t="s">
        <v>5250</v>
      </c>
      <c r="G769" s="25" t="s">
        <v>5522</v>
      </c>
      <c r="H769" s="25" t="s">
        <v>5523</v>
      </c>
      <c r="I769" s="25">
        <v>186</v>
      </c>
      <c r="J769" s="25" t="s">
        <v>2144</v>
      </c>
      <c r="K769" s="25">
        <v>45</v>
      </c>
      <c r="L769" s="25">
        <v>70</v>
      </c>
      <c r="M769" s="25" t="s">
        <v>5604</v>
      </c>
      <c r="O769" s="25" t="s">
        <v>6331</v>
      </c>
      <c r="Q769" s="25" t="s">
        <v>7323</v>
      </c>
      <c r="R769" s="25">
        <v>5120</v>
      </c>
      <c r="S769" s="25">
        <v>2</v>
      </c>
      <c r="T769" s="25">
        <v>108</v>
      </c>
      <c r="U769" s="25" t="s">
        <v>8859</v>
      </c>
      <c r="V769" s="25" t="s">
        <v>8865</v>
      </c>
      <c r="W769" s="25" t="s">
        <v>9666</v>
      </c>
      <c r="X769" s="25" t="s">
        <v>9715</v>
      </c>
      <c r="Y769" s="25" t="s">
        <v>9715</v>
      </c>
      <c r="Z769" s="25" t="s">
        <v>9715</v>
      </c>
      <c r="AA769" s="25" t="s">
        <v>9715</v>
      </c>
      <c r="AB769" s="25" t="s">
        <v>9715</v>
      </c>
      <c r="AC769" s="25" t="s">
        <v>9715</v>
      </c>
      <c r="AD769" s="25" t="s">
        <v>9715</v>
      </c>
      <c r="AE769" s="25" t="s">
        <v>9715</v>
      </c>
      <c r="AF769" s="25" t="s">
        <v>9715</v>
      </c>
      <c r="AG769" s="26" t="str">
        <f t="shared" si="22"/>
        <v>768,0,0,0,0,0,0,0,0,0</v>
      </c>
      <c r="AH769" s="25" t="s">
        <v>7562</v>
      </c>
      <c r="AI769" s="25" t="s">
        <v>8065</v>
      </c>
      <c r="AN769" s="25">
        <v>0</v>
      </c>
      <c r="AO769" s="25">
        <v>25</v>
      </c>
      <c r="AT769" s="26" t="str">
        <f t="shared" si="23"/>
        <v>[768];Name=Golisopod;InternalName=GOLISOPOD;Type1=BUG;Type2=WATER;BaseStats=75,125,140,40,60,90;GenderRate=Female50Percent;GrowthRate=Medium;BaseEXP=186;EffortPoints=0,0,2,0,0,0;Rareness=45;Happiness=70;Abilities=EMERGENCYEXIT;HiddenAbility=;Moves=1,FIRSTIMPRESSION,1,STRUGGLEBUG,1,SANDATTACK,4,FURYCUTTER,7,ROCKSMASH,10,BUGBITE,13,SPITE,16,SWORDSDANCE,21,SLASH,26,RAZORSHELL,31,SUCKERPUNCH,36,IRONDEFENSE,41,PINMISSILE,48,LIQUIDATION;EggMoves=;Compatibility=Bug,Water3;StepsToHatch=5120;Height=2;Weight=108;Color=Gray;Habitat=WatersEdge;RegionalNumbers=768,0,0,0,0,0,0,0,0,0;Kind=Hard Scale;Pokedex=With a flashing slash of its giant sharp claws, it cleaves seawater - or even air - right into two.;FormNames=;WildItemCommon=;WildItemUncommon=;WildItemRare=;BattlerPlayerY=0;BattlerEnemyY=25;BattlerAltitude=;Evolutions=;Incense=</v>
      </c>
    </row>
    <row r="770" spans="1:46" x14ac:dyDescent="0.3">
      <c r="A770" s="25">
        <v>769</v>
      </c>
      <c r="B770" s="25" t="s">
        <v>1256</v>
      </c>
      <c r="C770" s="25" t="s">
        <v>5476</v>
      </c>
      <c r="D770" s="25" t="s">
        <v>228</v>
      </c>
      <c r="E770" s="25" t="s">
        <v>224</v>
      </c>
      <c r="F770" s="25" t="s">
        <v>5251</v>
      </c>
      <c r="G770" s="25" t="s">
        <v>5522</v>
      </c>
      <c r="H770" s="25" t="s">
        <v>5523</v>
      </c>
      <c r="I770" s="25">
        <v>64</v>
      </c>
      <c r="J770" s="25" t="s">
        <v>2134</v>
      </c>
      <c r="K770" s="25">
        <v>140</v>
      </c>
      <c r="L770" s="25">
        <v>70</v>
      </c>
      <c r="M770" s="25" t="s">
        <v>5873</v>
      </c>
      <c r="N770" s="25" t="s">
        <v>3851</v>
      </c>
      <c r="O770" s="25" t="s">
        <v>6983</v>
      </c>
      <c r="P770" s="25" t="s">
        <v>6984</v>
      </c>
      <c r="Q770" s="25" t="s">
        <v>2123</v>
      </c>
      <c r="R770" s="25">
        <v>4096</v>
      </c>
      <c r="S770" s="25">
        <v>0.5</v>
      </c>
      <c r="T770" s="25">
        <v>70</v>
      </c>
      <c r="U770" s="25" t="s">
        <v>2158</v>
      </c>
      <c r="V770" s="25" t="s">
        <v>8865</v>
      </c>
      <c r="W770" s="25" t="s">
        <v>9667</v>
      </c>
      <c r="X770" s="25" t="s">
        <v>9715</v>
      </c>
      <c r="Y770" s="25" t="s">
        <v>9715</v>
      </c>
      <c r="Z770" s="25" t="s">
        <v>9715</v>
      </c>
      <c r="AA770" s="25" t="s">
        <v>9715</v>
      </c>
      <c r="AB770" s="25" t="s">
        <v>9715</v>
      </c>
      <c r="AC770" s="25" t="s">
        <v>9715</v>
      </c>
      <c r="AD770" s="25" t="s">
        <v>9715</v>
      </c>
      <c r="AE770" s="25" t="s">
        <v>9715</v>
      </c>
      <c r="AF770" s="25" t="s">
        <v>9715</v>
      </c>
      <c r="AG770" s="26" t="str">
        <f t="shared" si="22"/>
        <v>769,0,0,0,0,0,0,0,0,0</v>
      </c>
      <c r="AH770" s="25" t="s">
        <v>7563</v>
      </c>
      <c r="AI770" s="25" t="s">
        <v>8407</v>
      </c>
      <c r="AL770" s="25" t="s">
        <v>8293</v>
      </c>
      <c r="AN770" s="25">
        <v>0</v>
      </c>
      <c r="AO770" s="25">
        <v>25</v>
      </c>
      <c r="AQ770" s="25" t="s">
        <v>8852</v>
      </c>
      <c r="AT770" s="26" t="str">
        <f t="shared" si="23"/>
        <v>[769];Name=Sandygast;InternalName=SANDYGAST;Type1=GHOST;Type2=GROUND;BaseStats=55,55,80,15,70,45;GenderRate=Female50Percent;GrowthRate=Medium;BaseEXP=64;EffortPoints=0,0,1,0,0,0;Rareness=140;Happiness=70;Abilities=WATERCOMPACTION;HiddenAbility=SANDVEIL;Moves=1,HARDEN,1,ABSORB,5,ASTONISH,9,SANDATTACK,14,SANDTOMB,18,MEGADRAIN,23,BULLDOZE,27,HYPNOSIS,32,IRONDEFENSE,36,GIGADRAIN,41,SHADOWBALL,45,EARTHPOWER,50,SHOREUP,54,SANDSTORM;EggMoves=AMNESIA,DESTINYBOND,ANCIENTPOWER,STOCKPILE,SWALLOW,SPITUP;Compatibility=Amorphous;StepsToHatch=4096;Height=0.5;Weight=70;Color=Brown;Habitat=WatersEdge;RegionalNumbers=769,0,0,0,0,0,0,0,0,0;Kind=Sand Heap;Pokedex=Born from a sand mound playfully built by a child, this Pokémon embodies the grudges of the departed.;FormNames=;WildItemCommon=;WildItemUncommon=SPELLTAG;WildItemRare=;BattlerPlayerY=0;BattlerEnemyY=25;BattlerAltitude=;Evolutions=PALOSSAND,Level,42;Incense=</v>
      </c>
    </row>
    <row r="771" spans="1:46" x14ac:dyDescent="0.3">
      <c r="A771" s="25">
        <v>770</v>
      </c>
      <c r="B771" s="25" t="s">
        <v>1257</v>
      </c>
      <c r="C771" s="25" t="s">
        <v>5477</v>
      </c>
      <c r="D771" s="25" t="s">
        <v>228</v>
      </c>
      <c r="E771" s="25" t="s">
        <v>224</v>
      </c>
      <c r="F771" s="25" t="s">
        <v>5252</v>
      </c>
      <c r="G771" s="25" t="s">
        <v>5522</v>
      </c>
      <c r="H771" s="25" t="s">
        <v>5523</v>
      </c>
      <c r="I771" s="25">
        <v>168</v>
      </c>
      <c r="J771" s="25" t="s">
        <v>2144</v>
      </c>
      <c r="K771" s="25">
        <v>60</v>
      </c>
      <c r="L771" s="25">
        <v>70</v>
      </c>
      <c r="M771" s="25" t="s">
        <v>5873</v>
      </c>
      <c r="N771" s="25" t="s">
        <v>3851</v>
      </c>
      <c r="O771" s="25" t="s">
        <v>6332</v>
      </c>
      <c r="Q771" s="25" t="s">
        <v>2123</v>
      </c>
      <c r="R771" s="25">
        <v>4096</v>
      </c>
      <c r="S771" s="25">
        <v>1.3</v>
      </c>
      <c r="T771" s="25">
        <v>250</v>
      </c>
      <c r="U771" s="25" t="s">
        <v>2158</v>
      </c>
      <c r="V771" s="25" t="s">
        <v>8865</v>
      </c>
      <c r="W771" s="25" t="s">
        <v>9668</v>
      </c>
      <c r="X771" s="25" t="s">
        <v>9715</v>
      </c>
      <c r="Y771" s="25" t="s">
        <v>9715</v>
      </c>
      <c r="Z771" s="25" t="s">
        <v>9715</v>
      </c>
      <c r="AA771" s="25" t="s">
        <v>9715</v>
      </c>
      <c r="AB771" s="25" t="s">
        <v>9715</v>
      </c>
      <c r="AC771" s="25" t="s">
        <v>9715</v>
      </c>
      <c r="AD771" s="25" t="s">
        <v>9715</v>
      </c>
      <c r="AE771" s="25" t="s">
        <v>9715</v>
      </c>
      <c r="AF771" s="25" t="s">
        <v>9715</v>
      </c>
      <c r="AG771" s="26" t="str">
        <f t="shared" ref="AG771:AG824" si="24">+W771&amp;","&amp;X771&amp;","&amp;Y771&amp;","&amp;Z771&amp;","&amp;AA771&amp;","&amp;AB771&amp;","&amp;AC771&amp;","&amp;AD771&amp;","&amp;AE771&amp;","&amp;AF771</f>
        <v>770,0,0,0,0,0,0,0,0,0</v>
      </c>
      <c r="AH771" s="25" t="s">
        <v>7564</v>
      </c>
      <c r="AI771" s="25" t="s">
        <v>8066</v>
      </c>
      <c r="AN771" s="25">
        <v>0</v>
      </c>
      <c r="AO771" s="25">
        <v>25</v>
      </c>
      <c r="AT771" s="26" t="str">
        <f t="shared" ref="AT771:AT824" si="25">"["&amp;A771&amp;"];"&amp;$B$1&amp;"="&amp;B771&amp;";"&amp;$C$1&amp;"="&amp;C771&amp;";"&amp;$D$1&amp;"="&amp;D771&amp;";"&amp;$E$1&amp;"="&amp;E771&amp;";"&amp;$F$1&amp;"="&amp;F771&amp;";"&amp;$G$1&amp;"="&amp;G771&amp;";"&amp;$H$1&amp;"="&amp;H771&amp;";"&amp;$I$1&amp;"="&amp;I771&amp;";"&amp;$J$1&amp;"="&amp;J771&amp;";"&amp;$K$1&amp;"="&amp;K771&amp;";"&amp;$L$1&amp;"="&amp;L771&amp;";"&amp;$M$1&amp;"="&amp;M771&amp;";"&amp;$N$1&amp;"="&amp;N771&amp;";"&amp;$O$1&amp;"="&amp;O771&amp;";"&amp;$P$1&amp;"="&amp;P771&amp;";"&amp;$Q$1&amp;"="&amp;Q771&amp;";"&amp;$R$1&amp;"="&amp;R771&amp;";"&amp;$S$1&amp;"="&amp;S771&amp;";"&amp;$T$1&amp;"="&amp;T771&amp;";"&amp;$U$1&amp;"="&amp;U771&amp;";"&amp;$V$1&amp;"="&amp;V771&amp;";"&amp;$AG$1&amp;"="&amp;AG771&amp;";"&amp;$AH$1&amp;"="&amp;AH771&amp;";"&amp;$AI$1&amp;"="&amp;AI771&amp;";"&amp;$AJ$1&amp;"="&amp;AJ771&amp;";"&amp;$AK$1&amp;"="&amp;AK771&amp;";"&amp;$AL$1&amp;"="&amp;AL771&amp;";"&amp;$AM$1&amp;"="&amp;AM771&amp;";"&amp;$AN$1&amp;"="&amp;AN771&amp;";"&amp;$AO$1&amp;"="&amp;AO771&amp;";"&amp;$AP$1&amp;"="&amp;AP771&amp;";"&amp;$AQ$1&amp;"="&amp;AQ771&amp;";"&amp;$AR$1&amp;"="&amp;AR771</f>
        <v>[770];Name=Palossand;InternalName=PALOSSAND;Type1=GHOST;Type2=GROUND;BaseStats=85,75,110,35,100,75;GenderRate=Female50Percent;GrowthRate=Medium;BaseEXP=168;EffortPoints=0,0,2,0,0,0;Rareness=60;Happiness=70;Abilities=WATERCOMPACTION;HiddenAbility=SANDVEIL;Moves=1,HARDEN,1,ABSORB,5,ASTONISH,9,SANDATTACK,14,SANDTOMB,18,MEGADRAIN,23,BULLDOZE,27,HYPNOSIS,32,IRONDEFENSE,36,GIGADRAIN,41,SHADOWBALL,47,EARTHPOWER,54,SHOREUP,60,SANDSTORM;EggMoves=;Compatibility=Amorphous;StepsToHatch=4096;Height=1.3;Weight=250;Color=Brown;Habitat=WatersEdge;RegionalNumbers=770,0,0,0,0,0,0,0,0,0;Kind=Sand Castle;Pokedex=Buried beneath the castle are masses of bones from those whose vitality it has drained.;FormNames=;WildItemCommon=;WildItemUncommon=;WildItemRare=;BattlerPlayerY=0;BattlerEnemyY=25;BattlerAltitude=;Evolutions=;Incense=</v>
      </c>
    </row>
    <row r="772" spans="1:46" x14ac:dyDescent="0.3">
      <c r="A772" s="25">
        <v>771</v>
      </c>
      <c r="B772" s="25" t="s">
        <v>1258</v>
      </c>
      <c r="C772" s="25" t="s">
        <v>5478</v>
      </c>
      <c r="D772" s="25" t="s">
        <v>219</v>
      </c>
      <c r="F772" s="25" t="s">
        <v>5253</v>
      </c>
      <c r="G772" s="25" t="s">
        <v>5522</v>
      </c>
      <c r="H772" s="25" t="s">
        <v>5528</v>
      </c>
      <c r="I772" s="25">
        <v>144</v>
      </c>
      <c r="J772" s="25" t="s">
        <v>5530</v>
      </c>
      <c r="K772" s="25">
        <v>60</v>
      </c>
      <c r="L772" s="25">
        <v>70</v>
      </c>
      <c r="M772" s="25" t="s">
        <v>5874</v>
      </c>
      <c r="N772" s="25" t="s">
        <v>3881</v>
      </c>
      <c r="O772" s="25" t="s">
        <v>6985</v>
      </c>
      <c r="P772" s="25" t="s">
        <v>6986</v>
      </c>
      <c r="Q772" s="25" t="s">
        <v>3785</v>
      </c>
      <c r="R772" s="25">
        <v>4096</v>
      </c>
      <c r="S772" s="25">
        <v>0.3</v>
      </c>
      <c r="T772" s="25">
        <v>1.2</v>
      </c>
      <c r="U772" s="25" t="s">
        <v>8864</v>
      </c>
      <c r="V772" s="25" t="s">
        <v>8865</v>
      </c>
      <c r="W772" s="25" t="s">
        <v>9669</v>
      </c>
      <c r="X772" s="25" t="s">
        <v>9715</v>
      </c>
      <c r="Y772" s="25" t="s">
        <v>9715</v>
      </c>
      <c r="Z772" s="25" t="s">
        <v>9715</v>
      </c>
      <c r="AA772" s="25" t="s">
        <v>9715</v>
      </c>
      <c r="AB772" s="25" t="s">
        <v>9715</v>
      </c>
      <c r="AC772" s="25" t="s">
        <v>9715</v>
      </c>
      <c r="AD772" s="25" t="s">
        <v>9715</v>
      </c>
      <c r="AE772" s="25" t="s">
        <v>9715</v>
      </c>
      <c r="AF772" s="25" t="s">
        <v>9715</v>
      </c>
      <c r="AG772" s="26" t="str">
        <f t="shared" si="24"/>
        <v>771,0,0,0,0,0,0,0,0,0</v>
      </c>
      <c r="AH772" s="25" t="s">
        <v>7565</v>
      </c>
      <c r="AI772" s="25" t="s">
        <v>8067</v>
      </c>
      <c r="AN772" s="25">
        <v>0</v>
      </c>
      <c r="AO772" s="25">
        <v>25</v>
      </c>
      <c r="AT772" s="26" t="str">
        <f t="shared" si="25"/>
        <v>[771];Name=Pyukumuku;InternalName=PYUKUMUKU;Type1=WATER;Type2=;BaseStats=55,60,130,5,30,130;GenderRate=Female50Percent;GrowthRate=Fast;BaseEXP=144;EffortPoints=0,0,0,0,2,0;Rareness=60;Happiness=70;Abilities=INNARDSOUT;HiddenAbility=UNAWARE;Moves=1,BATONPASS,1,WATERSPORT,1,MUDSPORT,1,HARDEN,1,BIDE,5,HELPINGHAND,9,TAUNT,13,SAFEGUARD,17,COUNTER,21,PURIFY,25,CURSE,29,GASTROACID,33,PAINSPLIT,37,RECOVER,41,SOAK,45,TOXIC,49,MEMENTO;EggMoves=ENDURE,VENOMDRENCH,BESTOW,TICKLE;Compatibility=Water1;StepsToHatch=4096;Height=0.3;Weight=1.2;Color=Black;Habitat=WatersEdge;RegionalNumbers=771,0,0,0,0,0,0,0,0,0;Kind=Sea Cucumber;Pokedex=It can eject its internal organs, which it uses to engulf its prey or battle enemies.;FormNames=;WildItemCommon=;WildItemUncommon=;WildItemRare=;BattlerPlayerY=0;BattlerEnemyY=25;BattlerAltitude=;Evolutions=;Incense=</v>
      </c>
    </row>
    <row r="773" spans="1:46" x14ac:dyDescent="0.3">
      <c r="A773" s="25">
        <v>772</v>
      </c>
      <c r="B773" s="25" t="s">
        <v>1259</v>
      </c>
      <c r="C773" s="25" t="s">
        <v>5479</v>
      </c>
      <c r="D773" s="25" t="s">
        <v>216</v>
      </c>
      <c r="F773" s="25" t="s">
        <v>5254</v>
      </c>
      <c r="G773" s="25" t="s">
        <v>5534</v>
      </c>
      <c r="H773" s="25" t="s">
        <v>5533</v>
      </c>
      <c r="I773" s="25">
        <v>107</v>
      </c>
      <c r="J773" s="25" t="s">
        <v>2132</v>
      </c>
      <c r="K773" s="25">
        <v>3</v>
      </c>
      <c r="L773" s="25">
        <v>0</v>
      </c>
      <c r="M773" s="25" t="s">
        <v>3840</v>
      </c>
      <c r="O773" s="25" t="s">
        <v>6333</v>
      </c>
      <c r="Q773" s="25" t="s">
        <v>7094</v>
      </c>
      <c r="R773" s="25">
        <v>30720</v>
      </c>
      <c r="S773" s="25">
        <v>1.9</v>
      </c>
      <c r="T773" s="25">
        <v>120.5</v>
      </c>
      <c r="U773" s="25" t="s">
        <v>8859</v>
      </c>
      <c r="V773" s="25" t="s">
        <v>8870</v>
      </c>
      <c r="W773" s="25" t="s">
        <v>9670</v>
      </c>
      <c r="X773" s="25" t="s">
        <v>9715</v>
      </c>
      <c r="Y773" s="25" t="s">
        <v>9715</v>
      </c>
      <c r="Z773" s="25" t="s">
        <v>9715</v>
      </c>
      <c r="AA773" s="25" t="s">
        <v>9715</v>
      </c>
      <c r="AB773" s="25" t="s">
        <v>9715</v>
      </c>
      <c r="AC773" s="25" t="s">
        <v>9715</v>
      </c>
      <c r="AD773" s="25" t="s">
        <v>9715</v>
      </c>
      <c r="AE773" s="25" t="s">
        <v>9715</v>
      </c>
      <c r="AF773" s="25" t="s">
        <v>9715</v>
      </c>
      <c r="AG773" s="26" t="str">
        <f t="shared" si="24"/>
        <v>772,0,0,0,0,0,0,0,0,0</v>
      </c>
      <c r="AH773" s="25" t="s">
        <v>7566</v>
      </c>
      <c r="AI773" s="25" t="s">
        <v>8068</v>
      </c>
      <c r="AN773" s="25">
        <v>0</v>
      </c>
      <c r="AO773" s="25">
        <v>25</v>
      </c>
      <c r="AQ773" s="25" t="s">
        <v>8853</v>
      </c>
      <c r="AT773" s="26" t="str">
        <f t="shared" si="25"/>
        <v>[772];Name=Type: Null;InternalName=TYPENULL;Type1=NORMAL;Type2=;BaseStats=95,95,95,59,95,95;GenderRate=Genderless;GrowthRate=Slow;BaseEXP=107;EffortPoints=2,0,0,0,0,0;Rareness=3;Happiness=0;Abilities=BATTLEARMOR;HiddenAbility=;Moves=1,TACKLE,5,RAGE,10,PURSUIT,15,IMPRISON,20,AERIALACE,25,CRUSHCLAW,30,SCARYFACE,35,XSCISSOR,40,TAKEDOWN,45,METALSOUND,50,IRONHEAD,55,DOUBLEHIT,60,AIRSLASH,65,PUNISHMENT,70,RAZORWIND,75,TRIATTACK,80,DOUBLEEDGE,85,HEALBLOCK;EggMoves=;Compatibility=Undiscovered;StepsToHatch=30720;Height=1.9;Weight=120.5;Color=Gray;Habitat=Rare;RegionalNumbers=772,0,0,0,0,0,0,0,0,0;Kind=Synthetic;Pokedex=The heavy control mask it wears suppresses its capabilities. This Pokémon has some hidden special power.;FormNames=;WildItemCommon=;WildItemUncommon=;WildItemRare=;BattlerPlayerY=0;BattlerEnemyY=25;BattlerAltitude=;Evolutions=SILVALLY,Happiness,;Incense=</v>
      </c>
    </row>
    <row r="774" spans="1:46" x14ac:dyDescent="0.3">
      <c r="A774" s="25">
        <v>773</v>
      </c>
      <c r="B774" s="25" t="s">
        <v>1260</v>
      </c>
      <c r="C774" s="25" t="s">
        <v>5480</v>
      </c>
      <c r="D774" s="25" t="s">
        <v>216</v>
      </c>
      <c r="F774" s="25" t="s">
        <v>5255</v>
      </c>
      <c r="G774" s="25" t="s">
        <v>5534</v>
      </c>
      <c r="H774" s="25" t="s">
        <v>5533</v>
      </c>
      <c r="I774" s="25">
        <v>114</v>
      </c>
      <c r="J774" s="25" t="s">
        <v>2133</v>
      </c>
      <c r="K774" s="25">
        <v>3</v>
      </c>
      <c r="L774" s="25">
        <v>0</v>
      </c>
      <c r="M774" s="25" t="s">
        <v>5605</v>
      </c>
      <c r="O774" s="25" t="s">
        <v>6334</v>
      </c>
      <c r="Q774" s="25" t="s">
        <v>7094</v>
      </c>
      <c r="R774" s="25">
        <v>30720</v>
      </c>
      <c r="S774" s="25">
        <v>2.2999999999999998</v>
      </c>
      <c r="T774" s="25">
        <v>100.5</v>
      </c>
      <c r="U774" s="25" t="s">
        <v>8859</v>
      </c>
      <c r="V774" s="25" t="s">
        <v>8870</v>
      </c>
      <c r="W774" s="25" t="s">
        <v>9671</v>
      </c>
      <c r="X774" s="25" t="s">
        <v>9715</v>
      </c>
      <c r="Y774" s="25" t="s">
        <v>9715</v>
      </c>
      <c r="Z774" s="25" t="s">
        <v>9715</v>
      </c>
      <c r="AA774" s="25" t="s">
        <v>9715</v>
      </c>
      <c r="AB774" s="25" t="s">
        <v>9715</v>
      </c>
      <c r="AC774" s="25" t="s">
        <v>9715</v>
      </c>
      <c r="AD774" s="25" t="s">
        <v>9715</v>
      </c>
      <c r="AE774" s="25" t="s">
        <v>9715</v>
      </c>
      <c r="AF774" s="25" t="s">
        <v>9715</v>
      </c>
      <c r="AG774" s="26" t="str">
        <f t="shared" si="24"/>
        <v>773,0,0,0,0,0,0,0,0,0</v>
      </c>
      <c r="AH774" s="25" t="s">
        <v>7566</v>
      </c>
      <c r="AI774" s="25" t="s">
        <v>8069</v>
      </c>
      <c r="AN774" s="25">
        <v>0</v>
      </c>
      <c r="AO774" s="25">
        <v>25</v>
      </c>
      <c r="AT774" s="26" t="str">
        <f t="shared" si="25"/>
        <v>[773];Name=Silvally;InternalName=SILVALLY;Type1=NORMAL;Type2=;BaseStats=95,95,95,95,95,95;GenderRate=Genderless;GrowthRate=Slow;BaseEXP=114;EffortPoints=3,0,0,0,0,0;Rareness=3;Happiness=0;Abilities=RKSSYSTEM;HiddenAbility=;Moves=1,MULTIATTACK,1,HEALBLOCK,1,IMPRISON,1,IRONHEAD,1,POISONFANG,1,FIREFANG,1,ICEFANG,1,THUNDERFANG,1,TACKLE,5,RAGE,10,PURSUIT,15,BITE,20,AERIALACE,25,CRUSHCLAW,30,SCARYFACE,35,XSCISSOR,40,TAKEDOWN,45,METALSOUND,50,CRUNCH,55,DOUBLEHIT,60,AIRSLASH,65,PUNISHMENT,70,RAZORWIND,75,TRIATTACK,80,DOUBLEEDGE,85,PARTINGSHOT;EggMoves=;Compatibility=Undiscovered;StepsToHatch=30720;Height=2.3;Weight=100.5;Color=Gray;Habitat=Rare;RegionalNumbers=773,0,0,0,0,0,0,0,0,0;Kind=Synthetic;Pokedex=Its trust in its partner is what awakens it. This Pokémon is capable of changing its type.;FormNames=;WildItemCommon=;WildItemUncommon=;WildItemRare=;BattlerPlayerY=0;BattlerEnemyY=25;BattlerAltitude=;Evolutions=;Incense=</v>
      </c>
    </row>
    <row r="775" spans="1:46" x14ac:dyDescent="0.3">
      <c r="A775" s="25">
        <v>774</v>
      </c>
      <c r="B775" s="25" t="s">
        <v>5304</v>
      </c>
      <c r="C775" s="25" t="s">
        <v>5481</v>
      </c>
      <c r="D775" s="25" t="s">
        <v>227</v>
      </c>
      <c r="E775" s="25" t="s">
        <v>225</v>
      </c>
      <c r="F775" s="25" t="s">
        <v>5256</v>
      </c>
      <c r="G775" s="25" t="s">
        <v>5534</v>
      </c>
      <c r="H775" s="25" t="s">
        <v>1412</v>
      </c>
      <c r="I775" s="25">
        <v>154</v>
      </c>
      <c r="J775" s="25" t="s">
        <v>5536</v>
      </c>
      <c r="K775" s="25">
        <v>30</v>
      </c>
      <c r="L775" s="25">
        <v>70</v>
      </c>
      <c r="M775" s="25" t="s">
        <v>5606</v>
      </c>
      <c r="O775" s="25" t="s">
        <v>6335</v>
      </c>
      <c r="Q775" s="25" t="s">
        <v>2122</v>
      </c>
      <c r="R775" s="25">
        <v>6144</v>
      </c>
      <c r="S775" s="25">
        <v>0.3</v>
      </c>
      <c r="T775" s="25">
        <v>40</v>
      </c>
      <c r="U775" s="25" t="s">
        <v>2158</v>
      </c>
      <c r="V775" s="25" t="s">
        <v>8868</v>
      </c>
      <c r="W775" s="25" t="s">
        <v>9672</v>
      </c>
      <c r="X775" s="25" t="s">
        <v>9715</v>
      </c>
      <c r="Y775" s="25" t="s">
        <v>9715</v>
      </c>
      <c r="Z775" s="25" t="s">
        <v>9715</v>
      </c>
      <c r="AA775" s="25" t="s">
        <v>9715</v>
      </c>
      <c r="AB775" s="25" t="s">
        <v>9715</v>
      </c>
      <c r="AC775" s="25" t="s">
        <v>9715</v>
      </c>
      <c r="AD775" s="25" t="s">
        <v>9715</v>
      </c>
      <c r="AE775" s="25" t="s">
        <v>9715</v>
      </c>
      <c r="AF775" s="25" t="s">
        <v>9715</v>
      </c>
      <c r="AG775" s="26" t="str">
        <f t="shared" si="24"/>
        <v>774,0,0,0,0,0,0,0,0,0</v>
      </c>
      <c r="AH775" s="25" t="s">
        <v>7567</v>
      </c>
      <c r="AI775" s="25" t="s">
        <v>8408</v>
      </c>
      <c r="AL775" s="25" t="s">
        <v>8148</v>
      </c>
      <c r="AN775" s="25">
        <v>9</v>
      </c>
      <c r="AO775" s="25">
        <v>25</v>
      </c>
      <c r="AT775" s="26" t="str">
        <f t="shared" si="25"/>
        <v>[774];Name=Minior;InternalName=MINIOR;Type1=ROCK;Type2=FLYING;BaseStats=60,60,100,60,60,100;GenderRate=Genderless;GrowthRate=Parabolic;BaseEXP=154;EffortPoints=0,0,1,0,1,0;Rareness=30;Happiness=70;Abilities=SHIELDSDOWN;HiddenAbility=;Moves=1,TACKLE,3,DEFENSECURL,8,ROLLOUT,10,CONFUSERAY,15,SWIFT,17,ANCIENTPOWER,22,SELFDESTRUCT,24,STEALTHROCK,29,TAKEDOWN,31,AUTOTOMIZE,36,COSMICPOWER,38,POWERGEM,43,DOUBLEEDGE,45,SHELLSMASH,50,EXPLOSION;EggMoves=;Compatibility=Mineral;StepsToHatch=6144;Height=0.3;Weight=40;Color=Brown;Habitat=Mountain;RegionalNumbers=774,0,0,0,0,0,0,0,0,0;Kind=Meteor;Pokedex=Strong impacts can knock it out of its shell. This Pokémon was born from mutated nanoparticles.;FormNames=;WildItemCommon=;WildItemUncommon=STARPIECE;WildItemRare=;BattlerPlayerY=9;BattlerEnemyY=25;BattlerAltitude=;Evolutions=;Incense=</v>
      </c>
    </row>
    <row r="776" spans="1:46" x14ac:dyDescent="0.3">
      <c r="A776" s="25">
        <v>775</v>
      </c>
      <c r="B776" s="25" t="s">
        <v>1263</v>
      </c>
      <c r="C776" s="25" t="s">
        <v>5482</v>
      </c>
      <c r="D776" s="25" t="s">
        <v>216</v>
      </c>
      <c r="F776" s="25" t="s">
        <v>5257</v>
      </c>
      <c r="G776" s="25" t="s">
        <v>5522</v>
      </c>
      <c r="H776" s="25" t="s">
        <v>5533</v>
      </c>
      <c r="I776" s="25">
        <v>168</v>
      </c>
      <c r="J776" s="25" t="s">
        <v>2129</v>
      </c>
      <c r="K776" s="25">
        <v>45</v>
      </c>
      <c r="L776" s="25">
        <v>70</v>
      </c>
      <c r="M776" s="25" t="s">
        <v>5607</v>
      </c>
      <c r="O776" s="25" t="s">
        <v>6987</v>
      </c>
      <c r="P776" s="25" t="s">
        <v>6988</v>
      </c>
      <c r="Q776" s="25" t="s">
        <v>2124</v>
      </c>
      <c r="R776" s="25">
        <v>5120</v>
      </c>
      <c r="S776" s="25">
        <v>0.4</v>
      </c>
      <c r="T776" s="25">
        <v>19.899999999999999</v>
      </c>
      <c r="U776" s="25" t="s">
        <v>2157</v>
      </c>
      <c r="V776" s="25" t="s">
        <v>7468</v>
      </c>
      <c r="W776" s="25" t="s">
        <v>9673</v>
      </c>
      <c r="X776" s="25" t="s">
        <v>9715</v>
      </c>
      <c r="Y776" s="25" t="s">
        <v>9715</v>
      </c>
      <c r="Z776" s="25" t="s">
        <v>9715</v>
      </c>
      <c r="AA776" s="25" t="s">
        <v>9715</v>
      </c>
      <c r="AB776" s="25" t="s">
        <v>9715</v>
      </c>
      <c r="AC776" s="25" t="s">
        <v>9715</v>
      </c>
      <c r="AD776" s="25" t="s">
        <v>9715</v>
      </c>
      <c r="AE776" s="25" t="s">
        <v>9715</v>
      </c>
      <c r="AF776" s="25" t="s">
        <v>9715</v>
      </c>
      <c r="AG776" s="26" t="str">
        <f t="shared" si="24"/>
        <v>775,0,0,0,0,0,0,0,0,0</v>
      </c>
      <c r="AH776" s="25" t="s">
        <v>7373</v>
      </c>
      <c r="AI776" s="25" t="s">
        <v>8095</v>
      </c>
      <c r="AO776" s="25">
        <v>25</v>
      </c>
      <c r="AT776" s="26" t="str">
        <f t="shared" si="25"/>
        <v>[775];Name=Komala;InternalName=KOMALA;Type1=NORMAL;Type2=;BaseStats=65,115,65,65,75,95;GenderRate=Female50Percent;GrowthRate=Slow;BaseEXP=168;EffortPoints=0,2,0,0,0,0;Rareness=45;Happiness=70;Abilities=COMATOSE;HiddenAbility=;Moves=1,DEFENSECURL,1,ROLLOUT,6,STOCKPILE,6,SPITUP,6,SWALLOW,11,RAPIDSPIN,16,YAWN,21,SLAM,26,FLAIL,31,SUCKERPUNCH,36,PSYCHUP,41,WOODHAMMER,46,THRASH;EggMoves=CHARM,WISH,PLAYROUGH,SING;Compatibility=Field;StepsToHatch=5120;Height=0.4;Weight=19.9;Color=Blue;Habitat=Grassland;RegionalNumbers=775,0,0,0,0,0,0,0,0,0;Kind=Drowsing;Pokedex=The log it holds was give to it by its parents. It is also known to cling to the arm of a friendly Trainer.;FormNames=;WildItemCommon=;WildItemUncommon=;WildItemRare=;BattlerPlayerY=;BattlerEnemyY=25;BattlerAltitude=;Evolutions=;Incense=</v>
      </c>
    </row>
    <row r="777" spans="1:46" x14ac:dyDescent="0.3">
      <c r="A777" s="25">
        <v>776</v>
      </c>
      <c r="B777" s="25" t="s">
        <v>1264</v>
      </c>
      <c r="C777" s="25" t="s">
        <v>5483</v>
      </c>
      <c r="D777" s="25" t="s">
        <v>218</v>
      </c>
      <c r="E777" s="25" t="s">
        <v>229</v>
      </c>
      <c r="F777" s="25" t="s">
        <v>5258</v>
      </c>
      <c r="G777" s="25" t="s">
        <v>5522</v>
      </c>
      <c r="H777" s="25" t="s">
        <v>5523</v>
      </c>
      <c r="I777" s="25">
        <v>170</v>
      </c>
      <c r="J777" s="25" t="s">
        <v>2144</v>
      </c>
      <c r="K777" s="25">
        <v>70</v>
      </c>
      <c r="L777" s="25">
        <v>70</v>
      </c>
      <c r="M777" s="25" t="s">
        <v>3813</v>
      </c>
      <c r="O777" s="25" t="s">
        <v>6989</v>
      </c>
      <c r="P777" s="25" t="s">
        <v>6990</v>
      </c>
      <c r="Q777" s="25" t="s">
        <v>7003</v>
      </c>
      <c r="R777" s="25">
        <v>5120</v>
      </c>
      <c r="S777" s="25">
        <v>2</v>
      </c>
      <c r="T777" s="25">
        <v>212</v>
      </c>
      <c r="U777" s="25" t="s">
        <v>2156</v>
      </c>
      <c r="V777" s="25" t="s">
        <v>8868</v>
      </c>
      <c r="W777" s="25" t="s">
        <v>9674</v>
      </c>
      <c r="X777" s="25" t="s">
        <v>9715</v>
      </c>
      <c r="Y777" s="25" t="s">
        <v>9715</v>
      </c>
      <c r="Z777" s="25" t="s">
        <v>9715</v>
      </c>
      <c r="AA777" s="25" t="s">
        <v>9715</v>
      </c>
      <c r="AB777" s="25" t="s">
        <v>9715</v>
      </c>
      <c r="AC777" s="25" t="s">
        <v>9715</v>
      </c>
      <c r="AD777" s="25" t="s">
        <v>9715</v>
      </c>
      <c r="AE777" s="25" t="s">
        <v>9715</v>
      </c>
      <c r="AF777" s="25" t="s">
        <v>9715</v>
      </c>
      <c r="AG777" s="26" t="str">
        <f t="shared" si="24"/>
        <v>776,0,0,0,0,0,0,0,0,0</v>
      </c>
      <c r="AH777" s="25" t="s">
        <v>7568</v>
      </c>
      <c r="AI777" s="25" t="s">
        <v>8409</v>
      </c>
      <c r="AL777" s="25" t="s">
        <v>8410</v>
      </c>
      <c r="AN777" s="25">
        <v>0</v>
      </c>
      <c r="AO777" s="25">
        <v>25</v>
      </c>
      <c r="AT777" s="26" t="str">
        <f t="shared" si="25"/>
        <v>[776];Name=Turtonator;InternalName=TURTONATOR;Type1=FIRE;Type2=DRAGON;BaseStats=60,78,135,36,91,85;GenderRate=Female50Percent;GrowthRate=Medium;BaseEXP=170;EffortPoints=0,0,2,0,0,0;Rareness=70;Happiness=70;Abilities=SHELLARMOR;HiddenAbility=;Moves=1,EMBER,1,TACKLE,5,SMOG,9,PROTECT,13,INCINERATE,17,FLAIL,21,ENDURE,25,IRONDEFENSE,29,FLAMETHROWER,33,BODYSLAM,37,SHELLSMASH,41,DRAGONPULSE,45,SHELLTRAP,49,OVERHEAT,53,EXPLOSION;EggMoves=WIDEGUARD,REVENGE,HEADSMASH,FIRESPIN;Compatibility=Monster,Dragon;StepsToHatch=5120;Height=2;Weight=212;Color=Red;Habitat=Mountain;RegionalNumbers=776,0,0,0,0,0,0,0,0,0;Kind=Blast Turtle;Pokedex=The shell on its back is chemically unstable and explodes violently. The hole in its stomach is its weak point.;FormNames=;WildItemCommon=;WildItemUncommon=CHARCOAL;WildItemRare=;BattlerPlayerY=0;BattlerEnemyY=25;BattlerAltitude=;Evolutions=;Incense=</v>
      </c>
    </row>
    <row r="778" spans="1:46" x14ac:dyDescent="0.3">
      <c r="A778" s="25">
        <v>777</v>
      </c>
      <c r="B778" s="25" t="s">
        <v>1265</v>
      </c>
      <c r="C778" s="25" t="s">
        <v>5484</v>
      </c>
      <c r="D778" s="25" t="s">
        <v>220</v>
      </c>
      <c r="E778" s="25" t="s">
        <v>231</v>
      </c>
      <c r="F778" s="25" t="s">
        <v>5259</v>
      </c>
      <c r="G778" s="25" t="s">
        <v>5522</v>
      </c>
      <c r="H778" s="25" t="s">
        <v>5523</v>
      </c>
      <c r="I778" s="25">
        <v>152</v>
      </c>
      <c r="J778" s="25" t="s">
        <v>2129</v>
      </c>
      <c r="K778" s="25">
        <v>180</v>
      </c>
      <c r="L778" s="25">
        <v>70</v>
      </c>
      <c r="M778" s="25" t="s">
        <v>5875</v>
      </c>
      <c r="N778" s="25" t="s">
        <v>3805</v>
      </c>
      <c r="O778" s="25" t="s">
        <v>6991</v>
      </c>
      <c r="P778" s="25" t="s">
        <v>6992</v>
      </c>
      <c r="Q778" s="25" t="s">
        <v>7022</v>
      </c>
      <c r="R778" s="25">
        <v>3072</v>
      </c>
      <c r="S778" s="25">
        <v>0.3</v>
      </c>
      <c r="T778" s="25">
        <v>3.3</v>
      </c>
      <c r="U778" s="25" t="s">
        <v>8859</v>
      </c>
      <c r="V778" s="25" t="s">
        <v>8868</v>
      </c>
      <c r="W778" s="25" t="s">
        <v>9675</v>
      </c>
      <c r="X778" s="25" t="s">
        <v>9715</v>
      </c>
      <c r="Y778" s="25" t="s">
        <v>9715</v>
      </c>
      <c r="Z778" s="25" t="s">
        <v>9715</v>
      </c>
      <c r="AA778" s="25" t="s">
        <v>9715</v>
      </c>
      <c r="AB778" s="25" t="s">
        <v>9715</v>
      </c>
      <c r="AC778" s="25" t="s">
        <v>9715</v>
      </c>
      <c r="AD778" s="25" t="s">
        <v>9715</v>
      </c>
      <c r="AE778" s="25" t="s">
        <v>9715</v>
      </c>
      <c r="AF778" s="25" t="s">
        <v>9715</v>
      </c>
      <c r="AG778" s="26" t="str">
        <f t="shared" si="24"/>
        <v>777,0,0,0,0,0,0,0,0,0</v>
      </c>
      <c r="AH778" s="25" t="s">
        <v>7569</v>
      </c>
      <c r="AI778" s="25" t="s">
        <v>8411</v>
      </c>
      <c r="AL778" s="25" t="s">
        <v>8412</v>
      </c>
      <c r="AN778" s="25">
        <v>0</v>
      </c>
      <c r="AO778" s="25">
        <v>25</v>
      </c>
      <c r="AT778" s="26" t="str">
        <f t="shared" si="25"/>
        <v>[777];Name=Togedemaru;InternalName=TOGEDEMARU;Type1=ELECTRIC;Type2=STEEL;BaseStats=65,98,63,96,40,73;GenderRate=Female50Percent;GrowthRate=Medium;BaseEXP=152;EffortPoints=0,2,0,0,0,0;Rareness=180;Happiness=70;Abilities=IRONBARBS,LIGHTNINGROD;HiddenAbility=STURDY;Moves=1,TACKLE,1,THUNDERSHOCK,5,DEFENSECURL,9,ROLLOUT,13,CHARGE,17,SPARK,21,NUZZLE,25,MAGNETRISE,29,DISCHARGE,33,ZINGZAP,37,ELECTRICTERRAIN,41,WILDCHARGE,45,PINMISSILE,49,SPIKYSHIELD,53,FELLSTINGER;EggMoves=REVERSAL,PRESENT,ENCORE,TWINEEDLE,WISH,FAKEOUT,TICKLE,FLAIL,DISARMINGVOICE;Compatibility=Field,Fairy;StepsToHatch=3072;Height=0.3;Weight=3.3;Color=Gray;Habitat=Mountain;RegionalNumbers=777,0,0,0,0,0,0,0,0,0;Kind=Roly-Poly;Pokedex=The long hairs on its back act as lightning rods. The bolts of lightning it attracts are stored as energy.;FormNames=;WildItemCommon=;WildItemUncommon=ELECTRICSEED;WildItemRare=;BattlerPlayerY=0;BattlerEnemyY=25;BattlerAltitude=;Evolutions=;Incense=</v>
      </c>
    </row>
    <row r="779" spans="1:46" x14ac:dyDescent="0.3">
      <c r="A779" s="25">
        <v>778</v>
      </c>
      <c r="B779" s="25" t="s">
        <v>1266</v>
      </c>
      <c r="C779" s="25" t="s">
        <v>5485</v>
      </c>
      <c r="D779" s="25" t="s">
        <v>228</v>
      </c>
      <c r="E779" s="25" t="s">
        <v>232</v>
      </c>
      <c r="F779" s="25" t="s">
        <v>5260</v>
      </c>
      <c r="G779" s="25" t="s">
        <v>5522</v>
      </c>
      <c r="H779" s="25" t="s">
        <v>5523</v>
      </c>
      <c r="I779" s="25">
        <v>167</v>
      </c>
      <c r="J779" s="25" t="s">
        <v>5530</v>
      </c>
      <c r="K779" s="25">
        <v>45</v>
      </c>
      <c r="L779" s="25">
        <v>35</v>
      </c>
      <c r="M779" s="25" t="s">
        <v>5608</v>
      </c>
      <c r="O779" s="25" t="s">
        <v>6993</v>
      </c>
      <c r="P779" s="25" t="s">
        <v>6994</v>
      </c>
      <c r="Q779" s="25" t="s">
        <v>2123</v>
      </c>
      <c r="R779" s="25">
        <v>5120</v>
      </c>
      <c r="S779" s="25">
        <v>0.2</v>
      </c>
      <c r="T779" s="25">
        <v>0.7</v>
      </c>
      <c r="U779" s="25" t="s">
        <v>8860</v>
      </c>
      <c r="V779" s="25" t="s">
        <v>8867</v>
      </c>
      <c r="W779" s="25" t="s">
        <v>9676</v>
      </c>
      <c r="X779" s="25" t="s">
        <v>9715</v>
      </c>
      <c r="Y779" s="25" t="s">
        <v>9715</v>
      </c>
      <c r="Z779" s="25" t="s">
        <v>9715</v>
      </c>
      <c r="AA779" s="25" t="s">
        <v>9715</v>
      </c>
      <c r="AB779" s="25" t="s">
        <v>9715</v>
      </c>
      <c r="AC779" s="25" t="s">
        <v>9715</v>
      </c>
      <c r="AD779" s="25" t="s">
        <v>9715</v>
      </c>
      <c r="AE779" s="25" t="s">
        <v>9715</v>
      </c>
      <c r="AF779" s="25" t="s">
        <v>9715</v>
      </c>
      <c r="AG779" s="26" t="str">
        <f t="shared" si="24"/>
        <v>778,0,0,0,0,0,0,0,0,0</v>
      </c>
      <c r="AH779" s="25" t="s">
        <v>7570</v>
      </c>
      <c r="AI779" s="25" t="s">
        <v>8413</v>
      </c>
      <c r="AL779" s="25" t="s">
        <v>8260</v>
      </c>
      <c r="AO779" s="25">
        <v>25</v>
      </c>
      <c r="AT779" s="26" t="str">
        <f t="shared" si="25"/>
        <v>[778];Name=Mimikyu;InternalName=MIMIKYU;Type1=GHOST;Type2=FAIRY;BaseStats=55,90,80,96,50,105;GenderRate=Female50Percent;GrowthRate=Medium;BaseEXP=167;EffortPoints=0,0,0,0,2,0;Rareness=45;Happiness=35;Abilities=DISGUISE;HiddenAbility=;Moves=1,WOODHAMMER,1,SPLASH,1,SCRATCH,1,COPYCAT,5,DOUBLETEAM,10,BABYDOLLEYES,14,SHADOWSNEAK,19,MIMIC,23,FEINTATTACK,28,CHARM,32,SLASH,37,SHADOWCLAW,41,HONECLAWS,46,PLAYROUGH,50,PAINSPLIT;EggMoves=GRUDGE,DESTINYBOND,CURSE,NIGHTMARE;Compatibility=Amorphous;StepsToHatch=5120;Height=0.2;Weight=0.7;Color=Yellow;Habitat=Urban;RegionalNumbers=778,0,0,0,0,0,0,0,0,0;Kind=Disguise;Pokedex=Its actual appearance is unknown. When a scholar saw what was under its rag, it was overwhelmed by terror and died.;FormNames=;WildItemCommon=;WildItemUncommon=CHESTOBERRY;WildItemRare=;BattlerPlayerY=;BattlerEnemyY=25;BattlerAltitude=;Evolutions=;Incense=</v>
      </c>
    </row>
    <row r="780" spans="1:46" x14ac:dyDescent="0.3">
      <c r="A780" s="25">
        <v>779</v>
      </c>
      <c r="B780" s="25" t="s">
        <v>1267</v>
      </c>
      <c r="C780" s="25" t="s">
        <v>5486</v>
      </c>
      <c r="D780" s="25" t="s">
        <v>219</v>
      </c>
      <c r="E780" s="25" t="s">
        <v>226</v>
      </c>
      <c r="F780" s="25" t="s">
        <v>5261</v>
      </c>
      <c r="G780" s="25" t="s">
        <v>5522</v>
      </c>
      <c r="H780" s="25" t="s">
        <v>5523</v>
      </c>
      <c r="I780" s="25">
        <v>166</v>
      </c>
      <c r="J780" s="25" t="s">
        <v>2129</v>
      </c>
      <c r="K780" s="25">
        <v>80</v>
      </c>
      <c r="L780" s="25">
        <v>70</v>
      </c>
      <c r="M780" s="25" t="s">
        <v>5876</v>
      </c>
      <c r="N780" s="25" t="s">
        <v>5625</v>
      </c>
      <c r="O780" s="25" t="s">
        <v>6995</v>
      </c>
      <c r="P780" s="25" t="s">
        <v>6996</v>
      </c>
      <c r="Q780" s="25" t="s">
        <v>3859</v>
      </c>
      <c r="R780" s="25">
        <v>4096</v>
      </c>
      <c r="S780" s="25">
        <v>0.9</v>
      </c>
      <c r="T780" s="25">
        <v>19</v>
      </c>
      <c r="U780" s="25" t="s">
        <v>8862</v>
      </c>
      <c r="V780" s="25" t="s">
        <v>8866</v>
      </c>
      <c r="W780" s="25" t="s">
        <v>9677</v>
      </c>
      <c r="X780" s="25" t="s">
        <v>9715</v>
      </c>
      <c r="Y780" s="25" t="s">
        <v>9715</v>
      </c>
      <c r="Z780" s="25" t="s">
        <v>9715</v>
      </c>
      <c r="AA780" s="25" t="s">
        <v>9715</v>
      </c>
      <c r="AB780" s="25" t="s">
        <v>9715</v>
      </c>
      <c r="AC780" s="25" t="s">
        <v>9715</v>
      </c>
      <c r="AD780" s="25" t="s">
        <v>9715</v>
      </c>
      <c r="AE780" s="25" t="s">
        <v>9715</v>
      </c>
      <c r="AF780" s="25" t="s">
        <v>9715</v>
      </c>
      <c r="AG780" s="26" t="str">
        <f t="shared" si="24"/>
        <v>779,0,0,0,0,0,0,0,0,0</v>
      </c>
      <c r="AH780" s="25" t="s">
        <v>7571</v>
      </c>
      <c r="AI780" s="25" t="s">
        <v>8414</v>
      </c>
      <c r="AL780" s="25" t="s">
        <v>3852</v>
      </c>
      <c r="AN780" s="25">
        <v>4</v>
      </c>
      <c r="AO780" s="25">
        <v>25</v>
      </c>
      <c r="AT780" s="26" t="str">
        <f t="shared" si="25"/>
        <v>[779];Name=Bruxish;InternalName=BRUXISH;Type1=WATER;Type2=PSYCHIC;BaseStats=68,105,70,92,70,70;GenderRate=Female50Percent;GrowthRate=Medium;BaseEXP=166;EffortPoints=0,2,0,0,0,0;Rareness=80;Happiness=70;Abilities=DAZZLING,STRONGJAW;HiddenAbility=WONDERSKIN;Moves=1,WATERGUN,4,ASTONISH,9,CONFUSION,12,BITE,17,AQUAJET,20,DISABLE,25,PSYWAVE,28,CRUNCH,33,AQUATAIL,36,SCREECH,41,PSYCHICFANGS,44,SYNCHRONOISE;EggMoves=WATERPULSE,POISONFANG,ICEFANG,RAGE;Compatibility=Water2;StepsToHatch=4096;Height=0.9;Weight=19;Color=Pink;Habitat=Sea;RegionalNumbers=779,0,0,0,0,0,0,0,0,0;Kind=Gnash Teeth;Pokedex=It stuns its prey with psychokinesis and then grinds them to mush with its strong teeth.;FormNames=;WildItemCommon=;WildItemUncommon=RAZORFANG;WildItemRare=;BattlerPlayerY=4;BattlerEnemyY=25;BattlerAltitude=;Evolutions=;Incense=</v>
      </c>
    </row>
    <row r="781" spans="1:46" x14ac:dyDescent="0.3">
      <c r="A781" s="25">
        <v>780</v>
      </c>
      <c r="B781" s="25" t="s">
        <v>1268</v>
      </c>
      <c r="C781" s="25" t="s">
        <v>5487</v>
      </c>
      <c r="D781" s="25" t="s">
        <v>216</v>
      </c>
      <c r="E781" s="25" t="s">
        <v>229</v>
      </c>
      <c r="F781" s="25" t="s">
        <v>5262</v>
      </c>
      <c r="G781" s="25" t="s">
        <v>5522</v>
      </c>
      <c r="H781" s="25" t="s">
        <v>5523</v>
      </c>
      <c r="I781" s="25">
        <v>170</v>
      </c>
      <c r="J781" s="25" t="s">
        <v>2147</v>
      </c>
      <c r="K781" s="25">
        <v>70</v>
      </c>
      <c r="L781" s="25">
        <v>70</v>
      </c>
      <c r="M781" s="25" t="s">
        <v>5877</v>
      </c>
      <c r="N781" s="25" t="s">
        <v>3797</v>
      </c>
      <c r="O781" s="25" t="s">
        <v>6997</v>
      </c>
      <c r="P781" s="25" t="s">
        <v>6998</v>
      </c>
      <c r="Q781" s="25" t="s">
        <v>7003</v>
      </c>
      <c r="R781" s="25">
        <v>5120</v>
      </c>
      <c r="S781" s="25">
        <v>3</v>
      </c>
      <c r="T781" s="25">
        <v>185</v>
      </c>
      <c r="U781" s="25" t="s">
        <v>8861</v>
      </c>
      <c r="V781" s="25" t="s">
        <v>8868</v>
      </c>
      <c r="W781" s="25" t="s">
        <v>9678</v>
      </c>
      <c r="X781" s="25" t="s">
        <v>9715</v>
      </c>
      <c r="Y781" s="25" t="s">
        <v>9715</v>
      </c>
      <c r="Z781" s="25" t="s">
        <v>9715</v>
      </c>
      <c r="AA781" s="25" t="s">
        <v>9715</v>
      </c>
      <c r="AB781" s="25" t="s">
        <v>9715</v>
      </c>
      <c r="AC781" s="25" t="s">
        <v>9715</v>
      </c>
      <c r="AD781" s="25" t="s">
        <v>9715</v>
      </c>
      <c r="AE781" s="25" t="s">
        <v>9715</v>
      </c>
      <c r="AF781" s="25" t="s">
        <v>9715</v>
      </c>
      <c r="AG781" s="26" t="str">
        <f t="shared" si="24"/>
        <v>780,0,0,0,0,0,0,0,0,0</v>
      </c>
      <c r="AH781" s="25" t="s">
        <v>7572</v>
      </c>
      <c r="AI781" s="25" t="s">
        <v>8415</v>
      </c>
      <c r="AL781" s="25" t="s">
        <v>8235</v>
      </c>
      <c r="AN781" s="25">
        <v>0</v>
      </c>
      <c r="AO781" s="25">
        <v>25</v>
      </c>
      <c r="AT781" s="26" t="str">
        <f t="shared" si="25"/>
        <v>[780];Name=Drampa;InternalName=DRAMPA;Type1=NORMAL;Type2=DRAGON;BaseStats=78,60,85,36,135,91;GenderRate=Female50Percent;GrowthRate=Medium;BaseEXP=170;EffortPoints=0,0,0,2,0,0;Rareness=70;Happiness=70;Abilities=BERSERK,SAPSIPPER;HiddenAbility=CLOUDNINE;Moves=1,PLAYNICE,1,ECHOEDVOICE,5,TWISTER,9,PROTECT,13,GLARE,17,LIGHTSCREEN,21,DRAGONRAGE,25,NATURALGIFT,29,DRAGONBREATH,33,SAFEGUARD,37,EXTRASENSORY,41,DRAGONPULSE,45,FLY,49,HYPERVOICE,53,OUTRAGE;EggMoves=HURRICANE,DRAGONRUSH,RAZORWIND,MIST,PLAYROUGH;Compatibility=Monster,Dragon;StepsToHatch=5120;Height=3;Weight=185;Color=White;Habitat=Mountain;RegionalNumbers=780,0,0,0,0,0,0,0,0,0;Kind=Placid;Pokedex=It has a compassionate personality, but when angered, it completely destroys its surroundings with its breath.;FormNames=;WildItemCommon=;WildItemUncommon=PERSIMBERRY;WildItemRare=;BattlerPlayerY=0;BattlerEnemyY=25;BattlerAltitude=;Evolutions=;Incense=</v>
      </c>
    </row>
    <row r="782" spans="1:46" x14ac:dyDescent="0.3">
      <c r="A782" s="25">
        <v>781</v>
      </c>
      <c r="B782" s="25" t="s">
        <v>1269</v>
      </c>
      <c r="C782" s="25" t="s">
        <v>5488</v>
      </c>
      <c r="D782" s="25" t="s">
        <v>228</v>
      </c>
      <c r="E782" s="25" t="s">
        <v>221</v>
      </c>
      <c r="F782" s="25" t="s">
        <v>5263</v>
      </c>
      <c r="G782" s="25" t="s">
        <v>5534</v>
      </c>
      <c r="H782" s="25" t="s">
        <v>5523</v>
      </c>
      <c r="I782" s="25">
        <v>181</v>
      </c>
      <c r="J782" s="25" t="s">
        <v>2129</v>
      </c>
      <c r="K782" s="25">
        <v>25</v>
      </c>
      <c r="L782" s="25">
        <v>70</v>
      </c>
      <c r="M782" s="25" t="s">
        <v>5609</v>
      </c>
      <c r="O782" s="25" t="s">
        <v>6336</v>
      </c>
      <c r="Q782" s="25" t="s">
        <v>2122</v>
      </c>
      <c r="R782" s="25">
        <v>6144</v>
      </c>
      <c r="S782" s="25">
        <v>3.9</v>
      </c>
      <c r="T782" s="25">
        <v>210</v>
      </c>
      <c r="U782" s="25" t="s">
        <v>2155</v>
      </c>
      <c r="V782" s="25" t="s">
        <v>8866</v>
      </c>
      <c r="W782" s="25" t="s">
        <v>9679</v>
      </c>
      <c r="X782" s="25" t="s">
        <v>9715</v>
      </c>
      <c r="Y782" s="25" t="s">
        <v>9715</v>
      </c>
      <c r="Z782" s="25" t="s">
        <v>9715</v>
      </c>
      <c r="AA782" s="25" t="s">
        <v>9715</v>
      </c>
      <c r="AB782" s="25" t="s">
        <v>9715</v>
      </c>
      <c r="AC782" s="25" t="s">
        <v>9715</v>
      </c>
      <c r="AD782" s="25" t="s">
        <v>9715</v>
      </c>
      <c r="AE782" s="25" t="s">
        <v>9715</v>
      </c>
      <c r="AF782" s="25" t="s">
        <v>9715</v>
      </c>
      <c r="AG782" s="26" t="str">
        <f t="shared" si="24"/>
        <v>781,0,0,0,0,0,0,0,0,0</v>
      </c>
      <c r="AH782" s="25" t="s">
        <v>7573</v>
      </c>
      <c r="AI782" s="25" t="s">
        <v>8070</v>
      </c>
      <c r="AN782" s="25">
        <v>2</v>
      </c>
      <c r="AO782" s="25">
        <v>25</v>
      </c>
      <c r="AT782" s="26" t="str">
        <f t="shared" si="25"/>
        <v>[781];Name=Dhelmise;InternalName=DHELMISE;Type1=GHOST;Type2=GRASS;BaseStats=70,131,100,40,86,90;GenderRate=Genderless;GrowthRate=Medium;BaseEXP=181;EffortPoints=0,2,0,0,0,0;Rareness=25;Happiness=70;Abilities=STEELWORKER;HiddenAbility=;Moves=1,SWITCHEROO,1,ABSORB,1,GROWTH,1,RAPIDSPIN,1,ASTONISH,5,MEGADRAIN,9,WRAP,14,GYROBALL,18,METALSOUND,23,GIGADRAIN,27,WHIRLPOOL,32,ANCHORSHOT,36,SHADOWBALL,41,ENERGYBALL,45,SLAM,50,HEAVYSLAM,54,PHANTOMFORCE,59,POWERWHIP;EggMoves=;Compatibility=Mineral;StepsToHatch=6144;Height=3.9;Weight=210;Color=Green;Habitat=Sea;RegionalNumbers=781,0,0,0,0,0,0,0,0,0;Kind=Sea Creeper;Pokedex=Swinging its massive anchor, it can KO Wailord in a single blow. What appears to be green seaweed is actually its body.;FormNames=;WildItemCommon=;WildItemUncommon=;WildItemRare=;BattlerPlayerY=2;BattlerEnemyY=25;BattlerAltitude=;Evolutions=;Incense=</v>
      </c>
    </row>
    <row r="783" spans="1:46" x14ac:dyDescent="0.3">
      <c r="A783" s="25">
        <v>782</v>
      </c>
      <c r="B783" s="25" t="s">
        <v>1270</v>
      </c>
      <c r="C783" s="25" t="s">
        <v>5489</v>
      </c>
      <c r="D783" s="25" t="s">
        <v>229</v>
      </c>
      <c r="F783" s="25" t="s">
        <v>5264</v>
      </c>
      <c r="G783" s="25" t="s">
        <v>5522</v>
      </c>
      <c r="H783" s="25" t="s">
        <v>5533</v>
      </c>
      <c r="I783" s="25">
        <v>60</v>
      </c>
      <c r="J783" s="25" t="s">
        <v>2134</v>
      </c>
      <c r="K783" s="25">
        <v>45</v>
      </c>
      <c r="L783" s="25">
        <v>70</v>
      </c>
      <c r="M783" s="25" t="s">
        <v>5878</v>
      </c>
      <c r="N783" s="25" t="s">
        <v>3909</v>
      </c>
      <c r="O783" s="25" t="s">
        <v>6999</v>
      </c>
      <c r="P783" s="25" t="s">
        <v>7000</v>
      </c>
      <c r="Q783" s="25" t="s">
        <v>1515</v>
      </c>
      <c r="R783" s="25">
        <v>10240</v>
      </c>
      <c r="S783" s="25">
        <v>0.6</v>
      </c>
      <c r="T783" s="25">
        <v>29.7</v>
      </c>
      <c r="U783" s="25" t="s">
        <v>8859</v>
      </c>
      <c r="V783" s="25" t="s">
        <v>8868</v>
      </c>
      <c r="W783" s="25" t="s">
        <v>9680</v>
      </c>
      <c r="X783" s="25" t="s">
        <v>9715</v>
      </c>
      <c r="Y783" s="25" t="s">
        <v>9715</v>
      </c>
      <c r="Z783" s="25" t="s">
        <v>9715</v>
      </c>
      <c r="AA783" s="25" t="s">
        <v>9715</v>
      </c>
      <c r="AB783" s="25" t="s">
        <v>9715</v>
      </c>
      <c r="AC783" s="25" t="s">
        <v>9715</v>
      </c>
      <c r="AD783" s="25" t="s">
        <v>9715</v>
      </c>
      <c r="AE783" s="25" t="s">
        <v>9715</v>
      </c>
      <c r="AF783" s="25" t="s">
        <v>9715</v>
      </c>
      <c r="AG783" s="26" t="str">
        <f t="shared" si="24"/>
        <v>782,0,0,0,0,0,0,0,0,0</v>
      </c>
      <c r="AH783" s="25" t="s">
        <v>7574</v>
      </c>
      <c r="AI783" s="25" t="s">
        <v>8416</v>
      </c>
      <c r="AL783" s="25" t="s">
        <v>3856</v>
      </c>
      <c r="AN783" s="25">
        <v>0</v>
      </c>
      <c r="AO783" s="25">
        <v>25</v>
      </c>
      <c r="AQ783" s="25" t="s">
        <v>8854</v>
      </c>
      <c r="AT783" s="26" t="str">
        <f t="shared" si="25"/>
        <v>[782];Name=Jangmo-o;InternalName=JANGMOO;Type1=DRAGON;Type2=;BaseStats=45,55,65,45,45,45;GenderRate=Female50Percent;GrowthRate=Slow;BaseEXP=60;EffortPoints=0,0,1,0,0,0;Rareness=45;Happiness=70;Abilities=BULLETPROOF,SOUNDPROOF;HiddenAbility=OVERCOAT;Moves=1,TACKLE,5,LEER,9,BIDE,13,PROTECT,17,DRAGONTAIL,21,SCARYFACE,25,HEADBUTT,29,WORKUP,33,SCREECH,37,IRONDEFENSE,41,DRAGONCLAW,45,NOBLEROAR,49,DRAGONDANCE,53,OUTRAGE;EggMoves=COUNTER,DRAGONBREATH,REVERSAL;Compatibility=Dragon;StepsToHatch=10240;Height=0.6;Weight=29.7;Color=Gray;Habitat=Mountain;RegionalNumbers=782,0,0,0,0,0,0,0,0,0;Kind=Scaly;Pokedex=It expresses its feelings by smacking its scales. Metallic sounds echo through the tall mountains where it lives.;FormNames=;WildItemCommon=;WildItemUncommon=RAZORCLAW;WildItemRare=;BattlerPlayerY=0;BattlerEnemyY=25;BattlerAltitude=;Evolutions=HAKAMOO,Level,35;Incense=</v>
      </c>
    </row>
    <row r="784" spans="1:46" x14ac:dyDescent="0.3">
      <c r="A784" s="25">
        <v>783</v>
      </c>
      <c r="B784" s="25" t="s">
        <v>1271</v>
      </c>
      <c r="C784" s="25" t="s">
        <v>5490</v>
      </c>
      <c r="D784" s="25" t="s">
        <v>229</v>
      </c>
      <c r="E784" s="25" t="s">
        <v>222</v>
      </c>
      <c r="F784" s="25" t="s">
        <v>5265</v>
      </c>
      <c r="G784" s="25" t="s">
        <v>5522</v>
      </c>
      <c r="H784" s="25" t="s">
        <v>5533</v>
      </c>
      <c r="I784" s="25">
        <v>147</v>
      </c>
      <c r="J784" s="25" t="s">
        <v>2144</v>
      </c>
      <c r="K784" s="25">
        <v>45</v>
      </c>
      <c r="L784" s="25">
        <v>70</v>
      </c>
      <c r="M784" s="25" t="s">
        <v>5878</v>
      </c>
      <c r="N784" s="25" t="s">
        <v>3909</v>
      </c>
      <c r="O784" s="25" t="s">
        <v>6337</v>
      </c>
      <c r="Q784" s="25" t="s">
        <v>1515</v>
      </c>
      <c r="R784" s="25">
        <v>10240</v>
      </c>
      <c r="S784" s="25">
        <v>1.2</v>
      </c>
      <c r="T784" s="25">
        <v>47</v>
      </c>
      <c r="U784" s="25" t="s">
        <v>8859</v>
      </c>
      <c r="V784" s="25" t="s">
        <v>8868</v>
      </c>
      <c r="W784" s="25" t="s">
        <v>9681</v>
      </c>
      <c r="X784" s="25" t="s">
        <v>9715</v>
      </c>
      <c r="Y784" s="25" t="s">
        <v>9715</v>
      </c>
      <c r="Z784" s="25" t="s">
        <v>9715</v>
      </c>
      <c r="AA784" s="25" t="s">
        <v>9715</v>
      </c>
      <c r="AB784" s="25" t="s">
        <v>9715</v>
      </c>
      <c r="AC784" s="25" t="s">
        <v>9715</v>
      </c>
      <c r="AD784" s="25" t="s">
        <v>9715</v>
      </c>
      <c r="AE784" s="25" t="s">
        <v>9715</v>
      </c>
      <c r="AF784" s="25" t="s">
        <v>9715</v>
      </c>
      <c r="AG784" s="26" t="str">
        <f t="shared" si="24"/>
        <v>783,0,0,0,0,0,0,0,0,0</v>
      </c>
      <c r="AH784" s="25" t="s">
        <v>7574</v>
      </c>
      <c r="AI784" s="25" t="s">
        <v>8417</v>
      </c>
      <c r="AL784" s="25" t="s">
        <v>3856</v>
      </c>
      <c r="AN784" s="25">
        <v>0</v>
      </c>
      <c r="AO784" s="25">
        <v>25</v>
      </c>
      <c r="AQ784" s="25" t="s">
        <v>8855</v>
      </c>
      <c r="AT784" s="26" t="str">
        <f t="shared" si="25"/>
        <v>[783];Name=Hakamo-o;InternalName=HAKAMOO;Type1=DRAGON;Type2=FIGHTING;BaseStats=55,75,90,65,65,70;GenderRate=Female50Percent;GrowthRate=Slow;BaseEXP=147;EffortPoints=0,0,2,0,0,0;Rareness=45;Happiness=70;Abilities=BULLETPROOF,SOUNDPROOF;HiddenAbility=OVERCOAT;Moves=1,SKYUPPERCUT,1,AUTOTOMIZE,1,TACKLE,5,LEER,9,BIDE,13,PROTECT,17,DRAGONTAIL,21,SCARYFACE,25,HEADBUTT,29,WORKUP,33,SCREECH,38,IRONDEFENSE,43,DRAGONCLAW,48,NOBLEROAR,53,DRAGONDANCE,58,OUTRAGE;EggMoves=;Compatibility=Dragon;StepsToHatch=10240;Height=1.2;Weight=47;Color=Gray;Habitat=Mountain;RegionalNumbers=783,0,0,0,0,0,0,0,0,0;Kind=Scaly;Pokedex=It leaps at its prey with a courageous shout. Its scaly punches can tear its opponents to shreds.;FormNames=;WildItemCommon=;WildItemUncommon=RAZORCLAW;WildItemRare=;BattlerPlayerY=0;BattlerEnemyY=25;BattlerAltitude=;Evolutions=KOMMOO,Level,45;Incense=</v>
      </c>
    </row>
    <row r="785" spans="1:46" x14ac:dyDescent="0.3">
      <c r="A785" s="25">
        <v>784</v>
      </c>
      <c r="B785" s="25" t="s">
        <v>1272</v>
      </c>
      <c r="C785" s="25" t="s">
        <v>5491</v>
      </c>
      <c r="D785" s="25" t="s">
        <v>229</v>
      </c>
      <c r="E785" s="25" t="s">
        <v>222</v>
      </c>
      <c r="F785" s="25" t="s">
        <v>5266</v>
      </c>
      <c r="G785" s="25" t="s">
        <v>5522</v>
      </c>
      <c r="H785" s="25" t="s">
        <v>5533</v>
      </c>
      <c r="I785" s="25">
        <v>270</v>
      </c>
      <c r="J785" s="25" t="s">
        <v>2145</v>
      </c>
      <c r="K785" s="25">
        <v>45</v>
      </c>
      <c r="L785" s="25">
        <v>70</v>
      </c>
      <c r="M785" s="25" t="s">
        <v>5878</v>
      </c>
      <c r="N785" s="25" t="s">
        <v>3909</v>
      </c>
      <c r="O785" s="25" t="s">
        <v>6338</v>
      </c>
      <c r="Q785" s="25" t="s">
        <v>1515</v>
      </c>
      <c r="R785" s="25">
        <v>10240</v>
      </c>
      <c r="S785" s="25">
        <v>1.6</v>
      </c>
      <c r="T785" s="25">
        <v>78.2</v>
      </c>
      <c r="U785" s="25" t="s">
        <v>8859</v>
      </c>
      <c r="V785" s="25" t="s">
        <v>8868</v>
      </c>
      <c r="W785" s="25" t="s">
        <v>9682</v>
      </c>
      <c r="X785" s="25" t="s">
        <v>9715</v>
      </c>
      <c r="Y785" s="25" t="s">
        <v>9715</v>
      </c>
      <c r="Z785" s="25" t="s">
        <v>9715</v>
      </c>
      <c r="AA785" s="25" t="s">
        <v>9715</v>
      </c>
      <c r="AB785" s="25" t="s">
        <v>9715</v>
      </c>
      <c r="AC785" s="25" t="s">
        <v>9715</v>
      </c>
      <c r="AD785" s="25" t="s">
        <v>9715</v>
      </c>
      <c r="AE785" s="25" t="s">
        <v>9715</v>
      </c>
      <c r="AF785" s="25" t="s">
        <v>9715</v>
      </c>
      <c r="AG785" s="26" t="str">
        <f t="shared" si="24"/>
        <v>784,0,0,0,0,0,0,0,0,0</v>
      </c>
      <c r="AH785" s="25" t="s">
        <v>7574</v>
      </c>
      <c r="AI785" s="25" t="s">
        <v>8418</v>
      </c>
      <c r="AL785" s="25" t="s">
        <v>3856</v>
      </c>
      <c r="AN785" s="25">
        <v>0</v>
      </c>
      <c r="AO785" s="25">
        <v>25</v>
      </c>
      <c r="AT785" s="26" t="str">
        <f t="shared" si="25"/>
        <v>[784];Name=Kommo-o;InternalName=KOMMOO;Type1=DRAGON;Type2=FIGHTING;BaseStats=75,110,125,85,100,105;GenderRate=Female50Percent;GrowthRate=Slow;BaseEXP=270;EffortPoints=0,0,3,0,0,0;Rareness=45;Happiness=70;Abilities=BULLETPROOF,SOUNDPROOF;HiddenAbility=OVERCOAT;Moves=1,CLANGINGSCALES,1,SKYUPPERCUT,1,BELLYDRUM,1,AUTOTOMIZE,1,TACKLE,5,LEER,9,BIDE,13,PROTECT,17,DRAGONTAIL,21,SCARYFACE,25,HEADBUTT,29,WORKUP,33,SCREECH,38,IRONDEFENSE,43,DRAGONCLAW,51,NOBLEROAR,59,DRAGONDANCE,67,OUTRAGE;EggMoves=;Compatibility=Dragon;StepsToHatch=10240;Height=1.6;Weight=78.2;Color=Gray;Habitat=Mountain;RegionalNumbers=784,0,0,0,0,0,0,0,0,0;Kind=Scaly;Pokedex=When it spots enemies, it threatens them by jingling its scales. Weak opponents will crack and flee in panic.;FormNames=;WildItemCommon=;WildItemUncommon=RAZORCLAW;WildItemRare=;BattlerPlayerY=0;BattlerEnemyY=25;BattlerAltitude=;Evolutions=;Incense=</v>
      </c>
    </row>
    <row r="786" spans="1:46" x14ac:dyDescent="0.3">
      <c r="A786" s="25">
        <v>785</v>
      </c>
      <c r="B786" s="25" t="s">
        <v>1273</v>
      </c>
      <c r="C786" s="25" t="s">
        <v>5492</v>
      </c>
      <c r="D786" s="25" t="s">
        <v>220</v>
      </c>
      <c r="E786" s="25" t="s">
        <v>232</v>
      </c>
      <c r="F786" s="25" t="s">
        <v>5267</v>
      </c>
      <c r="G786" s="25" t="s">
        <v>5534</v>
      </c>
      <c r="H786" s="25" t="s">
        <v>5533</v>
      </c>
      <c r="I786" s="25">
        <v>114</v>
      </c>
      <c r="J786" s="25" t="s">
        <v>2113</v>
      </c>
      <c r="K786" s="25">
        <v>3</v>
      </c>
      <c r="L786" s="25">
        <v>70</v>
      </c>
      <c r="M786" s="25" t="s">
        <v>5879</v>
      </c>
      <c r="N786" s="25" t="s">
        <v>3919</v>
      </c>
      <c r="O786" s="25" t="s">
        <v>6339</v>
      </c>
      <c r="Q786" s="25" t="s">
        <v>7094</v>
      </c>
      <c r="R786" s="25">
        <v>4096</v>
      </c>
      <c r="S786" s="25">
        <v>1.8</v>
      </c>
      <c r="T786" s="25">
        <v>20.5</v>
      </c>
      <c r="U786" s="25" t="s">
        <v>8860</v>
      </c>
      <c r="V786" s="25" t="s">
        <v>8870</v>
      </c>
      <c r="W786" s="25" t="s">
        <v>9683</v>
      </c>
      <c r="X786" s="25" t="s">
        <v>9715</v>
      </c>
      <c r="Y786" s="25" t="s">
        <v>9715</v>
      </c>
      <c r="Z786" s="25" t="s">
        <v>9715</v>
      </c>
      <c r="AA786" s="25" t="s">
        <v>9715</v>
      </c>
      <c r="AB786" s="25" t="s">
        <v>9715</v>
      </c>
      <c r="AC786" s="25" t="s">
        <v>9715</v>
      </c>
      <c r="AD786" s="25" t="s">
        <v>9715</v>
      </c>
      <c r="AE786" s="25" t="s">
        <v>9715</v>
      </c>
      <c r="AF786" s="25" t="s">
        <v>9715</v>
      </c>
      <c r="AG786" s="26" t="str">
        <f t="shared" si="24"/>
        <v>785,0,0,0,0,0,0,0,0,0</v>
      </c>
      <c r="AH786" s="25" t="s">
        <v>7575</v>
      </c>
      <c r="AI786" s="25" t="s">
        <v>8071</v>
      </c>
      <c r="AN786" s="25">
        <v>0</v>
      </c>
      <c r="AO786" s="25">
        <v>25</v>
      </c>
      <c r="AT786" s="26" t="str">
        <f t="shared" si="25"/>
        <v>[785];Name=Tapu Koko;InternalName=TAPUKOKO;Type1=ELECTRIC;Type2=FAIRY;BaseStats=70,115,85,130,95,75;GenderRate=Genderless;GrowthRate=Slow;BaseEXP=114;EffortPoints=0,0,0,0,0,3;Rareness=3;Happiness=70;Abilities=ELECTRICSURGE;HiddenAbility=TELEPATHY;Moves=1,ELECTRICTERRAIN,1,BRAVEBIRD,1,POWERSWAP,1,MEANLOOK,1,QUICKATTACK,1,FALSESWIPE,1,WITHDRAW,1,THUNDERSHOCK,8,SPARK,14,SHOCKWAVE,20,SCREECH,26,CHARGE,32,WILDCHARGE,38,MIRRORMOVE,43,NATURESMADNESS,48,DISCHARGE,53,AGILITY,58,ELECTROBALL;EggMoves=;Compatibility=Undiscovered;StepsToHatch=4096;Height=1.8;Weight=20.5;Color=Yellow;Habitat=Rare;RegionalNumbers=785,0,0,0,0,0,0,0,0,0;Kind=Land Spirit;Pokedex=This guardian deity of Melemele is brimming with curiosity. It summons thunderclouds and stores their lightning.;FormNames=;WildItemCommon=;WildItemUncommon=;WildItemRare=;BattlerPlayerY=0;BattlerEnemyY=25;BattlerAltitude=;Evolutions=;Incense=</v>
      </c>
    </row>
    <row r="787" spans="1:46" x14ac:dyDescent="0.3">
      <c r="A787" s="25">
        <v>786</v>
      </c>
      <c r="B787" s="25" t="s">
        <v>1274</v>
      </c>
      <c r="C787" s="25" t="s">
        <v>5493</v>
      </c>
      <c r="D787" s="25" t="s">
        <v>226</v>
      </c>
      <c r="E787" s="25" t="s">
        <v>232</v>
      </c>
      <c r="F787" s="25" t="s">
        <v>5268</v>
      </c>
      <c r="G787" s="25" t="s">
        <v>5534</v>
      </c>
      <c r="H787" s="25" t="s">
        <v>5533</v>
      </c>
      <c r="I787" s="25">
        <v>114</v>
      </c>
      <c r="J787" s="25" t="s">
        <v>2148</v>
      </c>
      <c r="K787" s="25">
        <v>3</v>
      </c>
      <c r="L787" s="25">
        <v>70</v>
      </c>
      <c r="M787" s="25" t="s">
        <v>5880</v>
      </c>
      <c r="N787" s="25" t="s">
        <v>3919</v>
      </c>
      <c r="O787" s="25" t="s">
        <v>6340</v>
      </c>
      <c r="Q787" s="25" t="s">
        <v>7094</v>
      </c>
      <c r="R787" s="25">
        <v>4096</v>
      </c>
      <c r="S787" s="25">
        <v>1.2</v>
      </c>
      <c r="T787" s="25">
        <v>18.600000000000001</v>
      </c>
      <c r="U787" s="25" t="s">
        <v>8862</v>
      </c>
      <c r="V787" s="25" t="s">
        <v>8870</v>
      </c>
      <c r="W787" s="25" t="s">
        <v>9684</v>
      </c>
      <c r="X787" s="25" t="s">
        <v>9715</v>
      </c>
      <c r="Y787" s="25" t="s">
        <v>9715</v>
      </c>
      <c r="Z787" s="25" t="s">
        <v>9715</v>
      </c>
      <c r="AA787" s="25" t="s">
        <v>9715</v>
      </c>
      <c r="AB787" s="25" t="s">
        <v>9715</v>
      </c>
      <c r="AC787" s="25" t="s">
        <v>9715</v>
      </c>
      <c r="AD787" s="25" t="s">
        <v>9715</v>
      </c>
      <c r="AE787" s="25" t="s">
        <v>9715</v>
      </c>
      <c r="AF787" s="25" t="s">
        <v>9715</v>
      </c>
      <c r="AG787" s="26" t="str">
        <f t="shared" si="24"/>
        <v>786,0,0,0,0,0,0,0,0,0</v>
      </c>
      <c r="AH787" s="25" t="s">
        <v>7575</v>
      </c>
      <c r="AI787" s="25" t="s">
        <v>8072</v>
      </c>
      <c r="AN787" s="25">
        <v>8</v>
      </c>
      <c r="AO787" s="25">
        <v>25</v>
      </c>
      <c r="AT787" s="26" t="str">
        <f t="shared" si="25"/>
        <v>[786];Name=Tapu Lele;InternalName=TAPULELE;Type1=PSYCHIC;Type2=FAIRY;BaseStats=70,85,75,95,130,115;GenderRate=Genderless;GrowthRate=Slow;BaseEXP=114;EffortPoints=0,0,0,3,0,0;Rareness=3;Happiness=70;Abilities=PSYCHICSURGE;HiddenAbility=TELEPATHY;Moves=1,PSYCHICTERRAIN,1,AROMATICMIST,1,AROMATHERAPY,1,MEANLOOK,1,DRAININGKISS,1,ASTONISH,1,WITHDRAW,1,CONFUSION,8,PSYWAVE,14,PSYBEAM,20,SWEETSCENT,26,SKILLSWAP,32,PSYSHOCK,38,TICKLE,43,NATURESMADNESS,48,EXTRASENSORY,53,FLATTER,58,MOONBLAST;EggMoves=;Compatibility=Undiscovered;StepsToHatch=4096;Height=1.2;Weight=18.6;Color=Pink;Habitat=Rare;RegionalNumbers=786,0,0,0,0,0,0,0,0,0;Kind=Land Spirit;Pokedex=This guardian deity of Akala is guilelessly cruel. The fragrant aroma of flowers is the source of its energy.;FormNames=;WildItemCommon=;WildItemUncommon=;WildItemRare=;BattlerPlayerY=8;BattlerEnemyY=25;BattlerAltitude=;Evolutions=;Incense=</v>
      </c>
    </row>
    <row r="788" spans="1:46" x14ac:dyDescent="0.3">
      <c r="A788" s="25">
        <v>787</v>
      </c>
      <c r="B788" s="25" t="s">
        <v>1275</v>
      </c>
      <c r="C788" s="25" t="s">
        <v>5494</v>
      </c>
      <c r="D788" s="25" t="s">
        <v>221</v>
      </c>
      <c r="E788" s="25" t="s">
        <v>232</v>
      </c>
      <c r="F788" s="25" t="s">
        <v>5269</v>
      </c>
      <c r="G788" s="25" t="s">
        <v>5534</v>
      </c>
      <c r="H788" s="25" t="s">
        <v>5533</v>
      </c>
      <c r="I788" s="25">
        <v>114</v>
      </c>
      <c r="J788" s="25" t="s">
        <v>2130</v>
      </c>
      <c r="K788" s="25">
        <v>3</v>
      </c>
      <c r="L788" s="25">
        <v>70</v>
      </c>
      <c r="M788" s="25" t="s">
        <v>5881</v>
      </c>
      <c r="N788" s="25" t="s">
        <v>3919</v>
      </c>
      <c r="O788" s="25" t="s">
        <v>6341</v>
      </c>
      <c r="Q788" s="25" t="s">
        <v>7094</v>
      </c>
      <c r="R788" s="25">
        <v>4096</v>
      </c>
      <c r="S788" s="25">
        <v>1.9</v>
      </c>
      <c r="T788" s="25">
        <v>45.5</v>
      </c>
      <c r="U788" s="25" t="s">
        <v>2156</v>
      </c>
      <c r="V788" s="25" t="s">
        <v>8870</v>
      </c>
      <c r="W788" s="25" t="s">
        <v>9685</v>
      </c>
      <c r="X788" s="25" t="s">
        <v>9715</v>
      </c>
      <c r="Y788" s="25" t="s">
        <v>9715</v>
      </c>
      <c r="Z788" s="25" t="s">
        <v>9715</v>
      </c>
      <c r="AA788" s="25" t="s">
        <v>9715</v>
      </c>
      <c r="AB788" s="25" t="s">
        <v>9715</v>
      </c>
      <c r="AC788" s="25" t="s">
        <v>9715</v>
      </c>
      <c r="AD788" s="25" t="s">
        <v>9715</v>
      </c>
      <c r="AE788" s="25" t="s">
        <v>9715</v>
      </c>
      <c r="AF788" s="25" t="s">
        <v>9715</v>
      </c>
      <c r="AG788" s="26" t="str">
        <f t="shared" si="24"/>
        <v>787,0,0,0,0,0,0,0,0,0</v>
      </c>
      <c r="AH788" s="25" t="s">
        <v>7575</v>
      </c>
      <c r="AI788" s="25" t="s">
        <v>8073</v>
      </c>
      <c r="AN788" s="25">
        <v>0</v>
      </c>
      <c r="AO788" s="25">
        <v>25</v>
      </c>
      <c r="AT788" s="26" t="str">
        <f t="shared" si="25"/>
        <v>[787];Name=Tapu Bulu;InternalName=TAPUBULU;Type1=GRASS;Type2=FAIRY;BaseStats=70,130,115,75,85,95;GenderRate=Genderless;GrowthRate=Slow;BaseEXP=114;EffortPoints=0,3,0,0,0,0;Rareness=3;Happiness=70;Abilities=GRASSYSURGE;HiddenAbility=TELEPATHY;Moves=1,GRASSYTERRAIN,1,WOODHAMMER,1,SUPERPOWER,1,MEANLOOK,1,DISABLE,1,WHIRLWIND,1,WITHDRAW,1,LEAFAGE,8,HORNATTACK,14,GIGADRAIN,20,SCARYFACE,26,LEECHSEED,32,HORNLEECH,38,ROTOTILLER,43,NATURESMADNESS,48,ZENHEADBUTT,53,MEGAHORN,58,SKULLBASH;EggMoves=;Compatibility=Undiscovered;StepsToHatch=4096;Height=1.9;Weight=45.5;Color=Red;Habitat=Rare;RegionalNumbers=787,0,0,0,0,0,0,0,0,0;Kind=Land Spirit;Pokedex=This guardian deity of Ula'ula is lazy. It commands plants to immobilize its foes and then hits them with its horns.;FormNames=;WildItemCommon=;WildItemUncommon=;WildItemRare=;BattlerPlayerY=0;BattlerEnemyY=25;BattlerAltitude=;Evolutions=;Incense=</v>
      </c>
    </row>
    <row r="789" spans="1:46" x14ac:dyDescent="0.3">
      <c r="A789" s="25">
        <v>788</v>
      </c>
      <c r="B789" s="25" t="s">
        <v>1276</v>
      </c>
      <c r="C789" s="25" t="s">
        <v>5495</v>
      </c>
      <c r="D789" s="25" t="s">
        <v>219</v>
      </c>
      <c r="E789" s="25" t="s">
        <v>232</v>
      </c>
      <c r="F789" s="25" t="s">
        <v>5270</v>
      </c>
      <c r="G789" s="25" t="s">
        <v>5534</v>
      </c>
      <c r="H789" s="25" t="s">
        <v>5533</v>
      </c>
      <c r="I789" s="25">
        <v>114</v>
      </c>
      <c r="J789" s="25" t="s">
        <v>5520</v>
      </c>
      <c r="K789" s="25">
        <v>3</v>
      </c>
      <c r="L789" s="25">
        <v>70</v>
      </c>
      <c r="M789" s="25" t="s">
        <v>5882</v>
      </c>
      <c r="N789" s="25" t="s">
        <v>3919</v>
      </c>
      <c r="O789" s="25" t="s">
        <v>6342</v>
      </c>
      <c r="Q789" s="25" t="s">
        <v>7094</v>
      </c>
      <c r="R789" s="25">
        <v>4096</v>
      </c>
      <c r="S789" s="25">
        <v>1.3</v>
      </c>
      <c r="T789" s="25">
        <v>21.2</v>
      </c>
      <c r="U789" s="25" t="s">
        <v>8863</v>
      </c>
      <c r="V789" s="25" t="s">
        <v>8870</v>
      </c>
      <c r="W789" s="25" t="s">
        <v>9686</v>
      </c>
      <c r="X789" s="25" t="s">
        <v>9715</v>
      </c>
      <c r="Y789" s="25" t="s">
        <v>9715</v>
      </c>
      <c r="Z789" s="25" t="s">
        <v>9715</v>
      </c>
      <c r="AA789" s="25" t="s">
        <v>9715</v>
      </c>
      <c r="AB789" s="25" t="s">
        <v>9715</v>
      </c>
      <c r="AC789" s="25" t="s">
        <v>9715</v>
      </c>
      <c r="AD789" s="25" t="s">
        <v>9715</v>
      </c>
      <c r="AE789" s="25" t="s">
        <v>9715</v>
      </c>
      <c r="AF789" s="25" t="s">
        <v>9715</v>
      </c>
      <c r="AG789" s="26" t="str">
        <f t="shared" si="24"/>
        <v>788,0,0,0,0,0,0,0,0,0</v>
      </c>
      <c r="AH789" s="25" t="s">
        <v>7575</v>
      </c>
      <c r="AI789" s="25" t="s">
        <v>8074</v>
      </c>
      <c r="AN789" s="25">
        <v>0</v>
      </c>
      <c r="AO789" s="25">
        <v>25</v>
      </c>
      <c r="AT789" s="26" t="str">
        <f t="shared" si="25"/>
        <v>[788];Name=Tapu Fini;InternalName=TAPUFINI;Type1=WATER;Type2=FAIRY;BaseStats=70,75,115,85,95,130;GenderRate=Genderless;GrowthRate=Slow;BaseEXP=114;EffortPoints=0,0,0,0,3,0;Rareness=3;Happiness=70;Abilities=MISTYSURGE;HiddenAbility=TELEPATHY;Moves=1,MISTYTERRAIN,1,MOONBLAST,1,HEALPULSE,1,MEANLOOK,1,HAZE,1,MIST,1,WITHDRAW,1,WATERGUN,8,WATERPULSE,14,WHIRLPOOL,20,SOAK,26,REFRESH,32,BRINE,38,DEFOG,43,NATURESMADNESS,48,MUDDYWATER,53,AQUARING,58,HYDROPUMP;EggMoves=;Compatibility=Undiscovered;StepsToHatch=4096;Height=1.3;Weight=21.2;Color=Purple;Habitat=Rare;RegionalNumbers=788,0,0,0,0,0,0,0,0,0;Kind=Land Spirit;Pokedex=This guardian deity of Poni controls water. They say it can create pure water that will wash away any uncleanness.;FormNames=;WildItemCommon=;WildItemUncommon=;WildItemRare=;BattlerPlayerY=0;BattlerEnemyY=25;BattlerAltitude=;Evolutions=;Incense=</v>
      </c>
    </row>
    <row r="790" spans="1:46" x14ac:dyDescent="0.3">
      <c r="A790" s="25">
        <v>789</v>
      </c>
      <c r="B790" s="25" t="s">
        <v>1277</v>
      </c>
      <c r="C790" s="25" t="s">
        <v>5496</v>
      </c>
      <c r="D790" s="25" t="s">
        <v>226</v>
      </c>
      <c r="F790" s="25" t="s">
        <v>5271</v>
      </c>
      <c r="G790" s="25" t="s">
        <v>5534</v>
      </c>
      <c r="H790" s="25" t="s">
        <v>5533</v>
      </c>
      <c r="I790" s="25">
        <v>40</v>
      </c>
      <c r="J790" s="25" t="s">
        <v>2131</v>
      </c>
      <c r="K790" s="25">
        <v>45</v>
      </c>
      <c r="L790" s="25">
        <v>0</v>
      </c>
      <c r="M790" s="25" t="s">
        <v>3881</v>
      </c>
      <c r="O790" s="25" t="s">
        <v>6343</v>
      </c>
      <c r="Q790" s="25" t="s">
        <v>7094</v>
      </c>
      <c r="R790" s="25">
        <v>30822</v>
      </c>
      <c r="S790" s="25">
        <v>0.2</v>
      </c>
      <c r="T790" s="25">
        <v>0.1</v>
      </c>
      <c r="U790" s="25" t="s">
        <v>2157</v>
      </c>
      <c r="V790" s="25" t="s">
        <v>8870</v>
      </c>
      <c r="W790" s="25" t="s">
        <v>9687</v>
      </c>
      <c r="X790" s="25" t="s">
        <v>9715</v>
      </c>
      <c r="Y790" s="25" t="s">
        <v>9715</v>
      </c>
      <c r="Z790" s="25" t="s">
        <v>9715</v>
      </c>
      <c r="AA790" s="25" t="s">
        <v>9715</v>
      </c>
      <c r="AB790" s="25" t="s">
        <v>9715</v>
      </c>
      <c r="AC790" s="25" t="s">
        <v>9715</v>
      </c>
      <c r="AD790" s="25" t="s">
        <v>9715</v>
      </c>
      <c r="AE790" s="25" t="s">
        <v>9715</v>
      </c>
      <c r="AF790" s="25" t="s">
        <v>9715</v>
      </c>
      <c r="AG790" s="26" t="str">
        <f t="shared" si="24"/>
        <v>789,0,0,0,0,0,0,0,0,0</v>
      </c>
      <c r="AH790" s="25" t="s">
        <v>7576</v>
      </c>
      <c r="AI790" s="25" t="s">
        <v>8075</v>
      </c>
      <c r="AN790" s="25">
        <v>0</v>
      </c>
      <c r="AO790" s="25">
        <v>25</v>
      </c>
      <c r="AQ790" s="25" t="s">
        <v>8856</v>
      </c>
      <c r="AT790" s="26" t="str">
        <f t="shared" si="25"/>
        <v>[789];Name=Cosmog;InternalName=COSMOG;Type1=PSYCHIC;Type2=;BaseStats=43,29,31,37,29,31;GenderRate=Genderless;GrowthRate=Slow;BaseEXP=40;EffortPoints=1,0,0,0,0,0;Rareness=45;Happiness=0;Abilities=UNAWARE;HiddenAbility=;Moves=1,SPLASH,23,TELEPORT;EggMoves=;Compatibility=Undiscovered;StepsToHatch=30822;Height=0.2;Weight=0.1;Color=Blue;Habitat=Rare;RegionalNumbers=789,0,0,0,0,0,0,0,0,0;Kind=Nebula;Pokedex=Its body is gaseous and frail. It slowsly grows as it collects dust from the atmosphere.;FormNames=;WildItemCommon=;WildItemUncommon=;WildItemRare=;BattlerPlayerY=0;BattlerEnemyY=25;BattlerAltitude=;Evolutions=COSMOEM,Level,43;Incense=</v>
      </c>
    </row>
    <row r="791" spans="1:46" x14ac:dyDescent="0.3">
      <c r="A791" s="25">
        <v>790</v>
      </c>
      <c r="B791" s="25" t="s">
        <v>1278</v>
      </c>
      <c r="C791" s="25" t="s">
        <v>5497</v>
      </c>
      <c r="D791" s="25" t="s">
        <v>226</v>
      </c>
      <c r="F791" s="25" t="s">
        <v>5272</v>
      </c>
      <c r="G791" s="25" t="s">
        <v>5534</v>
      </c>
      <c r="H791" s="25" t="s">
        <v>5533</v>
      </c>
      <c r="I791" s="25">
        <v>80</v>
      </c>
      <c r="J791" s="25" t="s">
        <v>5536</v>
      </c>
      <c r="K791" s="25">
        <v>45</v>
      </c>
      <c r="L791" s="25">
        <v>0</v>
      </c>
      <c r="M791" s="25" t="s">
        <v>3805</v>
      </c>
      <c r="O791" s="25" t="s">
        <v>6344</v>
      </c>
      <c r="Q791" s="25" t="s">
        <v>7094</v>
      </c>
      <c r="R791" s="25">
        <v>30822</v>
      </c>
      <c r="S791" s="25">
        <v>0.1</v>
      </c>
      <c r="T791" s="25">
        <v>999.9</v>
      </c>
      <c r="U791" s="25" t="s">
        <v>2157</v>
      </c>
      <c r="V791" s="25" t="s">
        <v>8870</v>
      </c>
      <c r="W791" s="25" t="s">
        <v>9688</v>
      </c>
      <c r="X791" s="25" t="s">
        <v>9715</v>
      </c>
      <c r="Y791" s="25" t="s">
        <v>9715</v>
      </c>
      <c r="Z791" s="25" t="s">
        <v>9715</v>
      </c>
      <c r="AA791" s="25" t="s">
        <v>9715</v>
      </c>
      <c r="AB791" s="25" t="s">
        <v>9715</v>
      </c>
      <c r="AC791" s="25" t="s">
        <v>9715</v>
      </c>
      <c r="AD791" s="25" t="s">
        <v>9715</v>
      </c>
      <c r="AE791" s="25" t="s">
        <v>9715</v>
      </c>
      <c r="AF791" s="25" t="s">
        <v>9715</v>
      </c>
      <c r="AG791" s="26" t="str">
        <f t="shared" si="24"/>
        <v>790,0,0,0,0,0,0,0,0,0</v>
      </c>
      <c r="AH791" s="25" t="s">
        <v>7577</v>
      </c>
      <c r="AI791" s="25" t="s">
        <v>8076</v>
      </c>
      <c r="AN791" s="25">
        <v>0</v>
      </c>
      <c r="AO791" s="25">
        <v>25</v>
      </c>
      <c r="AQ791" s="25" t="s">
        <v>8857</v>
      </c>
      <c r="AT791" s="26" t="str">
        <f t="shared" si="25"/>
        <v>[790];Name=Cosmoem;InternalName=COSMOEM;Type1=PSYCHIC;Type2=;BaseStats=43,29,131,37,131,37;GenderRate=Genderless;GrowthRate=Slow;BaseEXP=80;EffortPoints=0,0,1,0,1,0;Rareness=45;Happiness=0;Abilities=STURDY;HiddenAbility=;Moves=1,COSMICPOWER,1,TELEPORT;EggMoves=;Compatibility=Undiscovered;StepsToHatch=30822;Height=0.1;Weight=999.9;Color=Blue;Habitat=Rare;RegionalNumbers=790,0,0,0,0,0,0,0,0,0;Kind=Protostar;Pokedex=Motionless as if dead, its body is faintly warm to the touch. In the distant past, it was called the cocoon of stars.;FormNames=;WildItemCommon=;WildItemUncommon=;WildItemRare=;BattlerPlayerY=0;BattlerEnemyY=25;BattlerAltitude=;Evolutions=SOLGALEO,LevelDay,53,LUNALA,LevelNight,53;Incense=</v>
      </c>
    </row>
    <row r="792" spans="1:46" x14ac:dyDescent="0.3">
      <c r="A792" s="25">
        <v>791</v>
      </c>
      <c r="B792" s="25" t="s">
        <v>1279</v>
      </c>
      <c r="C792" s="25" t="s">
        <v>5498</v>
      </c>
      <c r="D792" s="25" t="s">
        <v>226</v>
      </c>
      <c r="E792" s="25" t="s">
        <v>231</v>
      </c>
      <c r="F792" s="25" t="s">
        <v>5273</v>
      </c>
      <c r="G792" s="25" t="s">
        <v>5534</v>
      </c>
      <c r="H792" s="25" t="s">
        <v>5533</v>
      </c>
      <c r="I792" s="25">
        <v>136</v>
      </c>
      <c r="J792" s="25" t="s">
        <v>2130</v>
      </c>
      <c r="K792" s="25">
        <v>45</v>
      </c>
      <c r="L792" s="25">
        <v>0</v>
      </c>
      <c r="M792" s="25" t="s">
        <v>5610</v>
      </c>
      <c r="O792" s="25" t="s">
        <v>6345</v>
      </c>
      <c r="Q792" s="25" t="s">
        <v>7094</v>
      </c>
      <c r="R792" s="25">
        <v>30822</v>
      </c>
      <c r="S792" s="25">
        <v>3.4</v>
      </c>
      <c r="T792" s="25">
        <v>230</v>
      </c>
      <c r="U792" s="25" t="s">
        <v>8861</v>
      </c>
      <c r="V792" s="25" t="s">
        <v>8870</v>
      </c>
      <c r="W792" s="25" t="s">
        <v>9689</v>
      </c>
      <c r="X792" s="25" t="s">
        <v>9715</v>
      </c>
      <c r="Y792" s="25" t="s">
        <v>9715</v>
      </c>
      <c r="Z792" s="25" t="s">
        <v>9715</v>
      </c>
      <c r="AA792" s="25" t="s">
        <v>9715</v>
      </c>
      <c r="AB792" s="25" t="s">
        <v>9715</v>
      </c>
      <c r="AC792" s="25" t="s">
        <v>9715</v>
      </c>
      <c r="AD792" s="25" t="s">
        <v>9715</v>
      </c>
      <c r="AE792" s="25" t="s">
        <v>9715</v>
      </c>
      <c r="AF792" s="25" t="s">
        <v>9715</v>
      </c>
      <c r="AG792" s="26" t="str">
        <f t="shared" si="24"/>
        <v>791,0,0,0,0,0,0,0,0,0</v>
      </c>
      <c r="AH792" s="25" t="s">
        <v>7578</v>
      </c>
      <c r="AI792" s="25" t="s">
        <v>8077</v>
      </c>
      <c r="AN792" s="25">
        <v>0</v>
      </c>
      <c r="AO792" s="25">
        <v>25</v>
      </c>
      <c r="AT792" s="26" t="str">
        <f t="shared" si="25"/>
        <v>[791];Name=Solgaleo;InternalName=SOLGALEO;Type1=PSYCHIC;Type2=STEEL;BaseStats=137,137,107,97,113,89;GenderRate=Genderless;GrowthRate=Slow;BaseEXP=136;EffortPoints=0,3,0,0,0,0;Rareness=45;Happiness=0;Abilities=FULLMETALBODY;HiddenAbility=;Moves=1,SUNSTEELSTRIKE,1,COSMICPOWER,1,WAKEUPSLAP,1,TELEPORT,1,METALCLAW,7,IRONHEAD,13,METALSOUND,19,ZENHEADBUTT,23,FLASHCANNON,31,MORNINGSUN,37,CRUNCH,43,METALBURST,47,SOLARBEAM,59,NOBLEROAR,61,FLAREBLITZ,67,WIDEGUARD,73,GIGAIMPACT;EggMoves=;Compatibility=Undiscovered;StepsToHatch=30822;Height=3.4;Weight=230;Color=White;Habitat=Rare;RegionalNumbers=791,0,0,0,0,0,0,0,0,0;Kind=Sunne;Pokedex=At activation of its third eye, it departs for another world where it is said to live.;FormNames=;WildItemCommon=;WildItemUncommon=;WildItemRare=;BattlerPlayerY=0;BattlerEnemyY=25;BattlerAltitude=;Evolutions=;Incense=</v>
      </c>
    </row>
    <row r="793" spans="1:46" x14ac:dyDescent="0.3">
      <c r="A793" s="25">
        <v>792</v>
      </c>
      <c r="B793" s="25" t="s">
        <v>1280</v>
      </c>
      <c r="C793" s="25" t="s">
        <v>3921</v>
      </c>
      <c r="D793" s="25" t="s">
        <v>226</v>
      </c>
      <c r="E793" s="25" t="s">
        <v>228</v>
      </c>
      <c r="F793" s="25" t="s">
        <v>5274</v>
      </c>
      <c r="G793" s="25" t="s">
        <v>5534</v>
      </c>
      <c r="H793" s="25" t="s">
        <v>5533</v>
      </c>
      <c r="I793" s="25">
        <v>136</v>
      </c>
      <c r="J793" s="25" t="s">
        <v>2148</v>
      </c>
      <c r="K793" s="25">
        <v>45</v>
      </c>
      <c r="L793" s="25">
        <v>0</v>
      </c>
      <c r="M793" s="25" t="s">
        <v>5611</v>
      </c>
      <c r="O793" s="25" t="s">
        <v>6346</v>
      </c>
      <c r="Q793" s="25" t="s">
        <v>7094</v>
      </c>
      <c r="R793" s="25">
        <v>30822</v>
      </c>
      <c r="S793" s="25">
        <v>4</v>
      </c>
      <c r="T793" s="25">
        <v>120</v>
      </c>
      <c r="U793" s="25" t="s">
        <v>8863</v>
      </c>
      <c r="V793" s="25" t="s">
        <v>8870</v>
      </c>
      <c r="W793" s="25" t="s">
        <v>9690</v>
      </c>
      <c r="X793" s="25" t="s">
        <v>9715</v>
      </c>
      <c r="Y793" s="25" t="s">
        <v>9715</v>
      </c>
      <c r="Z793" s="25" t="s">
        <v>9715</v>
      </c>
      <c r="AA793" s="25" t="s">
        <v>9715</v>
      </c>
      <c r="AB793" s="25" t="s">
        <v>9715</v>
      </c>
      <c r="AC793" s="25" t="s">
        <v>9715</v>
      </c>
      <c r="AD793" s="25" t="s">
        <v>9715</v>
      </c>
      <c r="AE793" s="25" t="s">
        <v>9715</v>
      </c>
      <c r="AF793" s="25" t="s">
        <v>9715</v>
      </c>
      <c r="AG793" s="26" t="str">
        <f t="shared" si="24"/>
        <v>792,0,0,0,0,0,0,0,0,0</v>
      </c>
      <c r="AH793" s="25" t="s">
        <v>7579</v>
      </c>
      <c r="AI793" s="25" t="s">
        <v>8078</v>
      </c>
      <c r="AN793" s="25">
        <v>0</v>
      </c>
      <c r="AO793" s="25">
        <v>25</v>
      </c>
      <c r="AT793" s="26" t="str">
        <f t="shared" si="25"/>
        <v>[792];Name=Lunala;InternalName=LUNALA;Type1=PSYCHIC;Type2=GHOST;BaseStats=137,113,89,97,137,107;GenderRate=Genderless;GrowthRate=Slow;BaseEXP=136;EffortPoints=0,0,0,3,0,0;Rareness=45;Happiness=0;Abilities=SHADOWSHIELD;HiddenAbility=;Moves=1,MOONGEISTBEAM,1,COSMICPOWER,1,HYPNOSIS,1,TELEPORT,1,CONFUSION,7,NIGHTSHADE,13,CONFUSERAY,19,AIRSLASH,23,SHADOWBALL,31,MOONLIGHT,37,NIGHTDAZE,43,MAGICCOAT,47,MOONBLAST,59,DREAMEATER,61,PHANTOMFORCE,67,WIDEGUARD,73,HYPERBEAM;EggMoves=;Compatibility=Undiscovered;StepsToHatch=30822;Height=4;Weight=120;Color=Purple;Habitat=Rare;RegionalNumbers=792,0,0,0,0,0,0,0,0,0;Kind=Moone;Pokedex=When its third eye activates, away it flies to another world where it is said to live.;FormNames=;WildItemCommon=;WildItemUncommon=;WildItemRare=;BattlerPlayerY=0;BattlerEnemyY=25;BattlerAltitude=;Evolutions=;Incense=</v>
      </c>
    </row>
    <row r="794" spans="1:46" x14ac:dyDescent="0.3">
      <c r="A794" s="25">
        <v>793</v>
      </c>
      <c r="B794" s="25" t="s">
        <v>1281</v>
      </c>
      <c r="C794" s="25" t="s">
        <v>5499</v>
      </c>
      <c r="D794" s="25" t="s">
        <v>227</v>
      </c>
      <c r="E794" s="25" t="s">
        <v>223</v>
      </c>
      <c r="F794" s="25" t="s">
        <v>5275</v>
      </c>
      <c r="G794" s="25" t="s">
        <v>5534</v>
      </c>
      <c r="H794" s="25" t="s">
        <v>5533</v>
      </c>
      <c r="I794" s="25">
        <v>114</v>
      </c>
      <c r="J794" s="25" t="s">
        <v>5520</v>
      </c>
      <c r="K794" s="25">
        <v>45</v>
      </c>
      <c r="L794" s="25">
        <v>0</v>
      </c>
      <c r="M794" s="25" t="s">
        <v>5612</v>
      </c>
      <c r="O794" s="25" t="s">
        <v>6347</v>
      </c>
      <c r="Q794" s="25" t="s">
        <v>7094</v>
      </c>
      <c r="R794" s="25">
        <v>30822</v>
      </c>
      <c r="S794" s="25">
        <v>1.2</v>
      </c>
      <c r="T794" s="25">
        <v>55.5</v>
      </c>
      <c r="U794" s="25" t="s">
        <v>8861</v>
      </c>
      <c r="V794" s="25" t="s">
        <v>8870</v>
      </c>
      <c r="W794" s="25" t="s">
        <v>9691</v>
      </c>
      <c r="X794" s="25" t="s">
        <v>9715</v>
      </c>
      <c r="Y794" s="25" t="s">
        <v>9715</v>
      </c>
      <c r="Z794" s="25" t="s">
        <v>9715</v>
      </c>
      <c r="AA794" s="25" t="s">
        <v>9715</v>
      </c>
      <c r="AB794" s="25" t="s">
        <v>9715</v>
      </c>
      <c r="AC794" s="25" t="s">
        <v>9715</v>
      </c>
      <c r="AD794" s="25" t="s">
        <v>9715</v>
      </c>
      <c r="AE794" s="25" t="s">
        <v>9715</v>
      </c>
      <c r="AF794" s="25" t="s">
        <v>9715</v>
      </c>
      <c r="AG794" s="26" t="str">
        <f t="shared" si="24"/>
        <v>793,0,0,0,0,0,0,0,0,0</v>
      </c>
      <c r="AH794" s="25" t="s">
        <v>7580</v>
      </c>
      <c r="AI794" s="25" t="s">
        <v>8079</v>
      </c>
      <c r="AN794" s="25">
        <v>0</v>
      </c>
      <c r="AO794" s="25">
        <v>25</v>
      </c>
      <c r="AT794" s="26" t="str">
        <f t="shared" si="25"/>
        <v>[793];Name=Nihilego;InternalName=NIHILEGO;Type1=ROCK;Type2=POISON;BaseStats=109,53,47,103,127,131;GenderRate=Genderless;GrowthRate=Slow;BaseEXP=114;EffortPoints=0,0,0,0,3,0;Rareness=45;Happiness=0;Abilities=BEASTBOOST;HiddenAbility=;Moves=1,POWERSPLIT,1,GUARDSPLIT,1,TICKLE,1,ACID,1,CONSTRICT,1,POUND,7,CLEARSMOG,13,PSYWAVE,19,HEADBUTT,23,VENOSHOCK,29,TOXICSPIKES,31,SAFEGUARD,37,POWERGEM,43,MIRRORCOAT,47,ACIDSPRAY,53,VENOMDRENCH,59,STEALTHROCK,67,WONDERROOM,73,HEADSMASH;EggMoves=;Compatibility=Undiscovered;StepsToHatch=30822;Height=1.2;Weight=55.5;Color=White;Habitat=Rare;RegionalNumbers=793,0,0,0,0,0,0,0,0,0;Kind=Parasite;Pokedex=People on the street report observing those infested by it suddenly becoming violent. It is an Ultra Beast.;FormNames=;WildItemCommon=;WildItemUncommon=;WildItemRare=;BattlerPlayerY=0;BattlerEnemyY=25;BattlerAltitude=;Evolutions=;Incense=</v>
      </c>
    </row>
    <row r="795" spans="1:46" x14ac:dyDescent="0.3">
      <c r="A795" s="25">
        <v>794</v>
      </c>
      <c r="B795" s="25" t="s">
        <v>1282</v>
      </c>
      <c r="C795" s="25" t="s">
        <v>5500</v>
      </c>
      <c r="D795" s="25" t="s">
        <v>209</v>
      </c>
      <c r="E795" s="25" t="s">
        <v>222</v>
      </c>
      <c r="F795" s="25" t="s">
        <v>5276</v>
      </c>
      <c r="G795" s="25" t="s">
        <v>5534</v>
      </c>
      <c r="H795" s="25" t="s">
        <v>5533</v>
      </c>
      <c r="I795" s="25">
        <v>114</v>
      </c>
      <c r="J795" s="25" t="s">
        <v>5557</v>
      </c>
      <c r="K795" s="25">
        <v>25</v>
      </c>
      <c r="L795" s="25">
        <v>0</v>
      </c>
      <c r="M795" s="25" t="s">
        <v>5612</v>
      </c>
      <c r="O795" s="25" t="s">
        <v>6348</v>
      </c>
      <c r="Q795" s="25" t="s">
        <v>7094</v>
      </c>
      <c r="R795" s="25">
        <v>30822</v>
      </c>
      <c r="S795" s="25">
        <v>2.4</v>
      </c>
      <c r="T795" s="25">
        <v>333.6</v>
      </c>
      <c r="U795" s="25" t="s">
        <v>2156</v>
      </c>
      <c r="V795" s="25" t="s">
        <v>8870</v>
      </c>
      <c r="W795" s="25" t="s">
        <v>9692</v>
      </c>
      <c r="X795" s="25" t="s">
        <v>9715</v>
      </c>
      <c r="Y795" s="25" t="s">
        <v>9715</v>
      </c>
      <c r="Z795" s="25" t="s">
        <v>9715</v>
      </c>
      <c r="AA795" s="25" t="s">
        <v>9715</v>
      </c>
      <c r="AB795" s="25" t="s">
        <v>9715</v>
      </c>
      <c r="AC795" s="25" t="s">
        <v>9715</v>
      </c>
      <c r="AD795" s="25" t="s">
        <v>9715</v>
      </c>
      <c r="AE795" s="25" t="s">
        <v>9715</v>
      </c>
      <c r="AF795" s="25" t="s">
        <v>9715</v>
      </c>
      <c r="AG795" s="26" t="str">
        <f t="shared" si="24"/>
        <v>794,0,0,0,0,0,0,0,0,0</v>
      </c>
      <c r="AH795" s="25" t="s">
        <v>7581</v>
      </c>
      <c r="AI795" s="25" t="s">
        <v>8080</v>
      </c>
      <c r="AN795" s="25">
        <v>0</v>
      </c>
      <c r="AO795" s="25">
        <v>25</v>
      </c>
      <c r="AT795" s="26" t="str">
        <f t="shared" si="25"/>
        <v>[794];Name=Buzzwole;InternalName=BUZZWOLE;Type1=BUG;Type2=FIGHTING;BaseStats=107,139,139,79,53,53;GenderRate=Genderless;GrowthRate=Slow;BaseEXP=114;EffortPoints=0,1,2,0,0,0;Rareness=25;Happiness=0;Abilities=BEASTBOOST;HiddenAbility=;Moves=1,FELLSTINGER,1,THUNDERPUNCH,1,ICEPUNCH,1,REVERSAL,1,HARDEN,1,POWERUPPUNCH,1,FOCUSENERGY,7,COMETPUNCH,13,BULKUP,19,VITALTHROW,23,ENDURE,29,LEECHLIFE,31,TAUNT,37,MEGAPUNCH,43,COUNTER,47,HAMMERARM,53,LUNGE,59,DYNAMICPUNCH,67,SUPERPOWER,73,FOCUSPUNCH;EggMoves=;Compatibility=Undiscovered;StepsToHatch=30822;Height=2.4;Weight=333.6;Color=Red;Habitat=Rare;RegionalNumbers=794,0,0,0,0,0,0,0,0,0;Kind=Swollen;Pokedex=People saw it pulverize a dump truck with a single punch. It is an Ultra Beast.;FormNames=;WildItemCommon=;WildItemUncommon=;WildItemRare=;BattlerPlayerY=0;BattlerEnemyY=25;BattlerAltitude=;Evolutions=;Incense=</v>
      </c>
    </row>
    <row r="796" spans="1:46" x14ac:dyDescent="0.3">
      <c r="A796" s="25">
        <v>795</v>
      </c>
      <c r="B796" s="25" t="s">
        <v>1283</v>
      </c>
      <c r="C796" s="25" t="s">
        <v>5501</v>
      </c>
      <c r="D796" s="25" t="s">
        <v>209</v>
      </c>
      <c r="E796" s="25" t="s">
        <v>222</v>
      </c>
      <c r="F796" s="25" t="s">
        <v>5277</v>
      </c>
      <c r="G796" s="25" t="s">
        <v>5534</v>
      </c>
      <c r="H796" s="25" t="s">
        <v>5533</v>
      </c>
      <c r="I796" s="25">
        <v>114</v>
      </c>
      <c r="J796" s="25" t="s">
        <v>2113</v>
      </c>
      <c r="K796" s="25">
        <v>255</v>
      </c>
      <c r="L796" s="25">
        <v>0</v>
      </c>
      <c r="M796" s="25" t="s">
        <v>5612</v>
      </c>
      <c r="O796" s="25" t="s">
        <v>6349</v>
      </c>
      <c r="Q796" s="25" t="s">
        <v>7094</v>
      </c>
      <c r="R796" s="25">
        <v>30822</v>
      </c>
      <c r="S796" s="25">
        <v>1.8</v>
      </c>
      <c r="T796" s="25">
        <v>25</v>
      </c>
      <c r="U796" s="25" t="s">
        <v>8861</v>
      </c>
      <c r="V796" s="25" t="s">
        <v>8870</v>
      </c>
      <c r="W796" s="25" t="s">
        <v>9693</v>
      </c>
      <c r="X796" s="25" t="s">
        <v>9715</v>
      </c>
      <c r="Y796" s="25" t="s">
        <v>9715</v>
      </c>
      <c r="Z796" s="25" t="s">
        <v>9715</v>
      </c>
      <c r="AA796" s="25" t="s">
        <v>9715</v>
      </c>
      <c r="AB796" s="25" t="s">
        <v>9715</v>
      </c>
      <c r="AC796" s="25" t="s">
        <v>9715</v>
      </c>
      <c r="AD796" s="25" t="s">
        <v>9715</v>
      </c>
      <c r="AE796" s="25" t="s">
        <v>9715</v>
      </c>
      <c r="AF796" s="25" t="s">
        <v>9715</v>
      </c>
      <c r="AG796" s="26" t="str">
        <f t="shared" si="24"/>
        <v>795,0,0,0,0,0,0,0,0,0</v>
      </c>
      <c r="AH796" s="25" t="s">
        <v>7582</v>
      </c>
      <c r="AI796" s="25" t="s">
        <v>8081</v>
      </c>
      <c r="AN796" s="25">
        <v>0</v>
      </c>
      <c r="AO796" s="25">
        <v>25</v>
      </c>
      <c r="AT796" s="26" t="str">
        <f t="shared" si="25"/>
        <v>[795];Name=Pheromosa;InternalName=PHEROMOSA;Type1=BUG;Type2=FIGHTING;BaseStats=71,137,37,151,137,37;GenderRate=Genderless;GrowthRate=Slow;BaseEXP=114;EffortPoints=0,0,0,0,0,3;Rareness=255;Happiness=0;Abilities=BEASTBOOST;HiddenAbility=;Moves=1,QUIVERDANCE,1,QUICKGUARD,1,LOWKICK,1,RAPIDSPIN,1,LEER,1,DOUBLEKICK,7,SWIFT,13,STOMP,19,FEINT,23,SILVERWIND,29,BOUNCE,31,JUMPKICK,47,LUNGE,53,BUGBUZZ,59,MEFIRST,67,HIGHJUMPKICK,73,SPEEDSWAP;EggMoves=;Compatibility=Undiscovered;StepsToHatch=30822;Height=1.8;Weight=25;Color=White;Habitat=Rare;RegionalNumbers=795,0,0,0,0,0,0,0,0,0;Kind=Lissome;Pokedex=It refuses to touch anything, perhaps because it senses uncleanness in this world. It is an Ultra Beast.;FormNames=;WildItemCommon=;WildItemUncommon=;WildItemRare=;BattlerPlayerY=0;BattlerEnemyY=25;BattlerAltitude=;Evolutions=;Incense=</v>
      </c>
    </row>
    <row r="797" spans="1:46" x14ac:dyDescent="0.3">
      <c r="A797" s="25">
        <v>796</v>
      </c>
      <c r="B797" s="25" t="s">
        <v>1284</v>
      </c>
      <c r="C797" s="25" t="s">
        <v>5502</v>
      </c>
      <c r="D797" s="25" t="s">
        <v>220</v>
      </c>
      <c r="F797" s="25" t="s">
        <v>5278</v>
      </c>
      <c r="G797" s="25" t="s">
        <v>5534</v>
      </c>
      <c r="H797" s="25" t="s">
        <v>5533</v>
      </c>
      <c r="I797" s="25">
        <v>114</v>
      </c>
      <c r="J797" s="25" t="s">
        <v>2148</v>
      </c>
      <c r="K797" s="25">
        <v>30</v>
      </c>
      <c r="L797" s="25">
        <v>0</v>
      </c>
      <c r="M797" s="25" t="s">
        <v>5612</v>
      </c>
      <c r="O797" s="25" t="s">
        <v>6350</v>
      </c>
      <c r="Q797" s="25" t="s">
        <v>7094</v>
      </c>
      <c r="R797" s="25">
        <v>30822</v>
      </c>
      <c r="S797" s="25">
        <v>3.8</v>
      </c>
      <c r="T797" s="25">
        <v>100</v>
      </c>
      <c r="U797" s="25" t="s">
        <v>8864</v>
      </c>
      <c r="V797" s="25" t="s">
        <v>8870</v>
      </c>
      <c r="W797" s="25" t="s">
        <v>9694</v>
      </c>
      <c r="X797" s="25" t="s">
        <v>9715</v>
      </c>
      <c r="Y797" s="25" t="s">
        <v>9715</v>
      </c>
      <c r="Z797" s="25" t="s">
        <v>9715</v>
      </c>
      <c r="AA797" s="25" t="s">
        <v>9715</v>
      </c>
      <c r="AB797" s="25" t="s">
        <v>9715</v>
      </c>
      <c r="AC797" s="25" t="s">
        <v>9715</v>
      </c>
      <c r="AD797" s="25" t="s">
        <v>9715</v>
      </c>
      <c r="AE797" s="25" t="s">
        <v>9715</v>
      </c>
      <c r="AF797" s="25" t="s">
        <v>9715</v>
      </c>
      <c r="AG797" s="26" t="str">
        <f t="shared" si="24"/>
        <v>796,0,0,0,0,0,0,0,0,0</v>
      </c>
      <c r="AH797" s="25" t="s">
        <v>7583</v>
      </c>
      <c r="AI797" s="25" t="s">
        <v>8082</v>
      </c>
      <c r="AN797" s="25">
        <v>0</v>
      </c>
      <c r="AO797" s="25">
        <v>25</v>
      </c>
      <c r="AT797" s="26" t="str">
        <f t="shared" si="25"/>
        <v>[796];Name=Xurkitree;InternalName=XURKITREE;Type1=ELECTRIC;Type2=;BaseStats=83,89,71,83,173,71;GenderRate=Genderless;GrowthRate=Slow;BaseEXP=114;EffortPoints=0,0,0,3,0,0;Rareness=30;Happiness=0;Abilities=BEASTBOOST;HiddenAbility=;Moves=1,TAILGLOW,1,SPARK,1,CHARGE,1,WRAP,1,THUNDERSHOCK,7,THUNDERWAVE,13,SHOCKWAVE,19,INGRAIN,23,THUNDERPUNCH,29,EERIEIMPULSE,31,SIGNALBEAM,37,THUNDERBOLT,43,HYPNOSIS,47,DISCHARGE,53,ELECTRICTERRAIN,59,POWERWHIP,67,IONDELUGE,73,ZAPCANNON;EggMoves=;Compatibility=Undiscovered;StepsToHatch=30822;Height=3.8;Weight=100;Color=Black;Habitat=Rare;RegionalNumbers=796,0,0,0,0,0,0,0,0,0;Kind=Glowing;Pokedex=Because it raided a power plant, people think it energizes itself with electricity. It is an Ultra Beast.;FormNames=;WildItemCommon=;WildItemUncommon=;WildItemRare=;BattlerPlayerY=0;BattlerEnemyY=25;BattlerAltitude=;Evolutions=;Incense=</v>
      </c>
    </row>
    <row r="798" spans="1:46" x14ac:dyDescent="0.3">
      <c r="A798" s="25">
        <v>797</v>
      </c>
      <c r="B798" s="25" t="s">
        <v>1285</v>
      </c>
      <c r="C798" s="25" t="s">
        <v>5503</v>
      </c>
      <c r="D798" s="25" t="s">
        <v>231</v>
      </c>
      <c r="E798" s="25" t="s">
        <v>225</v>
      </c>
      <c r="F798" s="25" t="s">
        <v>5279</v>
      </c>
      <c r="G798" s="25" t="s">
        <v>5534</v>
      </c>
      <c r="H798" s="25" t="s">
        <v>5533</v>
      </c>
      <c r="I798" s="25">
        <v>114</v>
      </c>
      <c r="J798" s="25" t="s">
        <v>5558</v>
      </c>
      <c r="K798" s="25">
        <v>25</v>
      </c>
      <c r="L798" s="25">
        <v>0</v>
      </c>
      <c r="M798" s="25" t="s">
        <v>5612</v>
      </c>
      <c r="O798" s="25" t="s">
        <v>6351</v>
      </c>
      <c r="Q798" s="25" t="s">
        <v>7094</v>
      </c>
      <c r="R798" s="25">
        <v>30822</v>
      </c>
      <c r="S798" s="25">
        <v>9.1999999999999993</v>
      </c>
      <c r="T798" s="25">
        <v>999.9</v>
      </c>
      <c r="U798" s="25" t="s">
        <v>2155</v>
      </c>
      <c r="V798" s="25" t="s">
        <v>8870</v>
      </c>
      <c r="W798" s="25" t="s">
        <v>9695</v>
      </c>
      <c r="X798" s="25" t="s">
        <v>9715</v>
      </c>
      <c r="Y798" s="25" t="s">
        <v>9715</v>
      </c>
      <c r="Z798" s="25" t="s">
        <v>9715</v>
      </c>
      <c r="AA798" s="25" t="s">
        <v>9715</v>
      </c>
      <c r="AB798" s="25" t="s">
        <v>9715</v>
      </c>
      <c r="AC798" s="25" t="s">
        <v>9715</v>
      </c>
      <c r="AD798" s="25" t="s">
        <v>9715</v>
      </c>
      <c r="AE798" s="25" t="s">
        <v>9715</v>
      </c>
      <c r="AF798" s="25" t="s">
        <v>9715</v>
      </c>
      <c r="AG798" s="26" t="str">
        <f t="shared" si="24"/>
        <v>797,0,0,0,0,0,0,0,0,0</v>
      </c>
      <c r="AH798" s="25" t="s">
        <v>7584</v>
      </c>
      <c r="AI798" s="25" t="s">
        <v>8096</v>
      </c>
      <c r="AO798" s="25">
        <v>25</v>
      </c>
      <c r="AT798" s="26" t="str">
        <f t="shared" si="25"/>
        <v>[797];Name=Celesteela;InternalName=CELESTEELA;Type1=STEEL;Type2=FLYING;BaseStats=97,101,103,61,107,101;GenderRate=Genderless;GrowthRate=Slow;BaseEXP=114;EffortPoints=0,1,1,1,0,0;Rareness=25;Happiness=0;Abilities=BEASTBOOST;HiddenAbility=;Moves=1,WIDEGUARD,1,AIRSLASH,1,INGRAIN,1,ABSORB,1,HARDEN,1,TACKLE,7,SMACKDOWN,13,MEGADRAIN,19,LEECHSEED,23,METALSOUND,29,IRONHEAD,31,GIGADRAIN,37,FLASHCANNON,43,AUTOTOMIZE,47,SEEDBOMB,53,SKULLBASH,59,IRONDEFENSE,67,HEAVYSLAM,73,DOUBLEEDGE;EggMoves=;Compatibility=Undiscovered;StepsToHatch=30822;Height=9.2;Weight=999.9;Color=Green;Habitat=Rare;RegionalNumbers=797,0,0,0,0,0,0,0,0,0;Kind=Launch;Pokedex=People have seen it burn down a forest by expelling gas from its two arms. It is an Ultra Beast.;FormNames=;WildItemCommon=;WildItemUncommon=;WildItemRare=;BattlerPlayerY=;BattlerEnemyY=25;BattlerAltitude=;Evolutions=;Incense=</v>
      </c>
    </row>
    <row r="799" spans="1:46" x14ac:dyDescent="0.3">
      <c r="A799" s="25">
        <v>798</v>
      </c>
      <c r="B799" s="25" t="s">
        <v>1286</v>
      </c>
      <c r="C799" s="25" t="s">
        <v>5504</v>
      </c>
      <c r="D799" s="25" t="s">
        <v>221</v>
      </c>
      <c r="E799" s="25" t="s">
        <v>231</v>
      </c>
      <c r="F799" s="25" t="s">
        <v>5280</v>
      </c>
      <c r="G799" s="25" t="s">
        <v>5534</v>
      </c>
      <c r="H799" s="25" t="s">
        <v>5533</v>
      </c>
      <c r="I799" s="25">
        <v>114</v>
      </c>
      <c r="J799" s="25" t="s">
        <v>2130</v>
      </c>
      <c r="K799" s="25">
        <v>255</v>
      </c>
      <c r="L799" s="25">
        <v>0</v>
      </c>
      <c r="M799" s="25" t="s">
        <v>5612</v>
      </c>
      <c r="O799" s="25" t="s">
        <v>6352</v>
      </c>
      <c r="Q799" s="25" t="s">
        <v>7094</v>
      </c>
      <c r="R799" s="25">
        <v>30822</v>
      </c>
      <c r="S799" s="25">
        <v>0.3</v>
      </c>
      <c r="T799" s="25">
        <v>0.1</v>
      </c>
      <c r="U799" s="25" t="s">
        <v>8861</v>
      </c>
      <c r="V799" s="25" t="s">
        <v>8870</v>
      </c>
      <c r="W799" s="25" t="s">
        <v>9696</v>
      </c>
      <c r="X799" s="25" t="s">
        <v>9715</v>
      </c>
      <c r="Y799" s="25" t="s">
        <v>9715</v>
      </c>
      <c r="Z799" s="25" t="s">
        <v>9715</v>
      </c>
      <c r="AA799" s="25" t="s">
        <v>9715</v>
      </c>
      <c r="AB799" s="25" t="s">
        <v>9715</v>
      </c>
      <c r="AC799" s="25" t="s">
        <v>9715</v>
      </c>
      <c r="AD799" s="25" t="s">
        <v>9715</v>
      </c>
      <c r="AE799" s="25" t="s">
        <v>9715</v>
      </c>
      <c r="AF799" s="25" t="s">
        <v>9715</v>
      </c>
      <c r="AG799" s="26" t="str">
        <f t="shared" si="24"/>
        <v>798,0,0,0,0,0,0,0,0,0</v>
      </c>
      <c r="AH799" s="25" t="s">
        <v>7585</v>
      </c>
      <c r="AI799" s="25" t="s">
        <v>8097</v>
      </c>
      <c r="AO799" s="25">
        <v>25</v>
      </c>
      <c r="AT799" s="26" t="str">
        <f t="shared" si="25"/>
        <v>[798];Name=Kartana;InternalName=KARTANA;Type1=GRASS;Type2=STEEL;BaseStats=59,181,131,109,59,31;GenderRate=Genderless;GrowthRate=Slow;BaseEXP=114;EffortPoints=0,3,0,0,0,0;Rareness=255;Happiness=0;Abilities=BEASTBOOST;HiddenAbility=;Moves=1,SACREDSWORD,1,DEFOG,1,VACUUMWAVE,1,AIRCUTTER,1,FURYCUTTER,1,CUT,7,FALSESWIPE,13,RAZORLEAF,19,SYNTHESIS,23,AERIALACE,29,LASERFOCUS,31,NIGHTSLASH,37,SWORDSDANCE,43,LEAFBLADE,47,XSCISSOR,53,DETECT,59,AIRSLASH,67,PSYCHOCUT,73,GUILLOTINE;EggMoves=;Compatibility=Undiscovered;StepsToHatch=30822;Height=0.3;Weight=0.1;Color=White;Habitat=Rare;RegionalNumbers=798,0,0,0,0,0,0,0,0,0;Kind=Drawn Sword;Pokedex=People observed it cutting down a gigantic steel tower with one stroke of its blade. It is an Ultra Beast.;FormNames=;WildItemCommon=;WildItemUncommon=;WildItemRare=;BattlerPlayerY=;BattlerEnemyY=25;BattlerAltitude=;Evolutions=;Incense=</v>
      </c>
    </row>
    <row r="800" spans="1:46" x14ac:dyDescent="0.3">
      <c r="A800" s="25">
        <v>799</v>
      </c>
      <c r="B800" s="25" t="s">
        <v>1287</v>
      </c>
      <c r="C800" s="25" t="s">
        <v>5505</v>
      </c>
      <c r="D800" s="25" t="s">
        <v>230</v>
      </c>
      <c r="E800" s="25" t="s">
        <v>233</v>
      </c>
      <c r="F800" s="25" t="s">
        <v>5281</v>
      </c>
      <c r="G800" s="25" t="s">
        <v>5534</v>
      </c>
      <c r="H800" s="25" t="s">
        <v>5533</v>
      </c>
      <c r="I800" s="25">
        <v>114</v>
      </c>
      <c r="J800" s="25" t="s">
        <v>2133</v>
      </c>
      <c r="K800" s="25">
        <v>15</v>
      </c>
      <c r="L800" s="25">
        <v>0</v>
      </c>
      <c r="M800" s="25" t="s">
        <v>5612</v>
      </c>
      <c r="O800" s="25" t="s">
        <v>6353</v>
      </c>
      <c r="Q800" s="25" t="s">
        <v>7094</v>
      </c>
      <c r="R800" s="25">
        <v>30822</v>
      </c>
      <c r="S800" s="25">
        <v>5.5</v>
      </c>
      <c r="T800" s="25">
        <v>888</v>
      </c>
      <c r="U800" s="25" t="s">
        <v>8864</v>
      </c>
      <c r="V800" s="25" t="s">
        <v>8870</v>
      </c>
      <c r="W800" s="25" t="s">
        <v>9697</v>
      </c>
      <c r="X800" s="25" t="s">
        <v>9715</v>
      </c>
      <c r="Y800" s="25" t="s">
        <v>9715</v>
      </c>
      <c r="Z800" s="25" t="s">
        <v>9715</v>
      </c>
      <c r="AA800" s="25" t="s">
        <v>9715</v>
      </c>
      <c r="AB800" s="25" t="s">
        <v>9715</v>
      </c>
      <c r="AC800" s="25" t="s">
        <v>9715</v>
      </c>
      <c r="AD800" s="25" t="s">
        <v>9715</v>
      </c>
      <c r="AE800" s="25" t="s">
        <v>9715</v>
      </c>
      <c r="AF800" s="25" t="s">
        <v>9715</v>
      </c>
      <c r="AG800" s="26" t="str">
        <f t="shared" si="24"/>
        <v>799,0,0,0,0,0,0,0,0,0</v>
      </c>
      <c r="AH800" s="25" t="s">
        <v>7586</v>
      </c>
      <c r="AI800" s="25" t="s">
        <v>8083</v>
      </c>
      <c r="AN800" s="25">
        <v>0</v>
      </c>
      <c r="AO800" s="25">
        <v>25</v>
      </c>
      <c r="AT800" s="26" t="str">
        <f t="shared" si="25"/>
        <v>[799];Name=Guzzlord;InternalName=GUZZLORD;Type1=DARK;Type2=FERAL;BaseStats=223,101,53,43,97,53;GenderRate=Genderless;GrowthRate=Slow;BaseEXP=114;EffortPoints=3,0,0,0,0,0;Rareness=15;Happiness=0;Abilities=BEASTBOOST;HiddenAbility=;Moves=1,BELCH,1,WIDEGUARD,1,SWALLOW,1,STOCKPILE,1,DRAGONRAGE,1,BITE,7,STOMP,13,BRUTALSWING,19,STEAMROLLER,23,DRAGONTAIL,29,IRONTAIL,31,STOMPINGTANTRUM,37,CRUNCH,43,HAMMERARM,47,THRASH,53,GASTROACID,59,HEAVYSLAM,67,WRINGOUT,73,DRAGONRUSH;EggMoves=;Compatibility=Undiscovered;StepsToHatch=30822;Height=5.5;Weight=888;Color=Black;Habitat=Rare;RegionalNumbers=799,0,0,0,0,0,0,0,0,0;Kind=Junkivore;Pokedex=People claim to have seen it gobble mountains and swallow whole building. It is an Ultra Beast.;FormNames=;WildItemCommon=;WildItemUncommon=;WildItemRare=;BattlerPlayerY=0;BattlerEnemyY=25;BattlerAltitude=;Evolutions=;Incense=</v>
      </c>
    </row>
    <row r="801" spans="1:46" x14ac:dyDescent="0.3">
      <c r="A801" s="25">
        <v>800</v>
      </c>
      <c r="B801" s="25" t="s">
        <v>1288</v>
      </c>
      <c r="C801" s="25" t="s">
        <v>5506</v>
      </c>
      <c r="D801" s="25" t="s">
        <v>226</v>
      </c>
      <c r="F801" s="25" t="s">
        <v>5282</v>
      </c>
      <c r="G801" s="25" t="s">
        <v>5534</v>
      </c>
      <c r="H801" s="25" t="s">
        <v>5533</v>
      </c>
      <c r="I801" s="25">
        <v>120</v>
      </c>
      <c r="J801" s="25" t="s">
        <v>5547</v>
      </c>
      <c r="K801" s="25">
        <v>3</v>
      </c>
      <c r="L801" s="25">
        <v>0</v>
      </c>
      <c r="M801" s="25" t="s">
        <v>5613</v>
      </c>
      <c r="O801" s="25" t="s">
        <v>6354</v>
      </c>
      <c r="Q801" s="25" t="s">
        <v>7094</v>
      </c>
      <c r="R801" s="25">
        <v>30822</v>
      </c>
      <c r="S801" s="25">
        <v>2.4</v>
      </c>
      <c r="T801" s="25">
        <v>230</v>
      </c>
      <c r="U801" s="25" t="s">
        <v>8864</v>
      </c>
      <c r="V801" s="25" t="s">
        <v>8870</v>
      </c>
      <c r="W801" s="25" t="s">
        <v>9698</v>
      </c>
      <c r="X801" s="25" t="s">
        <v>9715</v>
      </c>
      <c r="Y801" s="25" t="s">
        <v>9715</v>
      </c>
      <c r="Z801" s="25" t="s">
        <v>9715</v>
      </c>
      <c r="AA801" s="25" t="s">
        <v>9715</v>
      </c>
      <c r="AB801" s="25" t="s">
        <v>9715</v>
      </c>
      <c r="AC801" s="25" t="s">
        <v>9715</v>
      </c>
      <c r="AD801" s="25" t="s">
        <v>9715</v>
      </c>
      <c r="AE801" s="25" t="s">
        <v>9715</v>
      </c>
      <c r="AF801" s="25" t="s">
        <v>9715</v>
      </c>
      <c r="AG801" s="26" t="str">
        <f t="shared" si="24"/>
        <v>800,0,0,0,0,0,0,0,0,0</v>
      </c>
      <c r="AH801" s="25" t="s">
        <v>7587</v>
      </c>
      <c r="AI801" s="25" t="s">
        <v>8084</v>
      </c>
      <c r="AN801" s="25">
        <v>2</v>
      </c>
      <c r="AO801" s="25">
        <v>25</v>
      </c>
      <c r="AT801" s="26" t="str">
        <f t="shared" si="25"/>
        <v>[800];Name=Necrozma;InternalName=NECROZMA;Type1=PSYCHIC;Type2=;BaseStats=97,107,101,79,127,89;GenderRate=Genderless;GrowthRate=Slow;BaseEXP=120;EffortPoints=0,1,0,2,0,0;Rareness=3;Happiness=0;Abilities=PRISMARMOR;HiddenAbility=;Moves=1,MOONLIGHT,1,MORNINGSUN,1,CHARGEBEAM,1,MIRRORSHOT,1,METALCLAW,1,CONFUSION,7,SLASH,13,STOREDPOWER,19,ROCKBLAST,23,NIGHTSLASH,31,GRAVITY,37,PSYCHOCUT,43,POWERGEM,47,AUTOTOMIZE,53,STEALTHROCK,59,IRONDEFENSE,67,WRINGOUT,73,PRISMATICLASER;EggMoves=;Compatibility=Undiscovered;StepsToHatch=30822;Height=2.4;Weight=230;Color=Black;Habitat=Rare;RegionalNumbers=800,0,0,0,0,0,0,0,0,0;Kind=Prism;Pokedex=Light is apparently the source of its energy. It is thought to have come from another world in ancient times.;FormNames=;WildItemCommon=;WildItemUncommon=;WildItemRare=;BattlerPlayerY=2;BattlerEnemyY=25;BattlerAltitude=;Evolutions=;Incense=</v>
      </c>
    </row>
    <row r="802" spans="1:46" x14ac:dyDescent="0.3">
      <c r="A802" s="25">
        <v>801</v>
      </c>
      <c r="B802" s="25" t="s">
        <v>1292</v>
      </c>
      <c r="C802" s="25" t="s">
        <v>5507</v>
      </c>
      <c r="D802" s="25" t="s">
        <v>231</v>
      </c>
      <c r="E802" s="25" t="s">
        <v>232</v>
      </c>
      <c r="F802" s="25" t="s">
        <v>5283</v>
      </c>
      <c r="G802" s="25" t="s">
        <v>5534</v>
      </c>
      <c r="H802" s="25" t="s">
        <v>5533</v>
      </c>
      <c r="I802" s="25">
        <v>120</v>
      </c>
      <c r="J802" s="25" t="s">
        <v>2148</v>
      </c>
      <c r="K802" s="25">
        <v>3</v>
      </c>
      <c r="L802" s="25">
        <v>0</v>
      </c>
      <c r="M802" s="25" t="s">
        <v>5614</v>
      </c>
      <c r="O802" s="25" t="s">
        <v>6355</v>
      </c>
      <c r="Q802" s="25" t="s">
        <v>7094</v>
      </c>
      <c r="R802" s="25">
        <v>30822</v>
      </c>
      <c r="S802" s="25">
        <v>1</v>
      </c>
      <c r="T802" s="25">
        <v>80.5</v>
      </c>
      <c r="U802" s="25" t="s">
        <v>8859</v>
      </c>
      <c r="V802" s="25" t="s">
        <v>8870</v>
      </c>
      <c r="W802" s="25" t="s">
        <v>9699</v>
      </c>
      <c r="X802" s="25" t="s">
        <v>9715</v>
      </c>
      <c r="Y802" s="25" t="s">
        <v>9715</v>
      </c>
      <c r="Z802" s="25" t="s">
        <v>9715</v>
      </c>
      <c r="AA802" s="25" t="s">
        <v>9715</v>
      </c>
      <c r="AB802" s="25" t="s">
        <v>9715</v>
      </c>
      <c r="AC802" s="25" t="s">
        <v>9715</v>
      </c>
      <c r="AD802" s="25" t="s">
        <v>9715</v>
      </c>
      <c r="AE802" s="25" t="s">
        <v>9715</v>
      </c>
      <c r="AF802" s="25" t="s">
        <v>9715</v>
      </c>
      <c r="AG802" s="26" t="str">
        <f t="shared" si="24"/>
        <v>801,0,0,0,0,0,0,0,0,0</v>
      </c>
      <c r="AH802" s="25" t="s">
        <v>7588</v>
      </c>
      <c r="AI802" s="25" t="s">
        <v>8085</v>
      </c>
      <c r="AN802" s="25">
        <v>0</v>
      </c>
      <c r="AO802" s="25">
        <v>25</v>
      </c>
      <c r="AT802" s="26" t="str">
        <f t="shared" si="25"/>
        <v>[801];Name=Magearna;InternalName=MAGEARNA;Type1=STEEL;Type2=FAIRY;BaseStats=80,95,115,65,130,115;GenderRate=Genderless;GrowthRate=Slow;BaseEXP=120;EffortPoints=0,0,0,3,0,0;Rareness=3;Happiness=0;Abilities=SOULHEART;HiddenAbility=;Moves=1,CRAFTYSHIELD,1,GEARUP,1,SHIFTGEAR,1,IRONHEAD,1,HELPINGHAND,1,SONICBOOM,1,DEFENSECURL,1,PSYBEAM,9,LUCKYCHANT,17,AURORABEAM,25,MIRRORSHOT,33,MINDREADER,41,FLASHCANNON,49,FLEURCANNON,57,IRONDEFENSE,65,PAINSPLIT,73,SYNCHRONOISE,81,AURASPHERE,89,HEARTSWAP,97,TRUMPCARD;EggMoves=;Compatibility=Undiscovered;StepsToHatch=30822;Height=1;Weight=80.5;Color=Gray;Habitat=Rare;RegionalNumbers=801,0,0,0,0,0,0,0,0,0;Kind=Aritificial;Pokedex=This artificial Pokémon, more than 500 years old, can understand human speech but cannot speak itself.;FormNames=;WildItemCommon=;WildItemUncommon=;WildItemRare=;BattlerPlayerY=0;BattlerEnemyY=25;BattlerAltitude=;Evolutions=;Incense=</v>
      </c>
    </row>
    <row r="803" spans="1:46" x14ac:dyDescent="0.3">
      <c r="A803" s="25">
        <v>802</v>
      </c>
      <c r="B803" s="25" t="s">
        <v>1293</v>
      </c>
      <c r="C803" s="25" t="s">
        <v>5508</v>
      </c>
      <c r="D803" s="25" t="s">
        <v>222</v>
      </c>
      <c r="E803" s="25" t="s">
        <v>228</v>
      </c>
      <c r="F803" s="25" t="s">
        <v>5284</v>
      </c>
      <c r="G803" s="25" t="s">
        <v>5534</v>
      </c>
      <c r="H803" s="25" t="s">
        <v>5533</v>
      </c>
      <c r="I803" s="25">
        <v>120</v>
      </c>
      <c r="J803" s="25" t="s">
        <v>5524</v>
      </c>
      <c r="K803" s="25">
        <v>3</v>
      </c>
      <c r="L803" s="25">
        <v>0</v>
      </c>
      <c r="M803" s="25" t="s">
        <v>3796</v>
      </c>
      <c r="O803" s="25" t="s">
        <v>6356</v>
      </c>
      <c r="Q803" s="25" t="s">
        <v>7094</v>
      </c>
      <c r="R803" s="25">
        <v>30822</v>
      </c>
      <c r="S803" s="25">
        <v>0.7</v>
      </c>
      <c r="T803" s="25">
        <v>22.2</v>
      </c>
      <c r="U803" s="25" t="s">
        <v>8859</v>
      </c>
      <c r="V803" s="25" t="s">
        <v>8870</v>
      </c>
      <c r="W803" s="25" t="s">
        <v>9700</v>
      </c>
      <c r="X803" s="25" t="s">
        <v>9715</v>
      </c>
      <c r="Y803" s="25" t="s">
        <v>9715</v>
      </c>
      <c r="Z803" s="25" t="s">
        <v>9715</v>
      </c>
      <c r="AA803" s="25" t="s">
        <v>9715</v>
      </c>
      <c r="AB803" s="25" t="s">
        <v>9715</v>
      </c>
      <c r="AC803" s="25" t="s">
        <v>9715</v>
      </c>
      <c r="AD803" s="25" t="s">
        <v>9715</v>
      </c>
      <c r="AE803" s="25" t="s">
        <v>9715</v>
      </c>
      <c r="AF803" s="25" t="s">
        <v>9715</v>
      </c>
      <c r="AG803" s="26" t="str">
        <f t="shared" si="24"/>
        <v>802,0,0,0,0,0,0,0,0,0</v>
      </c>
      <c r="AH803" s="25" t="s">
        <v>7589</v>
      </c>
      <c r="AI803" s="25" t="s">
        <v>8086</v>
      </c>
      <c r="AN803" s="25">
        <v>0</v>
      </c>
      <c r="AO803" s="25">
        <v>25</v>
      </c>
      <c r="AT803" s="26" t="str">
        <f t="shared" si="25"/>
        <v>[802];Name=Marshadow;InternalName=MARSHADOW;Type1=FIGHTING;Type2=GHOST;BaseStats=90,125,80,125,90,90;GenderRate=Genderless;GrowthRate=Slow;BaseEXP=120;EffortPoints=0,2,0,0,0,1;Rareness=3;Happiness=0;Abilities=TECHNICIAN;HiddenAbility=;Moves=1,LASERFOCUS,1,ASSURANCE,1,FIREPUNCH,1,THUNDERPUNCH,1,ICEPUNCH,1,DRAINPUNCH,1,COUNTER,1,PURSUIT,1,SHADOWSNEAK,5,FORCEPALM,11,FEINT,15,ROLLINGKICK,20,COPYCAT,26,SHADOWPUNCH,30,ROLEPLAY,35,JUMPKICK,41,PSYCHUP,45,SPECTRALTHIEF,50,CLOSECOMBAT,56,SUCKERPUNCH,60,ENDEAVOR;EggMoves=;Compatibility=Undiscovered;StepsToHatch=30822;Height=0.7;Weight=22.2;Color=Gray;Habitat=Rare;RegionalNumbers=802,0,0,0,0,0,0,0,0,0;Kind=Gloomdweller;Pokedex=Able to conceal itself in shadows, it never appears before human, so its very existence was the stuff of myth.;FormNames=;WildItemCommon=;WildItemUncommon=;WildItemRare=;BattlerPlayerY=0;BattlerEnemyY=25;BattlerAltitude=;Evolutions=;Incense=</v>
      </c>
    </row>
    <row r="804" spans="1:46" x14ac:dyDescent="0.3">
      <c r="A804" s="25">
        <v>803</v>
      </c>
      <c r="B804" s="25" t="s">
        <v>1294</v>
      </c>
      <c r="C804" s="25" t="s">
        <v>5509</v>
      </c>
      <c r="D804" s="25" t="s">
        <v>223</v>
      </c>
      <c r="F804" s="25" t="s">
        <v>5285</v>
      </c>
      <c r="G804" s="25" t="s">
        <v>5534</v>
      </c>
      <c r="H804" s="25" t="s">
        <v>5533</v>
      </c>
      <c r="I804" s="25">
        <v>114</v>
      </c>
      <c r="J804" s="25" t="s">
        <v>2146</v>
      </c>
      <c r="K804" s="25">
        <v>25</v>
      </c>
      <c r="L804" s="25">
        <v>0</v>
      </c>
      <c r="M804" s="25" t="s">
        <v>5612</v>
      </c>
      <c r="O804" s="25" t="s">
        <v>6357</v>
      </c>
      <c r="Q804" s="25" t="s">
        <v>7094</v>
      </c>
      <c r="R804" s="25">
        <v>30822</v>
      </c>
      <c r="S804" s="25">
        <v>0.61</v>
      </c>
      <c r="T804" s="25">
        <v>1.8</v>
      </c>
      <c r="U804" s="25" t="s">
        <v>8863</v>
      </c>
      <c r="W804" s="25" t="s">
        <v>9701</v>
      </c>
      <c r="X804" s="25" t="s">
        <v>9715</v>
      </c>
      <c r="Y804" s="25" t="s">
        <v>9715</v>
      </c>
      <c r="Z804" s="25" t="s">
        <v>9715</v>
      </c>
      <c r="AA804" s="25" t="s">
        <v>9715</v>
      </c>
      <c r="AB804" s="25" t="s">
        <v>9715</v>
      </c>
      <c r="AC804" s="25" t="s">
        <v>9715</v>
      </c>
      <c r="AD804" s="25" t="s">
        <v>9715</v>
      </c>
      <c r="AE804" s="25" t="s">
        <v>9715</v>
      </c>
      <c r="AF804" s="25" t="s">
        <v>9715</v>
      </c>
      <c r="AG804" s="26" t="str">
        <f t="shared" si="24"/>
        <v>803,0,0,0,0,0,0,0,0,0</v>
      </c>
      <c r="AH804" s="25" t="s">
        <v>7024</v>
      </c>
      <c r="AI804" s="25" t="s">
        <v>8087</v>
      </c>
      <c r="AN804" s="25">
        <v>0</v>
      </c>
      <c r="AO804" s="25">
        <v>17</v>
      </c>
      <c r="AP804" s="25">
        <v>0</v>
      </c>
      <c r="AQ804" s="25" t="s">
        <v>8858</v>
      </c>
      <c r="AT804" s="26" t="str">
        <f t="shared" si="25"/>
        <v>[803];Name=Poipole;InternalName=POIPOLE;Type1=POISON;Type2=;BaseStats=67,73,67,73,73,67;GenderRate=Genderless;GrowthRate=Slow;BaseEXP=114;EffortPoints=0,0,0,1,0,0;Rareness=25;Happiness=0;Abilities=BEASTBOOST;HiddenAbility=;Moves=1,ACID,1,DRAGONPULSE,1,GROWL,1,HELPINGHAND,1,PECK,7,FURYATTACK,13,VENOSHOCK,19,CHARM,23,VENOMDRENCH,31,NASTYPLOT,37,POISONJAB,41,TOXIC,47,FELLSTINGER,;EggMoves=;Compatibility=Undiscovered;StepsToHatch=30822;Height=0.61;Weight=1.8;Color=Purple;Habitat=;RegionalNumbers=803,0,0,0,0,0,0,0,0,0;Kind=Poison Pin;Pokedex=This Ultra Beast is well enough liked to be chosen as a first partner in its own world.;FormNames=;WildItemCommon=;WildItemUncommon=;WildItemRare=;BattlerPlayerY=0;BattlerEnemyY=17;BattlerAltitude=0;Evolutions=NAGANADEL,HasMove,DRAGONPULSE;Incense=</v>
      </c>
    </row>
    <row r="805" spans="1:46" x14ac:dyDescent="0.3">
      <c r="A805" s="25">
        <v>804</v>
      </c>
      <c r="B805" s="25" t="s">
        <v>1295</v>
      </c>
      <c r="C805" s="25" t="s">
        <v>5510</v>
      </c>
      <c r="D805" s="25" t="s">
        <v>223</v>
      </c>
      <c r="E805" s="25" t="s">
        <v>229</v>
      </c>
      <c r="F805" s="25" t="s">
        <v>5286</v>
      </c>
      <c r="G805" s="25" t="s">
        <v>5534</v>
      </c>
      <c r="H805" s="25" t="s">
        <v>5533</v>
      </c>
      <c r="I805" s="25">
        <v>114</v>
      </c>
      <c r="J805" s="25" t="s">
        <v>2113</v>
      </c>
      <c r="K805" s="25">
        <v>3</v>
      </c>
      <c r="L805" s="25">
        <v>0</v>
      </c>
      <c r="M805" s="25" t="s">
        <v>5612</v>
      </c>
      <c r="O805" s="25" t="s">
        <v>6358</v>
      </c>
      <c r="Q805" s="25" t="s">
        <v>7094</v>
      </c>
      <c r="R805" s="25">
        <v>30822</v>
      </c>
      <c r="S805" s="25">
        <v>3.61</v>
      </c>
      <c r="T805" s="25">
        <v>150</v>
      </c>
      <c r="U805" s="25" t="s">
        <v>8863</v>
      </c>
      <c r="W805" s="25" t="s">
        <v>9702</v>
      </c>
      <c r="X805" s="25" t="s">
        <v>9715</v>
      </c>
      <c r="Y805" s="25" t="s">
        <v>9715</v>
      </c>
      <c r="Z805" s="25" t="s">
        <v>9715</v>
      </c>
      <c r="AA805" s="25" t="s">
        <v>9715</v>
      </c>
      <c r="AB805" s="25" t="s">
        <v>9715</v>
      </c>
      <c r="AC805" s="25" t="s">
        <v>9715</v>
      </c>
      <c r="AD805" s="25" t="s">
        <v>9715</v>
      </c>
      <c r="AE805" s="25" t="s">
        <v>9715</v>
      </c>
      <c r="AF805" s="25" t="s">
        <v>9715</v>
      </c>
      <c r="AG805" s="26" t="str">
        <f t="shared" si="24"/>
        <v>804,0,0,0,0,0,0,0,0,0</v>
      </c>
      <c r="AH805" s="25" t="s">
        <v>7024</v>
      </c>
      <c r="AI805" s="25" t="s">
        <v>8088</v>
      </c>
      <c r="AN805" s="25">
        <v>0</v>
      </c>
      <c r="AO805" s="25">
        <v>17</v>
      </c>
      <c r="AP805" s="25">
        <v>0</v>
      </c>
      <c r="AT805" s="26" t="str">
        <f t="shared" si="25"/>
        <v>[804];Name=Naganadel;InternalName=NAGANADEL;Type1=POISON;Type2=DRAGON;BaseStats=73,73,73,121,127,73;GenderRate=Genderless;GrowthRate=Slow;BaseEXP=114;EffortPoints=0,0,0,0,0,3;Rareness=3;Happiness=0;Abilities=BEASTBOOST;HiddenAbility=;Moves=1,ACID,1,AIRCUTTER,1,DRAGONPULSE,1,GROWL,1,HELPINGHAND,1,PECK,7,FURYATTACK,13,VENOSHOCK,19,CHARM,23,VENOMDRENCH,31,NASTYPLOT,37,POISONJAB,41,TOXIC,47,FELLSTINGER,53,AIRSLASH,61,DRAGONPULSE;EggMoves=;Compatibility=Undiscovered;StepsToHatch=30822;Height=3.61;Weight=150;Color=Purple;Habitat=;RegionalNumbers=804,0,0,0,0,0,0,0,0,0;Kind=Poison Pin;Pokedex=One kind of Ultra Beast, it fires a glowing, venomous liquid from its needles. This liquid is also immensely adhesive.;FormNames=;WildItemCommon=;WildItemUncommon=;WildItemRare=;BattlerPlayerY=0;BattlerEnemyY=17;BattlerAltitude=0;Evolutions=;Incense=</v>
      </c>
    </row>
    <row r="806" spans="1:46" x14ac:dyDescent="0.3">
      <c r="A806" s="25">
        <v>805</v>
      </c>
      <c r="B806" s="25" t="s">
        <v>1296</v>
      </c>
      <c r="C806" s="25" t="s">
        <v>5511</v>
      </c>
      <c r="D806" s="25" t="s">
        <v>227</v>
      </c>
      <c r="E806" s="25" t="s">
        <v>231</v>
      </c>
      <c r="F806" s="25" t="s">
        <v>5287</v>
      </c>
      <c r="G806" s="25" t="s">
        <v>5534</v>
      </c>
      <c r="H806" s="25" t="s">
        <v>5533</v>
      </c>
      <c r="I806" s="25">
        <v>114</v>
      </c>
      <c r="J806" s="25" t="s">
        <v>2145</v>
      </c>
      <c r="K806" s="25">
        <v>23</v>
      </c>
      <c r="L806" s="25">
        <v>0</v>
      </c>
      <c r="M806" s="25" t="s">
        <v>5612</v>
      </c>
      <c r="O806" s="25" t="s">
        <v>6359</v>
      </c>
      <c r="Q806" s="25" t="s">
        <v>7094</v>
      </c>
      <c r="R806" s="25">
        <v>30822</v>
      </c>
      <c r="S806" s="25">
        <v>5.5</v>
      </c>
      <c r="T806" s="25">
        <v>820</v>
      </c>
      <c r="U806" s="25" t="s">
        <v>2158</v>
      </c>
      <c r="W806" s="25" t="s">
        <v>9703</v>
      </c>
      <c r="X806" s="25" t="s">
        <v>9715</v>
      </c>
      <c r="Y806" s="25" t="s">
        <v>9715</v>
      </c>
      <c r="Z806" s="25" t="s">
        <v>9715</v>
      </c>
      <c r="AA806" s="25" t="s">
        <v>9715</v>
      </c>
      <c r="AB806" s="25" t="s">
        <v>9715</v>
      </c>
      <c r="AC806" s="25" t="s">
        <v>9715</v>
      </c>
      <c r="AD806" s="25" t="s">
        <v>9715</v>
      </c>
      <c r="AE806" s="25" t="s">
        <v>9715</v>
      </c>
      <c r="AF806" s="25" t="s">
        <v>9715</v>
      </c>
      <c r="AG806" s="26" t="str">
        <f t="shared" si="24"/>
        <v>805,0,0,0,0,0,0,0,0,0</v>
      </c>
      <c r="AH806" s="25" t="s">
        <v>7590</v>
      </c>
      <c r="AI806" s="25" t="s">
        <v>8089</v>
      </c>
      <c r="AN806" s="25">
        <v>0</v>
      </c>
      <c r="AO806" s="25">
        <v>17</v>
      </c>
      <c r="AP806" s="25">
        <v>0</v>
      </c>
      <c r="AT806" s="26" t="str">
        <f t="shared" si="25"/>
        <v>[805];Name=Stakataka;InternalName=STAKATAKA;Type1=ROCK;Type2=STEEL;BaseStats=61,131,211,13,53,101;GenderRate=Genderless;GrowthRate=Slow;BaseEXP=114;EffortPoints=0,0,3,0,0,0;Rareness=23;Happiness=0;Abilities=BEASTBOOST;HiddenAbility=;Moves=1,PROTECT,1,TACKLE,5,ROCKSLIDE,11,STEALTHROCK,17,BIDE,19,TAKEDOWN,23,ROCKTHROW,31,AUTOTOMIZE,37,IRONDEFENSE,43,IRONHEAD,47,ROCKBLAST,53,WIDEGUARD,61,DOUBLEEDGE;EggMoves=;Compatibility=Undiscovered;StepsToHatch=30822;Height=5.5;Weight=820;Color=Brown;Habitat=;RegionalNumbers=805,0,0,0,0,0,0,0,0,0;Kind=Rampart;Pokedex=When stone walls started moving and attacking, the brute’s true identity was this mysterious life-form, which brings to mind an Ultra Beast.;FormNames=;WildItemCommon=;WildItemUncommon=;WildItemRare=;BattlerPlayerY=0;BattlerEnemyY=17;BattlerAltitude=0;Evolutions=;Incense=</v>
      </c>
    </row>
    <row r="807" spans="1:46" x14ac:dyDescent="0.3">
      <c r="A807" s="25">
        <v>806</v>
      </c>
      <c r="B807" s="25" t="s">
        <v>1297</v>
      </c>
      <c r="C807" s="25" t="s">
        <v>5512</v>
      </c>
      <c r="D807" s="25" t="s">
        <v>218</v>
      </c>
      <c r="E807" s="25" t="s">
        <v>228</v>
      </c>
      <c r="F807" s="25" t="s">
        <v>5288</v>
      </c>
      <c r="G807" s="25" t="s">
        <v>5534</v>
      </c>
      <c r="H807" s="25" t="s">
        <v>5533</v>
      </c>
      <c r="I807" s="25">
        <v>114</v>
      </c>
      <c r="J807" s="25" t="s">
        <v>5520</v>
      </c>
      <c r="K807" s="25">
        <v>23</v>
      </c>
      <c r="L807" s="25">
        <v>0</v>
      </c>
      <c r="M807" s="25" t="s">
        <v>5612</v>
      </c>
      <c r="O807" s="25" t="s">
        <v>6360</v>
      </c>
      <c r="Q807" s="25" t="s">
        <v>7094</v>
      </c>
      <c r="R807" s="25">
        <v>30822</v>
      </c>
      <c r="S807" s="25">
        <v>1.8</v>
      </c>
      <c r="T807" s="25">
        <v>13</v>
      </c>
      <c r="U807" s="25" t="s">
        <v>8861</v>
      </c>
      <c r="W807" s="25" t="s">
        <v>9704</v>
      </c>
      <c r="X807" s="25" t="s">
        <v>9715</v>
      </c>
      <c r="Y807" s="25" t="s">
        <v>9715</v>
      </c>
      <c r="Z807" s="25" t="s">
        <v>9715</v>
      </c>
      <c r="AA807" s="25" t="s">
        <v>9715</v>
      </c>
      <c r="AB807" s="25" t="s">
        <v>9715</v>
      </c>
      <c r="AC807" s="25" t="s">
        <v>9715</v>
      </c>
      <c r="AD807" s="25" t="s">
        <v>9715</v>
      </c>
      <c r="AE807" s="25" t="s">
        <v>9715</v>
      </c>
      <c r="AF807" s="25" t="s">
        <v>9715</v>
      </c>
      <c r="AG807" s="26" t="str">
        <f t="shared" si="24"/>
        <v>806,0,0,0,0,0,0,0,0,0</v>
      </c>
      <c r="AH807" s="25" t="s">
        <v>7591</v>
      </c>
      <c r="AI807" s="25" t="s">
        <v>8090</v>
      </c>
      <c r="AN807" s="25">
        <v>0</v>
      </c>
      <c r="AO807" s="25">
        <v>17</v>
      </c>
      <c r="AP807" s="25">
        <v>0</v>
      </c>
      <c r="AT807" s="26" t="str">
        <f t="shared" si="25"/>
        <v>[806];Name=Blacephalon;InternalName=BLACEPHALON;Type1=FIRE;Type2=GHOST;BaseStats=53,127,53,107,151,79;GenderRate=Genderless;GrowthRate=Slow;BaseEXP=114;EffortPoints=0,0,0,0,3,0;Rareness=23;Happiness=0;Abilities=BEASTBOOST;HiddenAbility=;Moves=1,ASTONISH,1,EMBER,7,MAGICCOAT,13,STOREDPOWER,17,FLAMEBURST,23,NIGHTSHADE,29,LIGHTSCREEN,31,CALMMIND,37,FIREBLAST,41,SHADOWBALL,47,TRICK,59,MINDBLOWN;EggMoves=;Compatibility=Undiscovered;StepsToHatch=30822;Height=1.8;Weight=13;Color=White;Habitat=;RegionalNumbers=806,0,0,0,0,0,0,0,0,0;Kind=Fireworks;Pokedex=It slithers toward people. Then, without warning, it triggers the explosion of its own head. It’s apparently one kind of Ultra Beast.;FormNames=;WildItemCommon=;WildItemUncommon=;WildItemRare=;BattlerPlayerY=0;BattlerEnemyY=17;BattlerAltitude=0;Evolutions=;Incense=</v>
      </c>
    </row>
    <row r="808" spans="1:46" x14ac:dyDescent="0.3">
      <c r="A808" s="25">
        <v>807</v>
      </c>
      <c r="B808" s="25" t="s">
        <v>1298</v>
      </c>
      <c r="C808" s="25" t="s">
        <v>5513</v>
      </c>
      <c r="D808" s="25" t="s">
        <v>220</v>
      </c>
      <c r="F808" s="25" t="s">
        <v>5289</v>
      </c>
      <c r="G808" s="25" t="s">
        <v>5534</v>
      </c>
      <c r="H808" s="25" t="s">
        <v>5533</v>
      </c>
      <c r="I808" s="25">
        <v>120</v>
      </c>
      <c r="J808" s="25" t="s">
        <v>2148</v>
      </c>
      <c r="K808" s="25">
        <v>3</v>
      </c>
      <c r="L808" s="25">
        <v>0</v>
      </c>
      <c r="M808" s="25" t="s">
        <v>5615</v>
      </c>
      <c r="O808" s="25" t="s">
        <v>6361</v>
      </c>
      <c r="Q808" s="25" t="s">
        <v>7094</v>
      </c>
      <c r="R808" s="25">
        <v>30822</v>
      </c>
      <c r="S808" s="25">
        <v>1.5</v>
      </c>
      <c r="T808" s="25">
        <v>44.5</v>
      </c>
      <c r="U808" s="25" t="s">
        <v>8860</v>
      </c>
      <c r="W808" s="25" t="s">
        <v>9705</v>
      </c>
      <c r="X808" s="25" t="s">
        <v>9715</v>
      </c>
      <c r="Y808" s="25" t="s">
        <v>9715</v>
      </c>
      <c r="Z808" s="25" t="s">
        <v>9715</v>
      </c>
      <c r="AA808" s="25" t="s">
        <v>9715</v>
      </c>
      <c r="AB808" s="25" t="s">
        <v>9715</v>
      </c>
      <c r="AC808" s="25" t="s">
        <v>9715</v>
      </c>
      <c r="AD808" s="25" t="s">
        <v>9715</v>
      </c>
      <c r="AE808" s="25" t="s">
        <v>9715</v>
      </c>
      <c r="AF808" s="25" t="s">
        <v>9715</v>
      </c>
      <c r="AG808" s="26" t="str">
        <f t="shared" si="24"/>
        <v>807,0,0,0,0,0,0,0,0,0</v>
      </c>
      <c r="AH808" s="25" t="s">
        <v>7592</v>
      </c>
      <c r="AI808" s="25" t="s">
        <v>8091</v>
      </c>
      <c r="AN808" s="25">
        <v>0</v>
      </c>
      <c r="AO808" s="25">
        <v>17</v>
      </c>
      <c r="AP808" s="25">
        <v>0</v>
      </c>
      <c r="AT808" s="26" t="str">
        <f t="shared" si="25"/>
        <v>[807];Name=Zeraora;InternalName=ZERAORA;Type1=ELECTRIC;Type2=;BaseStats=88,112,75,143,102,80;GenderRate=Genderless;GrowthRate=Slow;BaseEXP=120;EffortPoints=0,0,0,3,0,0;Rareness=3;Happiness=0;Abilities=VOLTABSORB;HiddenAbility=;Moves=1,SCRATCH,1,SPARK,5,HONECLAWS,8,QUICKATTACK,12,FURYSWIPES,15,VOLTSWITCH,19,SNARL,22,FAKEOUT,26,CHARGE,29,THUNDERPUNCH,33,SLASH,36,WILDCHARGE,40,QUICKGUARD,43,PLASMAFISTS,47,CLOSECOMBAT,50,DISCHARGE;EggMoves=;Compatibility=Undiscovered;StepsToHatch=30822;Height=1.5;Weight=44.5;Color=Yellow;Habitat=;RegionalNumbers=807,0,0,0,0,0,0,0,0,0;Kind=Thunderclap;Pokedex=It electrifies its claws and tears its opponents apart with them. Even if they dodge its attack, they’ll be electrocuted by the flying sparks.;FormNames=;WildItemCommon=;WildItemUncommon=;WildItemRare=;BattlerPlayerY=0;BattlerEnemyY=17;BattlerAltitude=0;Evolutions=;Incense=</v>
      </c>
    </row>
    <row r="809" spans="1:46" x14ac:dyDescent="0.3">
      <c r="A809" s="25">
        <v>808</v>
      </c>
      <c r="B809" s="26" t="str">
        <f>+IF('Colaris Pokedex'!D2&lt;&gt;"",'Colaris Pokedex'!D2,"")</f>
        <v>Kafebus</v>
      </c>
      <c r="C809" s="26" t="str">
        <f>+IF('Colaris Pokedex'!E2&lt;&gt;"",'Colaris Pokedex'!E2,"")</f>
        <v>KAFEBUS</v>
      </c>
      <c r="D809" s="26" t="str">
        <f>+IF('Colaris Pokedex'!F2&lt;&gt;"",'Colaris Pokedex'!F2,"")</f>
        <v>GRASS</v>
      </c>
      <c r="E809" s="26" t="str">
        <f>+IF('Colaris Pokedex'!G2&lt;&gt;"",'Colaris Pokedex'!G2,"")</f>
        <v/>
      </c>
      <c r="F809" s="26" t="str">
        <f>+IF('Colaris Pokedex'!H2&lt;&gt;"",'Colaris Pokedex'!H2,"")</f>
        <v>60,60,40,50,40,70</v>
      </c>
      <c r="G809" s="26" t="str">
        <f>+IF('Colaris Pokedex'!I2&lt;&gt;"",'Colaris Pokedex'!I2,"")</f>
        <v>FemaleOneEighth</v>
      </c>
      <c r="H809" s="26" t="str">
        <f>+IF('Colaris Pokedex'!J2&lt;&gt;"",'Colaris Pokedex'!J2,"")</f>
        <v>Parabolic</v>
      </c>
      <c r="I809" s="26">
        <f>+IF('Colaris Pokedex'!K2&lt;&gt;"",'Colaris Pokedex'!K2,"")</f>
        <v>50</v>
      </c>
      <c r="J809" s="26" t="str">
        <f>+IF('Colaris Pokedex'!L2&lt;&gt;"",'Colaris Pokedex'!L2,"")</f>
        <v>0,0,0,0,0,1</v>
      </c>
      <c r="K809" s="26">
        <f>+IF('Colaris Pokedex'!M2&lt;&gt;"",'Colaris Pokedex'!M2,"")</f>
        <v>45</v>
      </c>
      <c r="L809" s="26">
        <f>+IF('Colaris Pokedex'!N2&lt;&gt;"",'Colaris Pokedex'!N2,"")</f>
        <v>70</v>
      </c>
      <c r="M809" s="26" t="str">
        <f>+IF('Colaris Pokedex'!O2&lt;&gt;"",'Colaris Pokedex'!O2,"")</f>
        <v>OVERGROW</v>
      </c>
      <c r="N809" s="26" t="str">
        <f>+IF('Colaris Pokedex'!P2&lt;&gt;"",'Colaris Pokedex'!P2,"")</f>
        <v>INSOMNIA</v>
      </c>
      <c r="O809" s="26" t="str">
        <f>+IF('Colaris Pokedex'!Q2&lt;&gt;"",'Colaris Pokedex'!Q2,"")</f>
        <v>1,POUND,3,GROWL,5,LYMPHSPIT,7,LOWKICK,9,VINEWHIP,10,LEECHSEED,13,POISONPOWDER,13,SLEEPPOWDER,15,TAKEDOWN,16,WORRYSEED,19,RAZORLEAF,21,SWEETSCENT,25,GROWTH,27,DOUBLEEDGE,31,MEGAKICK,33,SYNTHESIS,37,SEEDBOMB</v>
      </c>
      <c r="P809" s="26" t="str">
        <f>+IF('Colaris Pokedex'!R2&lt;&gt;"",'Colaris Pokedex'!R2,"")</f>
        <v>FIREPUNCH,THUNDERPUNCH,ICEPUNCH,SWORDSDANCE,TAUNT,TRICK,GRASSYTERRAIN</v>
      </c>
      <c r="Q809" s="26" t="str">
        <f>+IF('Colaris Pokedex'!S2&lt;&gt;"",'Colaris Pokedex'!S2,"")</f>
        <v>Grass,Humanlike</v>
      </c>
      <c r="R809" s="26">
        <f>+IF('Colaris Pokedex'!T2&lt;&gt;"",'Colaris Pokedex'!T2,"")</f>
        <v>5355</v>
      </c>
      <c r="S809" s="26">
        <f>+IF('Colaris Pokedex'!U2&lt;&gt;"",'Colaris Pokedex'!U2,"")</f>
        <v>1.5</v>
      </c>
      <c r="T809" s="26">
        <f>+IF('Colaris Pokedex'!V2&lt;&gt;"",'Colaris Pokedex'!V2,"")</f>
        <v>6</v>
      </c>
      <c r="U809" s="26" t="str">
        <f>+IF('Colaris Pokedex'!W2&lt;&gt;"",'Colaris Pokedex'!W2,"")</f>
        <v>Green</v>
      </c>
      <c r="V809" s="26" t="str">
        <f>+IF('Colaris Pokedex'!X2&lt;&gt;"",'Colaris Pokedex'!X2,"")</f>
        <v/>
      </c>
      <c r="W809" s="26">
        <f>+IF('Colaris Pokedex'!Y2&lt;&gt;"",'Colaris Pokedex'!Y2,"")</f>
        <v>808</v>
      </c>
      <c r="X809" s="26">
        <f>+IF('Colaris Pokedex'!Z2&lt;&gt;"",'Colaris Pokedex'!Z2,"")</f>
        <v>1</v>
      </c>
      <c r="Y809" s="26">
        <f>+IF('Colaris Pokedex'!AA2&lt;&gt;"",'Colaris Pokedex'!AA2,"")</f>
        <v>0</v>
      </c>
      <c r="Z809" s="26">
        <f>+IF('Colaris Pokedex'!AB2&lt;&gt;"",'Colaris Pokedex'!AB2,"")</f>
        <v>0</v>
      </c>
      <c r="AA809" s="26">
        <f>+IF('Colaris Pokedex'!AC2&lt;&gt;"",'Colaris Pokedex'!AC2,"")</f>
        <v>0</v>
      </c>
      <c r="AB809" s="26">
        <f>+IF('Colaris Pokedex'!AD2&lt;&gt;"",'Colaris Pokedex'!AD2,"")</f>
        <v>0</v>
      </c>
      <c r="AC809" s="26">
        <f>+IF('Colaris Pokedex'!AE2&lt;&gt;"",'Colaris Pokedex'!AE2,"")</f>
        <v>0</v>
      </c>
      <c r="AD809" s="26">
        <f>+IF('Colaris Pokedex'!AF2&lt;&gt;"",'Colaris Pokedex'!AF2,"")</f>
        <v>0</v>
      </c>
      <c r="AE809" s="26">
        <f>+IF('Colaris Pokedex'!AG2&lt;&gt;"",'Colaris Pokedex'!AG2,"")</f>
        <v>0</v>
      </c>
      <c r="AF809" s="26">
        <f>+IF('Colaris Pokedex'!AH2&lt;&gt;"",'Colaris Pokedex'!AH2,"")</f>
        <v>0</v>
      </c>
      <c r="AG809" s="26" t="str">
        <f>+IF('Colaris Pokedex'!AI2&lt;&gt;"",'Colaris Pokedex'!AI2,"")</f>
        <v>808,1,0,0,0,0,0,0,0,0</v>
      </c>
      <c r="AH809" s="26" t="str">
        <f>+IF('Colaris Pokedex'!AJ2&lt;&gt;"",'Colaris Pokedex'!AJ2,"")</f>
        <v>Capuchin</v>
      </c>
      <c r="AI809" s="26" t="str">
        <f>+IF('Colaris Pokedex'!AK2&lt;&gt;"",'Colaris Pokedex'!AK2,"")</f>
        <v>"TO DO"</v>
      </c>
      <c r="AJ809" s="26" t="str">
        <f>+IF('Colaris Pokedex'!AL2&lt;&gt;"",'Colaris Pokedex'!AL2,"")</f>
        <v/>
      </c>
      <c r="AK809" s="26" t="str">
        <f>+IF('Colaris Pokedex'!AM2&lt;&gt;"",'Colaris Pokedex'!AM2,"")</f>
        <v/>
      </c>
      <c r="AL809" s="26" t="str">
        <f>+IF('Colaris Pokedex'!AN2&lt;&gt;"",'Colaris Pokedex'!AN2,"")</f>
        <v/>
      </c>
      <c r="AM809" s="26" t="str">
        <f>+IF('Colaris Pokedex'!AO2&lt;&gt;"",'Colaris Pokedex'!AO2,"")</f>
        <v/>
      </c>
      <c r="AN809" s="26">
        <f>+IF('Colaris Pokedex'!AP2&lt;&gt;"",'Colaris Pokedex'!AP2,"")</f>
        <v>0</v>
      </c>
      <c r="AO809" s="26">
        <f>+IF('Colaris Pokedex'!AQ2&lt;&gt;"",'Colaris Pokedex'!AQ2,"")</f>
        <v>25</v>
      </c>
      <c r="AP809" s="26">
        <f>+IF('Colaris Pokedex'!AR2&lt;&gt;"",'Colaris Pokedex'!AR2,"")</f>
        <v>0</v>
      </c>
      <c r="AQ809" s="26" t="str">
        <f>+IF('Colaris Pokedex'!AS2&lt;&gt;"",'Colaris Pokedex'!AS2,"")</f>
        <v>MONKAFE,Level,16</v>
      </c>
      <c r="AR809" s="26" t="str">
        <f>+IF('Colaris Pokedex'!AT2&lt;&gt;"",'Colaris Pokedex'!AT2,"")</f>
        <v/>
      </c>
      <c r="AT809" s="26" t="str">
        <f t="shared" si="25"/>
        <v>[808];Name=Kafebus;InternalName=KAFEBUS;Type1=GRASS;Type2=;BaseStats=60,60,40,50,40,70;GenderRate=FemaleOneEighth;GrowthRate=Parabolic;BaseEXP=50;EffortPoints=0,0,0,0,0,1;Rareness=45;Happiness=70;Abilities=OVERGROW;HiddenAbility=INSOMNIA;Moves=1,POUND,3,GROWL,5,LYMPHSPIT,7,LOWKICK,9,VINEWHIP,10,LEECHSEED,13,POISONPOWDER,13,SLEEPPOWDER,15,TAKEDOWN,16,WORRYSEED,19,RAZORLEAF,21,SWEETSCENT,25,GROWTH,27,DOUBLEEDGE,31,MEGAKICK,33,SYNTHESIS,37,SEEDBOMB;EggMoves=FIREPUNCH,THUNDERPUNCH,ICEPUNCH,SWORDSDANCE,TAUNT,TRICK,GRASSYTERRAIN;Compatibility=Grass,Humanlike;StepsToHatch=5355;Height=1.5;Weight=6;Color=Green;Habitat=;RegionalNumbers=808,1,0,0,0,0,0,0,0,0;Kind=Capuchin;Pokedex="TO DO";FormNames=;WildItemCommon=;WildItemUncommon=;WildItemRare=;BattlerPlayerY=0;BattlerEnemyY=25;BattlerAltitude=0;Evolutions=MONKAFE,Level,16;Incense=</v>
      </c>
    </row>
    <row r="810" spans="1:46" x14ac:dyDescent="0.3">
      <c r="A810" s="25">
        <v>809</v>
      </c>
      <c r="B810" s="26" t="str">
        <f>+IF('Colaris Pokedex'!D3&lt;&gt;"",'Colaris Pokedex'!D3,"")</f>
        <v>Monkafe</v>
      </c>
      <c r="C810" s="26" t="str">
        <f>+IF('Colaris Pokedex'!E3&lt;&gt;"",'Colaris Pokedex'!E3,"")</f>
        <v>MONKAFE</v>
      </c>
      <c r="D810" s="26" t="str">
        <f>+IF('Colaris Pokedex'!F3&lt;&gt;"",'Colaris Pokedex'!F3,"")</f>
        <v>GRASS</v>
      </c>
      <c r="E810" s="26" t="str">
        <f>+IF('Colaris Pokedex'!G3&lt;&gt;"",'Colaris Pokedex'!G3,"")</f>
        <v/>
      </c>
      <c r="F810" s="26" t="str">
        <f>+IF('Colaris Pokedex'!H3&lt;&gt;"",'Colaris Pokedex'!H3,"")</f>
        <v>80,80,50,70,50,90</v>
      </c>
      <c r="G810" s="26" t="str">
        <f>+IF('Colaris Pokedex'!I3&lt;&gt;"",'Colaris Pokedex'!I3,"")</f>
        <v>FemaleOneEighth</v>
      </c>
      <c r="H810" s="26" t="str">
        <f>+IF('Colaris Pokedex'!J3&lt;&gt;"",'Colaris Pokedex'!J3,"")</f>
        <v>Parabolic</v>
      </c>
      <c r="I810" s="26">
        <f>+IF('Colaris Pokedex'!K3&lt;&gt;"",'Colaris Pokedex'!K3,"")</f>
        <v>150</v>
      </c>
      <c r="J810" s="26" t="str">
        <f>+IF('Colaris Pokedex'!L3&lt;&gt;"",'Colaris Pokedex'!L3,"")</f>
        <v>0,0,0,0,0,2</v>
      </c>
      <c r="K810" s="26">
        <f>+IF('Colaris Pokedex'!M3&lt;&gt;"",'Colaris Pokedex'!M3,"")</f>
        <v>45</v>
      </c>
      <c r="L810" s="26">
        <f>+IF('Colaris Pokedex'!N3&lt;&gt;"",'Colaris Pokedex'!N3,"")</f>
        <v>70</v>
      </c>
      <c r="M810" s="26" t="str">
        <f>+IF('Colaris Pokedex'!O3&lt;&gt;"",'Colaris Pokedex'!O3,"")</f>
        <v>OVERGROW</v>
      </c>
      <c r="N810" s="26" t="str">
        <f>+IF('Colaris Pokedex'!P3&lt;&gt;"",'Colaris Pokedex'!P3,"")</f>
        <v>INSOMNIA</v>
      </c>
      <c r="O810" s="26" t="str">
        <f>+IF('Colaris Pokedex'!Q3&lt;&gt;"",'Colaris Pokedex'!Q3,"")</f>
        <v>1,POUND,3,GROWL,5,LYMPHSPIT,6,VINEWHIP,6,LOWKICK,7,LEECHSEED,13,POISONPOWDER,13,SLEEPPOWDER,15,TAKEDOWN,16,WORRYSEED,18,JUMPKICK,20,RAZORLEAF,23,SWEETSCENT,27,GROWTH,29,DOUBLEEDGE,31,DRAINPUNCH,33,MEGAKICK,35,SYNTHESIS,39,SEEDBOMB</v>
      </c>
      <c r="P810" s="26" t="str">
        <f>+IF('Colaris Pokedex'!R3&lt;&gt;"",'Colaris Pokedex'!R3,"")</f>
        <v>FIREPUNCH,THUNDERPUNCH,ICEPUNCH,SWORDSDANCE,TAUNT,TRICK,GRASSYTERRAIN</v>
      </c>
      <c r="Q810" s="26" t="str">
        <f>+IF('Colaris Pokedex'!S3&lt;&gt;"",'Colaris Pokedex'!S3,"")</f>
        <v>Grass,Humanlike</v>
      </c>
      <c r="R810" s="26">
        <f>+IF('Colaris Pokedex'!T3&lt;&gt;"",'Colaris Pokedex'!T3,"")</f>
        <v>5355</v>
      </c>
      <c r="S810" s="26">
        <f>+IF('Colaris Pokedex'!U3&lt;&gt;"",'Colaris Pokedex'!U3,"")</f>
        <v>3</v>
      </c>
      <c r="T810" s="26">
        <f>+IF('Colaris Pokedex'!V3&lt;&gt;"",'Colaris Pokedex'!V3,"")</f>
        <v>12</v>
      </c>
      <c r="U810" s="26" t="str">
        <f>+IF('Colaris Pokedex'!W3&lt;&gt;"",'Colaris Pokedex'!W3,"")</f>
        <v>Green</v>
      </c>
      <c r="V810" s="26" t="str">
        <f>+IF('Colaris Pokedex'!X3&lt;&gt;"",'Colaris Pokedex'!X3,"")</f>
        <v/>
      </c>
      <c r="W810" s="26">
        <f>+IF('Colaris Pokedex'!Y3&lt;&gt;"",'Colaris Pokedex'!Y3,"")</f>
        <v>809</v>
      </c>
      <c r="X810" s="26">
        <f>+IF('Colaris Pokedex'!Z3&lt;&gt;"",'Colaris Pokedex'!Z3,"")</f>
        <v>2</v>
      </c>
      <c r="Y810" s="26">
        <f>+IF('Colaris Pokedex'!AA3&lt;&gt;"",'Colaris Pokedex'!AA3,"")</f>
        <v>0</v>
      </c>
      <c r="Z810" s="26">
        <f>+IF('Colaris Pokedex'!AB3&lt;&gt;"",'Colaris Pokedex'!AB3,"")</f>
        <v>0</v>
      </c>
      <c r="AA810" s="26">
        <f>+IF('Colaris Pokedex'!AC3&lt;&gt;"",'Colaris Pokedex'!AC3,"")</f>
        <v>0</v>
      </c>
      <c r="AB810" s="26">
        <f>+IF('Colaris Pokedex'!AD3&lt;&gt;"",'Colaris Pokedex'!AD3,"")</f>
        <v>0</v>
      </c>
      <c r="AC810" s="26">
        <f>+IF('Colaris Pokedex'!AE3&lt;&gt;"",'Colaris Pokedex'!AE3,"")</f>
        <v>0</v>
      </c>
      <c r="AD810" s="26">
        <f>+IF('Colaris Pokedex'!AF3&lt;&gt;"",'Colaris Pokedex'!AF3,"")</f>
        <v>0</v>
      </c>
      <c r="AE810" s="26">
        <f>+IF('Colaris Pokedex'!AG3&lt;&gt;"",'Colaris Pokedex'!AG3,"")</f>
        <v>0</v>
      </c>
      <c r="AF810" s="26">
        <f>+IF('Colaris Pokedex'!AH3&lt;&gt;"",'Colaris Pokedex'!AH3,"")</f>
        <v>0</v>
      </c>
      <c r="AG810" s="26" t="str">
        <f>+IF('Colaris Pokedex'!AI3&lt;&gt;"",'Colaris Pokedex'!AI3,"")</f>
        <v>809,2,0,0,0,0,0,0,0,0</v>
      </c>
      <c r="AH810" s="26" t="str">
        <f>+IF('Colaris Pokedex'!AJ3&lt;&gt;"",'Colaris Pokedex'!AJ3,"")</f>
        <v>Capuchin</v>
      </c>
      <c r="AI810" s="26" t="str">
        <f>+IF('Colaris Pokedex'!AK3&lt;&gt;"",'Colaris Pokedex'!AK3,"")</f>
        <v>"TO DO"</v>
      </c>
      <c r="AJ810" s="26" t="str">
        <f>+IF('Colaris Pokedex'!AL3&lt;&gt;"",'Colaris Pokedex'!AL3,"")</f>
        <v/>
      </c>
      <c r="AK810" s="26" t="str">
        <f>+IF('Colaris Pokedex'!AM3&lt;&gt;"",'Colaris Pokedex'!AM3,"")</f>
        <v/>
      </c>
      <c r="AL810" s="26" t="str">
        <f>+IF('Colaris Pokedex'!AN3&lt;&gt;"",'Colaris Pokedex'!AN3,"")</f>
        <v/>
      </c>
      <c r="AM810" s="26" t="str">
        <f>+IF('Colaris Pokedex'!AO3&lt;&gt;"",'Colaris Pokedex'!AO3,"")</f>
        <v/>
      </c>
      <c r="AN810" s="26">
        <f>+IF('Colaris Pokedex'!AP3&lt;&gt;"",'Colaris Pokedex'!AP3,"")</f>
        <v>0</v>
      </c>
      <c r="AO810" s="26">
        <f>+IF('Colaris Pokedex'!AQ3&lt;&gt;"",'Colaris Pokedex'!AQ3,"")</f>
        <v>25</v>
      </c>
      <c r="AP810" s="26">
        <f>+IF('Colaris Pokedex'!AR3&lt;&gt;"",'Colaris Pokedex'!AR3,"")</f>
        <v>0</v>
      </c>
      <c r="AQ810" s="26" t="str">
        <f>+IF('Colaris Pokedex'!AS3&lt;&gt;"",'Colaris Pokedex'!AS3,"")</f>
        <v>KAPUCHINUS,Level,34</v>
      </c>
      <c r="AR810" s="26" t="str">
        <f>+IF('Colaris Pokedex'!AT3&lt;&gt;"",'Colaris Pokedex'!AT3,"")</f>
        <v/>
      </c>
      <c r="AT810" s="26" t="str">
        <f t="shared" si="25"/>
        <v>[809];Name=Monkafe;InternalName=MONKAFE;Type1=GRASS;Type2=;BaseStats=80,80,50,70,50,90;GenderRate=FemaleOneEighth;GrowthRate=Parabolic;BaseEXP=150;EffortPoints=0,0,0,0,0,2;Rareness=45;Happiness=70;Abilities=OVERGROW;HiddenAbility=INSOMNIA;Moves=1,POUND,3,GROWL,5,LYMPHSPIT,6,VINEWHIP,6,LOWKICK,7,LEECHSEED,13,POISONPOWDER,13,SLEEPPOWDER,15,TAKEDOWN,16,WORRYSEED,18,JUMPKICK,20,RAZORLEAF,23,SWEETSCENT,27,GROWTH,29,DOUBLEEDGE,31,DRAINPUNCH,33,MEGAKICK,35,SYNTHESIS,39,SEEDBOMB;EggMoves=FIREPUNCH,THUNDERPUNCH,ICEPUNCH,SWORDSDANCE,TAUNT,TRICK,GRASSYTERRAIN;Compatibility=Grass,Humanlike;StepsToHatch=5355;Height=3;Weight=12;Color=Green;Habitat=;RegionalNumbers=809,2,0,0,0,0,0,0,0,0;Kind=Capuchin;Pokedex="TO DO";FormNames=;WildItemCommon=;WildItemUncommon=;WildItemRare=;BattlerPlayerY=0;BattlerEnemyY=25;BattlerAltitude=0;Evolutions=KAPUCHINUS,Level,34;Incense=</v>
      </c>
    </row>
    <row r="811" spans="1:46" x14ac:dyDescent="0.3">
      <c r="A811" s="25">
        <v>810</v>
      </c>
      <c r="B811" s="26" t="str">
        <f>+IF('Colaris Pokedex'!D4&lt;&gt;"",'Colaris Pokedex'!D4,"")</f>
        <v>Kapuchinus</v>
      </c>
      <c r="C811" s="26" t="str">
        <f>+IF('Colaris Pokedex'!E4&lt;&gt;"",'Colaris Pokedex'!E4,"")</f>
        <v>KAPUCHINUS</v>
      </c>
      <c r="D811" s="26" t="str">
        <f>+IF('Colaris Pokedex'!F4&lt;&gt;"",'Colaris Pokedex'!F4,"")</f>
        <v>GRASS</v>
      </c>
      <c r="E811" s="26" t="str">
        <f>+IF('Colaris Pokedex'!G4&lt;&gt;"",'Colaris Pokedex'!G4,"")</f>
        <v>FIGHTING</v>
      </c>
      <c r="F811" s="26" t="str">
        <f>+IF('Colaris Pokedex'!H4&lt;&gt;"",'Colaris Pokedex'!H4,"")</f>
        <v>100,100,60,90,70,115</v>
      </c>
      <c r="G811" s="26" t="str">
        <f>+IF('Colaris Pokedex'!I4&lt;&gt;"",'Colaris Pokedex'!I4,"")</f>
        <v>FemaleOneEighth</v>
      </c>
      <c r="H811" s="26" t="str">
        <f>+IF('Colaris Pokedex'!J4&lt;&gt;"",'Colaris Pokedex'!J4,"")</f>
        <v>Parabolic</v>
      </c>
      <c r="I811" s="26">
        <f>+IF('Colaris Pokedex'!K4&lt;&gt;"",'Colaris Pokedex'!K4,"")</f>
        <v>250</v>
      </c>
      <c r="J811" s="26" t="str">
        <f>+IF('Colaris Pokedex'!L4&lt;&gt;"",'Colaris Pokedex'!L4,"")</f>
        <v>0,0,0,0,0,3</v>
      </c>
      <c r="K811" s="26">
        <f>+IF('Colaris Pokedex'!M4&lt;&gt;"",'Colaris Pokedex'!M4,"")</f>
        <v>45</v>
      </c>
      <c r="L811" s="26">
        <f>+IF('Colaris Pokedex'!N4&lt;&gt;"",'Colaris Pokedex'!N4,"")</f>
        <v>70</v>
      </c>
      <c r="M811" s="26" t="str">
        <f>+IF('Colaris Pokedex'!O4&lt;&gt;"",'Colaris Pokedex'!O4,"")</f>
        <v>OVERGROW</v>
      </c>
      <c r="N811" s="26" t="str">
        <f>+IF('Colaris Pokedex'!P4&lt;&gt;"",'Colaris Pokedex'!P4,"")</f>
        <v>INSOMNIA</v>
      </c>
      <c r="O811" s="26" t="str">
        <f>+IF('Colaris Pokedex'!Q4&lt;&gt;"",'Colaris Pokedex'!Q4,"")</f>
        <v>1,POUND,3,GROWL,5,LYMPHSPIT,6,VINEWHIP,6,LOWKICK,7,LEECHSEED,13,POISONPOWDER,13,SLEEPPOWDER,15,TAKEDOWN,16,WORRYSEED,18,JUMPKICK,20,RAZORLEAF,23,SWEETSCENT,27,GROWTH,29,DOUBLEEDGE,31,DRAINPUNCH,33,MEGAKICK,37,SYNTHESIS,41,SEEDBOMB,45,LEAFBLADE,51,SOLARBLADE,55,HIGHJUMPKICK</v>
      </c>
      <c r="P811" s="26" t="str">
        <f>+IF('Colaris Pokedex'!R4&lt;&gt;"",'Colaris Pokedex'!R4,"")</f>
        <v>FIREPUNCH,THUNDERPUNCH,ICEPUNCH,SWORDSDANCE,TAUNT,TRICK,GRASSYTERRAIN</v>
      </c>
      <c r="Q811" s="26" t="str">
        <f>+IF('Colaris Pokedex'!S4&lt;&gt;"",'Colaris Pokedex'!S4,"")</f>
        <v>Grass,Humanlike</v>
      </c>
      <c r="R811" s="26">
        <f>+IF('Colaris Pokedex'!T4&lt;&gt;"",'Colaris Pokedex'!T4,"")</f>
        <v>5355</v>
      </c>
      <c r="S811" s="26">
        <f>+IF('Colaris Pokedex'!U4&lt;&gt;"",'Colaris Pokedex'!U4,"")</f>
        <v>4.8</v>
      </c>
      <c r="T811" s="26">
        <f>+IF('Colaris Pokedex'!V4&lt;&gt;"",'Colaris Pokedex'!V4,"")</f>
        <v>18</v>
      </c>
      <c r="U811" s="26" t="str">
        <f>+IF('Colaris Pokedex'!W4&lt;&gt;"",'Colaris Pokedex'!W4,"")</f>
        <v>Green</v>
      </c>
      <c r="V811" s="26" t="str">
        <f>+IF('Colaris Pokedex'!X4&lt;&gt;"",'Colaris Pokedex'!X4,"")</f>
        <v/>
      </c>
      <c r="W811" s="26">
        <f>+IF('Colaris Pokedex'!Y4&lt;&gt;"",'Colaris Pokedex'!Y4,"")</f>
        <v>810</v>
      </c>
      <c r="X811" s="26">
        <f>+IF('Colaris Pokedex'!Z4&lt;&gt;"",'Colaris Pokedex'!Z4,"")</f>
        <v>3</v>
      </c>
      <c r="Y811" s="26">
        <f>+IF('Colaris Pokedex'!AA4&lt;&gt;"",'Colaris Pokedex'!AA4,"")</f>
        <v>0</v>
      </c>
      <c r="Z811" s="26">
        <f>+IF('Colaris Pokedex'!AB4&lt;&gt;"",'Colaris Pokedex'!AB4,"")</f>
        <v>0</v>
      </c>
      <c r="AA811" s="26">
        <f>+IF('Colaris Pokedex'!AC4&lt;&gt;"",'Colaris Pokedex'!AC4,"")</f>
        <v>0</v>
      </c>
      <c r="AB811" s="26">
        <f>+IF('Colaris Pokedex'!AD4&lt;&gt;"",'Colaris Pokedex'!AD4,"")</f>
        <v>0</v>
      </c>
      <c r="AC811" s="26">
        <f>+IF('Colaris Pokedex'!AE4&lt;&gt;"",'Colaris Pokedex'!AE4,"")</f>
        <v>0</v>
      </c>
      <c r="AD811" s="26">
        <f>+IF('Colaris Pokedex'!AF4&lt;&gt;"",'Colaris Pokedex'!AF4,"")</f>
        <v>0</v>
      </c>
      <c r="AE811" s="26">
        <f>+IF('Colaris Pokedex'!AG4&lt;&gt;"",'Colaris Pokedex'!AG4,"")</f>
        <v>0</v>
      </c>
      <c r="AF811" s="26">
        <f>+IF('Colaris Pokedex'!AH4&lt;&gt;"",'Colaris Pokedex'!AH4,"")</f>
        <v>0</v>
      </c>
      <c r="AG811" s="26" t="str">
        <f>+IF('Colaris Pokedex'!AI4&lt;&gt;"",'Colaris Pokedex'!AI4,"")</f>
        <v>810,3,0,0,0,0,0,0,0,0</v>
      </c>
      <c r="AH811" s="26" t="str">
        <f>+IF('Colaris Pokedex'!AJ4&lt;&gt;"",'Colaris Pokedex'!AJ4,"")</f>
        <v>Capuchin</v>
      </c>
      <c r="AI811" s="26" t="str">
        <f>+IF('Colaris Pokedex'!AK4&lt;&gt;"",'Colaris Pokedex'!AK4,"")</f>
        <v>"TO DO"</v>
      </c>
      <c r="AJ811" s="26" t="str">
        <f>+IF('Colaris Pokedex'!AL4&lt;&gt;"",'Colaris Pokedex'!AL4,"")</f>
        <v/>
      </c>
      <c r="AK811" s="26" t="str">
        <f>+IF('Colaris Pokedex'!AM4&lt;&gt;"",'Colaris Pokedex'!AM4,"")</f>
        <v/>
      </c>
      <c r="AL811" s="26" t="str">
        <f>+IF('Colaris Pokedex'!AN4&lt;&gt;"",'Colaris Pokedex'!AN4,"")</f>
        <v/>
      </c>
      <c r="AM811" s="26" t="str">
        <f>+IF('Colaris Pokedex'!AO4&lt;&gt;"",'Colaris Pokedex'!AO4,"")</f>
        <v/>
      </c>
      <c r="AN811" s="26">
        <f>+IF('Colaris Pokedex'!AP4&lt;&gt;"",'Colaris Pokedex'!AP4,"")</f>
        <v>0</v>
      </c>
      <c r="AO811" s="26">
        <f>+IF('Colaris Pokedex'!AQ4&lt;&gt;"",'Colaris Pokedex'!AQ4,"")</f>
        <v>25</v>
      </c>
      <c r="AP811" s="26">
        <f>+IF('Colaris Pokedex'!AR4&lt;&gt;"",'Colaris Pokedex'!AR4,"")</f>
        <v>0</v>
      </c>
      <c r="AQ811" s="26" t="str">
        <f>+IF('Colaris Pokedex'!AS4&lt;&gt;"",'Colaris Pokedex'!AS4,"")</f>
        <v/>
      </c>
      <c r="AR811" s="26" t="str">
        <f>+IF('Colaris Pokedex'!AT4&lt;&gt;"",'Colaris Pokedex'!AT4,"")</f>
        <v/>
      </c>
      <c r="AT811" s="26" t="str">
        <f t="shared" si="25"/>
        <v>[810];Name=Kapuchinus;InternalName=KAPUCHINUS;Type1=GRASS;Type2=FIGHTING;BaseStats=100,100,60,90,70,115;GenderRate=FemaleOneEighth;GrowthRate=Parabolic;BaseEXP=250;EffortPoints=0,0,0,0,0,3;Rareness=45;Happiness=70;Abilities=OVERGROW;HiddenAbility=INSOMNIA;Moves=1,POUND,3,GROWL,5,LYMPHSPIT,6,VINEWHIP,6,LOWKICK,7,LEECHSEED,13,POISONPOWDER,13,SLEEPPOWDER,15,TAKEDOWN,16,WORRYSEED,18,JUMPKICK,20,RAZORLEAF,23,SWEETSCENT,27,GROWTH,29,DOUBLEEDGE,31,DRAINPUNCH,33,MEGAKICK,37,SYNTHESIS,41,SEEDBOMB,45,LEAFBLADE,51,SOLARBLADE,55,HIGHJUMPKICK;EggMoves=FIREPUNCH,THUNDERPUNCH,ICEPUNCH,SWORDSDANCE,TAUNT,TRICK,GRASSYTERRAIN;Compatibility=Grass,Humanlike;StepsToHatch=5355;Height=4.8;Weight=18;Color=Green;Habitat=;RegionalNumbers=810,3,0,0,0,0,0,0,0,0;Kind=Capuchin;Pokedex="TO DO";FormNames=;WildItemCommon=;WildItemUncommon=;WildItemRare=;BattlerPlayerY=0;BattlerEnemyY=25;BattlerAltitude=0;Evolutions=;Incense=</v>
      </c>
    </row>
    <row r="812" spans="1:46" x14ac:dyDescent="0.3">
      <c r="A812" s="25">
        <v>811</v>
      </c>
      <c r="B812" s="26" t="str">
        <f>+IF('Colaris Pokedex'!D5&lt;&gt;"",'Colaris Pokedex'!D5,"")</f>
        <v>Mborevi</v>
      </c>
      <c r="C812" s="26" t="str">
        <f>+IF('Colaris Pokedex'!E5&lt;&gt;"",'Colaris Pokedex'!E5,"")</f>
        <v>MBOREVI</v>
      </c>
      <c r="D812" s="26" t="str">
        <f>+IF('Colaris Pokedex'!F5&lt;&gt;"",'Colaris Pokedex'!F5,"")</f>
        <v>FIRE</v>
      </c>
      <c r="E812" s="26" t="str">
        <f>+IF('Colaris Pokedex'!G5&lt;&gt;"",'Colaris Pokedex'!G5,"")</f>
        <v/>
      </c>
      <c r="F812" s="26" t="str">
        <f>+IF('Colaris Pokedex'!H5&lt;&gt;"",'Colaris Pokedex'!H5,"")</f>
        <v>50,70,40,40,60,60</v>
      </c>
      <c r="G812" s="26" t="str">
        <f>+IF('Colaris Pokedex'!I5&lt;&gt;"",'Colaris Pokedex'!I5,"")</f>
        <v>FemaleOneEighth</v>
      </c>
      <c r="H812" s="26" t="str">
        <f>+IF('Colaris Pokedex'!J5&lt;&gt;"",'Colaris Pokedex'!J5,"")</f>
        <v>Parabolic</v>
      </c>
      <c r="I812" s="26">
        <f>+IF('Colaris Pokedex'!K5&lt;&gt;"",'Colaris Pokedex'!K5,"")</f>
        <v>50</v>
      </c>
      <c r="J812" s="26" t="str">
        <f>+IF('Colaris Pokedex'!L5&lt;&gt;"",'Colaris Pokedex'!L5,"")</f>
        <v>0,1,0,0,0,0</v>
      </c>
      <c r="K812" s="26">
        <f>+IF('Colaris Pokedex'!M5&lt;&gt;"",'Colaris Pokedex'!M5,"")</f>
        <v>45</v>
      </c>
      <c r="L812" s="26">
        <f>+IF('Colaris Pokedex'!N5&lt;&gt;"",'Colaris Pokedex'!N5,"")</f>
        <v>70</v>
      </c>
      <c r="M812" s="26" t="str">
        <f>+IF('Colaris Pokedex'!O5&lt;&gt;"",'Colaris Pokedex'!O5,"")</f>
        <v>BLAZE</v>
      </c>
      <c r="N812" s="26" t="str">
        <f>+IF('Colaris Pokedex'!P5&lt;&gt;"",'Colaris Pokedex'!P5,"")</f>
        <v>SPEEDBOOST</v>
      </c>
      <c r="O812" s="26" t="str">
        <f>+IF('Colaris Pokedex'!Q5&lt;&gt;"",'Colaris Pokedex'!Q5,"")</f>
        <v>1,TACKLE,3,GROWL,5,ASHCOUGH,7,FAIRYWIND,8,EMBER,10,QUICKATTACK,13,BABYDOLLEYES,15,TAKEDOWN,16,FLAMECHARGE,19,BULLDOZE,21,SUNNYDAY,25,MOONLIGHT,27,DOUBLEEDGE,31,MEGAKICK,33,WILLOWISP,37,FLAMETHROWER</v>
      </c>
      <c r="P812" s="26" t="str">
        <f>+IF('Colaris Pokedex'!R5&lt;&gt;"",'Colaris Pokedex'!R5,"")</f>
        <v>FIREPUNCH,THUNDERPUNCH,ICEPUNCH,SWORDSDANCE,TAUNT,TRICK,GRASSYTERRAIN</v>
      </c>
      <c r="Q812" s="26" t="str">
        <f>+IF('Colaris Pokedex'!S5&lt;&gt;"",'Colaris Pokedex'!S5,"")</f>
        <v>Fairy,Field</v>
      </c>
      <c r="R812" s="26">
        <f>+IF('Colaris Pokedex'!T5&lt;&gt;"",'Colaris Pokedex'!T5,"")</f>
        <v>5355</v>
      </c>
      <c r="S812" s="26">
        <f>+IF('Colaris Pokedex'!U5&lt;&gt;"",'Colaris Pokedex'!U5,"")</f>
        <v>6.4</v>
      </c>
      <c r="T812" s="26">
        <f>+IF('Colaris Pokedex'!V5&lt;&gt;"",'Colaris Pokedex'!V5,"")</f>
        <v>24</v>
      </c>
      <c r="U812" s="26" t="str">
        <f>+IF('Colaris Pokedex'!W5&lt;&gt;"",'Colaris Pokedex'!W5,"")</f>
        <v>Red</v>
      </c>
      <c r="V812" s="26" t="str">
        <f>+IF('Colaris Pokedex'!X5&lt;&gt;"",'Colaris Pokedex'!X5,"")</f>
        <v/>
      </c>
      <c r="W812" s="26">
        <f>+IF('Colaris Pokedex'!Y5&lt;&gt;"",'Colaris Pokedex'!Y5,"")</f>
        <v>811</v>
      </c>
      <c r="X812" s="26">
        <f>+IF('Colaris Pokedex'!Z5&lt;&gt;"",'Colaris Pokedex'!Z5,"")</f>
        <v>4</v>
      </c>
      <c r="Y812" s="26">
        <f>+IF('Colaris Pokedex'!AA5&lt;&gt;"",'Colaris Pokedex'!AA5,"")</f>
        <v>0</v>
      </c>
      <c r="Z812" s="26">
        <f>+IF('Colaris Pokedex'!AB5&lt;&gt;"",'Colaris Pokedex'!AB5,"")</f>
        <v>0</v>
      </c>
      <c r="AA812" s="26">
        <f>+IF('Colaris Pokedex'!AC5&lt;&gt;"",'Colaris Pokedex'!AC5,"")</f>
        <v>0</v>
      </c>
      <c r="AB812" s="26">
        <f>+IF('Colaris Pokedex'!AD5&lt;&gt;"",'Colaris Pokedex'!AD5,"")</f>
        <v>0</v>
      </c>
      <c r="AC812" s="26">
        <f>+IF('Colaris Pokedex'!AE5&lt;&gt;"",'Colaris Pokedex'!AE5,"")</f>
        <v>0</v>
      </c>
      <c r="AD812" s="26">
        <f>+IF('Colaris Pokedex'!AF5&lt;&gt;"",'Colaris Pokedex'!AF5,"")</f>
        <v>0</v>
      </c>
      <c r="AE812" s="26">
        <f>+IF('Colaris Pokedex'!AG5&lt;&gt;"",'Colaris Pokedex'!AG5,"")</f>
        <v>0</v>
      </c>
      <c r="AF812" s="26">
        <f>+IF('Colaris Pokedex'!AH5&lt;&gt;"",'Colaris Pokedex'!AH5,"")</f>
        <v>0</v>
      </c>
      <c r="AG812" s="26" t="str">
        <f>+IF('Colaris Pokedex'!AI5&lt;&gt;"",'Colaris Pokedex'!AI5,"")</f>
        <v>811,4,0,0,0,0,0,0,0,0</v>
      </c>
      <c r="AH812" s="26" t="str">
        <f>+IF('Colaris Pokedex'!AJ5&lt;&gt;"",'Colaris Pokedex'!AJ5,"")</f>
        <v>Tapir</v>
      </c>
      <c r="AI812" s="26" t="str">
        <f>+IF('Colaris Pokedex'!AK5&lt;&gt;"",'Colaris Pokedex'!AK5,"")</f>
        <v>"Mborevi's magical fire mane only burns what they want. Which is really lucky concidering the enjoy headbutting their trainers"</v>
      </c>
      <c r="AJ812" s="26" t="str">
        <f>+IF('Colaris Pokedex'!AL5&lt;&gt;"",'Colaris Pokedex'!AL5,"")</f>
        <v/>
      </c>
      <c r="AK812" s="26" t="str">
        <f>+IF('Colaris Pokedex'!AM5&lt;&gt;"",'Colaris Pokedex'!AM5,"")</f>
        <v/>
      </c>
      <c r="AL812" s="26" t="str">
        <f>+IF('Colaris Pokedex'!AN5&lt;&gt;"",'Colaris Pokedex'!AN5,"")</f>
        <v/>
      </c>
      <c r="AM812" s="26" t="str">
        <f>+IF('Colaris Pokedex'!AO5&lt;&gt;"",'Colaris Pokedex'!AO5,"")</f>
        <v/>
      </c>
      <c r="AN812" s="26">
        <f>+IF('Colaris Pokedex'!AP5&lt;&gt;"",'Colaris Pokedex'!AP5,"")</f>
        <v>0</v>
      </c>
      <c r="AO812" s="26">
        <f>+IF('Colaris Pokedex'!AQ5&lt;&gt;"",'Colaris Pokedex'!AQ5,"")</f>
        <v>25</v>
      </c>
      <c r="AP812" s="26">
        <f>+IF('Colaris Pokedex'!AR5&lt;&gt;"",'Colaris Pokedex'!AR5,"")</f>
        <v>0</v>
      </c>
      <c r="AQ812" s="26" t="str">
        <f>+IF('Colaris Pokedex'!AS5&lt;&gt;"",'Colaris Pokedex'!AS5,"")</f>
        <v>KABOMANI,Level,16</v>
      </c>
      <c r="AR812" s="26" t="str">
        <f>+IF('Colaris Pokedex'!AT5&lt;&gt;"",'Colaris Pokedex'!AT5,"")</f>
        <v/>
      </c>
      <c r="AT812" s="26" t="str">
        <f t="shared" si="25"/>
        <v>[811];Name=Mborevi;InternalName=MBOREVI;Type1=FIRE;Type2=;BaseStats=50,70,40,40,60,60;GenderRate=FemaleOneEighth;GrowthRate=Parabolic;BaseEXP=50;EffortPoints=0,1,0,0,0,0;Rareness=45;Happiness=70;Abilities=BLAZE;HiddenAbility=SPEEDBOOST;Moves=1,TACKLE,3,GROWL,5,ASHCOUGH,7,FAIRYWIND,8,EMBER,10,QUICKATTACK,13,BABYDOLLEYES,15,TAKEDOWN,16,FLAMECHARGE,19,BULLDOZE,21,SUNNYDAY,25,MOONLIGHT,27,DOUBLEEDGE,31,MEGAKICK,33,WILLOWISP,37,FLAMETHROWER;EggMoves=FIREPUNCH,THUNDERPUNCH,ICEPUNCH,SWORDSDANCE,TAUNT,TRICK,GRASSYTERRAIN;Compatibility=Fairy,Field;StepsToHatch=5355;Height=6.4;Weight=24;Color=Red;Habitat=;RegionalNumbers=811,4,0,0,0,0,0,0,0,0;Kind=Tapir;Pokedex="Mborevi's magical fire mane only burns what they want. Which is really lucky concidering the enjoy headbutting their trainers";FormNames=;WildItemCommon=;WildItemUncommon=;WildItemRare=;BattlerPlayerY=0;BattlerEnemyY=25;BattlerAltitude=0;Evolutions=KABOMANI,Level,16;Incense=</v>
      </c>
    </row>
    <row r="813" spans="1:46" x14ac:dyDescent="0.3">
      <c r="A813" s="25">
        <v>812</v>
      </c>
      <c r="B813" s="26" t="str">
        <f>+IF('Colaris Pokedex'!D6&lt;&gt;"",'Colaris Pokedex'!D6,"")</f>
        <v>Kabomani</v>
      </c>
      <c r="C813" s="26" t="str">
        <f>+IF('Colaris Pokedex'!E6&lt;&gt;"",'Colaris Pokedex'!E6,"")</f>
        <v>KABOMANI</v>
      </c>
      <c r="D813" s="26" t="str">
        <f>+IF('Colaris Pokedex'!F6&lt;&gt;"",'Colaris Pokedex'!F6,"")</f>
        <v>FIRE</v>
      </c>
      <c r="E813" s="26" t="str">
        <f>+IF('Colaris Pokedex'!G6&lt;&gt;"",'Colaris Pokedex'!G6,"")</f>
        <v/>
      </c>
      <c r="F813" s="26" t="str">
        <f>+IF('Colaris Pokedex'!H6&lt;&gt;"",'Colaris Pokedex'!H6,"")</f>
        <v>60,90,60,50,80,80</v>
      </c>
      <c r="G813" s="26" t="str">
        <f>+IF('Colaris Pokedex'!I6&lt;&gt;"",'Colaris Pokedex'!I6,"")</f>
        <v>FemaleOneEighth</v>
      </c>
      <c r="H813" s="26" t="str">
        <f>+IF('Colaris Pokedex'!J6&lt;&gt;"",'Colaris Pokedex'!J6,"")</f>
        <v>Parabolic</v>
      </c>
      <c r="I813" s="26">
        <f>+IF('Colaris Pokedex'!K6&lt;&gt;"",'Colaris Pokedex'!K6,"")</f>
        <v>150</v>
      </c>
      <c r="J813" s="26" t="str">
        <f>+IF('Colaris Pokedex'!L6&lt;&gt;"",'Colaris Pokedex'!L6,"")</f>
        <v>0,2,0,0,0,0</v>
      </c>
      <c r="K813" s="26">
        <f>+IF('Colaris Pokedex'!M6&lt;&gt;"",'Colaris Pokedex'!M6,"")</f>
        <v>45</v>
      </c>
      <c r="L813" s="26">
        <f>+IF('Colaris Pokedex'!N6&lt;&gt;"",'Colaris Pokedex'!N6,"")</f>
        <v>70</v>
      </c>
      <c r="M813" s="26" t="str">
        <f>+IF('Colaris Pokedex'!O6&lt;&gt;"",'Colaris Pokedex'!O6,"")</f>
        <v>BLAZE</v>
      </c>
      <c r="N813" s="26" t="str">
        <f>+IF('Colaris Pokedex'!P6&lt;&gt;"",'Colaris Pokedex'!P6,"")</f>
        <v>SPEEDBOOST</v>
      </c>
      <c r="O813" s="26" t="str">
        <f>+IF('Colaris Pokedex'!Q6&lt;&gt;"",'Colaris Pokedex'!Q6,"")</f>
        <v>1,TACKLE,3,GROWL,5,ASHCOUGH,6,EMBER,6,FAIRYWIND,7,QUICKATTACK,13,BABYDOLLEYES,15,TAKEDOWN,16,FLAMECHARGE,18,DRAININGKISS,21,BULLDOZE,23,SUNNYDAY,27,MOONLIGHT,29,DOUBLEEDGE,33,MEGAKICK,35,WILLOWISP,39,FLAMETHROWER</v>
      </c>
      <c r="P813" s="26" t="str">
        <f>+IF('Colaris Pokedex'!R6&lt;&gt;"",'Colaris Pokedex'!R6,"")</f>
        <v>FIREPUNCH,THUNDERPUNCH,ICEPUNCH,SWORDSDANCE,TAUNT,TRICK,GRASSYTERRAIN</v>
      </c>
      <c r="Q813" s="26" t="str">
        <f>+IF('Colaris Pokedex'!S6&lt;&gt;"",'Colaris Pokedex'!S6,"")</f>
        <v>Fairy,Field</v>
      </c>
      <c r="R813" s="26">
        <f>+IF('Colaris Pokedex'!T6&lt;&gt;"",'Colaris Pokedex'!T6,"")</f>
        <v>5355</v>
      </c>
      <c r="S813" s="26">
        <f>+IF('Colaris Pokedex'!U6&lt;&gt;"",'Colaris Pokedex'!U6,"")</f>
        <v>8.0500000000000007</v>
      </c>
      <c r="T813" s="26">
        <f>+IF('Colaris Pokedex'!V6&lt;&gt;"",'Colaris Pokedex'!V6,"")</f>
        <v>30</v>
      </c>
      <c r="U813" s="26" t="str">
        <f>+IF('Colaris Pokedex'!W6&lt;&gt;"",'Colaris Pokedex'!W6,"")</f>
        <v>Red</v>
      </c>
      <c r="V813" s="26" t="str">
        <f>+IF('Colaris Pokedex'!X6&lt;&gt;"",'Colaris Pokedex'!X6,"")</f>
        <v/>
      </c>
      <c r="W813" s="26">
        <f>+IF('Colaris Pokedex'!Y6&lt;&gt;"",'Colaris Pokedex'!Y6,"")</f>
        <v>812</v>
      </c>
      <c r="X813" s="26">
        <f>+IF('Colaris Pokedex'!Z6&lt;&gt;"",'Colaris Pokedex'!Z6,"")</f>
        <v>5</v>
      </c>
      <c r="Y813" s="26">
        <f>+IF('Colaris Pokedex'!AA6&lt;&gt;"",'Colaris Pokedex'!AA6,"")</f>
        <v>0</v>
      </c>
      <c r="Z813" s="26">
        <f>+IF('Colaris Pokedex'!AB6&lt;&gt;"",'Colaris Pokedex'!AB6,"")</f>
        <v>0</v>
      </c>
      <c r="AA813" s="26">
        <f>+IF('Colaris Pokedex'!AC6&lt;&gt;"",'Colaris Pokedex'!AC6,"")</f>
        <v>0</v>
      </c>
      <c r="AB813" s="26">
        <f>+IF('Colaris Pokedex'!AD6&lt;&gt;"",'Colaris Pokedex'!AD6,"")</f>
        <v>0</v>
      </c>
      <c r="AC813" s="26">
        <f>+IF('Colaris Pokedex'!AE6&lt;&gt;"",'Colaris Pokedex'!AE6,"")</f>
        <v>0</v>
      </c>
      <c r="AD813" s="26">
        <f>+IF('Colaris Pokedex'!AF6&lt;&gt;"",'Colaris Pokedex'!AF6,"")</f>
        <v>0</v>
      </c>
      <c r="AE813" s="26">
        <f>+IF('Colaris Pokedex'!AG6&lt;&gt;"",'Colaris Pokedex'!AG6,"")</f>
        <v>0</v>
      </c>
      <c r="AF813" s="26">
        <f>+IF('Colaris Pokedex'!AH6&lt;&gt;"",'Colaris Pokedex'!AH6,"")</f>
        <v>0</v>
      </c>
      <c r="AG813" s="26" t="str">
        <f>+IF('Colaris Pokedex'!AI6&lt;&gt;"",'Colaris Pokedex'!AI6,"")</f>
        <v>812,5,0,0,0,0,0,0,0,0</v>
      </c>
      <c r="AH813" s="26" t="str">
        <f>+IF('Colaris Pokedex'!AJ6&lt;&gt;"",'Colaris Pokedex'!AJ6,"")</f>
        <v>Tapir</v>
      </c>
      <c r="AI813" s="26" t="str">
        <f>+IF('Colaris Pokedex'!AK6&lt;&gt;"",'Colaris Pokedex'!AK6,"")</f>
        <v>"TO DO"</v>
      </c>
      <c r="AJ813" s="26" t="str">
        <f>+IF('Colaris Pokedex'!AL6&lt;&gt;"",'Colaris Pokedex'!AL6,"")</f>
        <v/>
      </c>
      <c r="AK813" s="26" t="str">
        <f>+IF('Colaris Pokedex'!AM6&lt;&gt;"",'Colaris Pokedex'!AM6,"")</f>
        <v/>
      </c>
      <c r="AL813" s="26" t="str">
        <f>+IF('Colaris Pokedex'!AN6&lt;&gt;"",'Colaris Pokedex'!AN6,"")</f>
        <v/>
      </c>
      <c r="AM813" s="26" t="str">
        <f>+IF('Colaris Pokedex'!AO6&lt;&gt;"",'Colaris Pokedex'!AO6,"")</f>
        <v/>
      </c>
      <c r="AN813" s="26">
        <f>+IF('Colaris Pokedex'!AP6&lt;&gt;"",'Colaris Pokedex'!AP6,"")</f>
        <v>0</v>
      </c>
      <c r="AO813" s="26">
        <f>+IF('Colaris Pokedex'!AQ6&lt;&gt;"",'Colaris Pokedex'!AQ6,"")</f>
        <v>25</v>
      </c>
      <c r="AP813" s="26">
        <f>+IF('Colaris Pokedex'!AR6&lt;&gt;"",'Colaris Pokedex'!AR6,"")</f>
        <v>0</v>
      </c>
      <c r="AQ813" s="26" t="str">
        <f>+IF('Colaris Pokedex'!AS6&lt;&gt;"",'Colaris Pokedex'!AS6,"")</f>
        <v>BAIRDII,Level,34</v>
      </c>
      <c r="AR813" s="26" t="str">
        <f>+IF('Colaris Pokedex'!AT6&lt;&gt;"",'Colaris Pokedex'!AT6,"")</f>
        <v/>
      </c>
      <c r="AT813" s="26" t="str">
        <f t="shared" si="25"/>
        <v>[812];Name=Kabomani;InternalName=KABOMANI;Type1=FIRE;Type2=;BaseStats=60,90,60,50,80,80;GenderRate=FemaleOneEighth;GrowthRate=Parabolic;BaseEXP=150;EffortPoints=0,2,0,0,0,0;Rareness=45;Happiness=70;Abilities=BLAZE;HiddenAbility=SPEEDBOOST;Moves=1,TACKLE,3,GROWL,5,ASHCOUGH,6,EMBER,6,FAIRYWIND,7,QUICKATTACK,13,BABYDOLLEYES,15,TAKEDOWN,16,FLAMECHARGE,18,DRAININGKISS,21,BULLDOZE,23,SUNNYDAY,27,MOONLIGHT,29,DOUBLEEDGE,33,MEGAKICK,35,WILLOWISP,39,FLAMETHROWER;EggMoves=FIREPUNCH,THUNDERPUNCH,ICEPUNCH,SWORDSDANCE,TAUNT,TRICK,GRASSYTERRAIN;Compatibility=Fairy,Field;StepsToHatch=5355;Height=8.05;Weight=30;Color=Red;Habitat=;RegionalNumbers=812,5,0,0,0,0,0,0,0,0;Kind=Tapir;Pokedex="TO DO";FormNames=;WildItemCommon=;WildItemUncommon=;WildItemRare=;BattlerPlayerY=0;BattlerEnemyY=25;BattlerAltitude=0;Evolutions=BAIRDII,Level,34;Incense=</v>
      </c>
    </row>
    <row r="814" spans="1:46" x14ac:dyDescent="0.3">
      <c r="A814" s="25">
        <v>813</v>
      </c>
      <c r="B814" s="26" t="str">
        <f>+IF('Colaris Pokedex'!D7&lt;&gt;"",'Colaris Pokedex'!D7,"")</f>
        <v>Bairdii</v>
      </c>
      <c r="C814" s="26" t="str">
        <f>+IF('Colaris Pokedex'!E7&lt;&gt;"",'Colaris Pokedex'!E7,"")</f>
        <v>BAIRDII</v>
      </c>
      <c r="D814" s="26" t="str">
        <f>+IF('Colaris Pokedex'!F7&lt;&gt;"",'Colaris Pokedex'!F7,"")</f>
        <v>FIRE</v>
      </c>
      <c r="E814" s="26" t="str">
        <f>+IF('Colaris Pokedex'!G7&lt;&gt;"",'Colaris Pokedex'!G7,"")</f>
        <v>FAIRY</v>
      </c>
      <c r="F814" s="26" t="str">
        <f>+IF('Colaris Pokedex'!H7&lt;&gt;"",'Colaris Pokedex'!H7,"")</f>
        <v>90,110,70,60,100,105</v>
      </c>
      <c r="G814" s="26" t="str">
        <f>+IF('Colaris Pokedex'!I7&lt;&gt;"",'Colaris Pokedex'!I7,"")</f>
        <v>FemaleOneEighth</v>
      </c>
      <c r="H814" s="26" t="str">
        <f>+IF('Colaris Pokedex'!J7&lt;&gt;"",'Colaris Pokedex'!J7,"")</f>
        <v>Parabolic</v>
      </c>
      <c r="I814" s="26">
        <f>+IF('Colaris Pokedex'!K7&lt;&gt;"",'Colaris Pokedex'!K7,"")</f>
        <v>250</v>
      </c>
      <c r="J814" s="26" t="str">
        <f>+IF('Colaris Pokedex'!L7&lt;&gt;"",'Colaris Pokedex'!L7,"")</f>
        <v>0,3,0,0,0,0</v>
      </c>
      <c r="K814" s="26">
        <f>+IF('Colaris Pokedex'!M7&lt;&gt;"",'Colaris Pokedex'!M7,"")</f>
        <v>45</v>
      </c>
      <c r="L814" s="26">
        <f>+IF('Colaris Pokedex'!N7&lt;&gt;"",'Colaris Pokedex'!N7,"")</f>
        <v>70</v>
      </c>
      <c r="M814" s="26" t="str">
        <f>+IF('Colaris Pokedex'!O7&lt;&gt;"",'Colaris Pokedex'!O7,"")</f>
        <v>BLAZE</v>
      </c>
      <c r="N814" s="26" t="str">
        <f>+IF('Colaris Pokedex'!P7&lt;&gt;"",'Colaris Pokedex'!P7,"")</f>
        <v>SPEEDBOOST</v>
      </c>
      <c r="O814" s="26" t="str">
        <f>+IF('Colaris Pokedex'!Q7&lt;&gt;"",'Colaris Pokedex'!Q7,"")</f>
        <v>1,TACKLE,3,GROWL,5,ASHCOUGH,6,EMBER,6,FAIRYWIND,7,QUICKATTACK,13,BABYDOLLEYES,15,TAKEDOWN,16,FLAMECHARGE,18,DRAININGKISS,21,BULLDOZE,23,SUNNYDAY,27,MOONLIGHT,29,FLAMEWHEEL,33,MEGAKICK,37,WILLOWISP,41,FLAMETHROWER,45,DOUBLEEDGE,51,FLAREBLITZ,55,PLAYROUGH</v>
      </c>
      <c r="P814" s="26" t="str">
        <f>+IF('Colaris Pokedex'!R7&lt;&gt;"",'Colaris Pokedex'!R7,"")</f>
        <v>FIREPUNCH,THUNDERPUNCH,ICEPUNCH,SWORDSDANCE,TAUNT,TRICK,GRASSYTERRAIN</v>
      </c>
      <c r="Q814" s="26" t="str">
        <f>+IF('Colaris Pokedex'!S7&lt;&gt;"",'Colaris Pokedex'!S7,"")</f>
        <v>Fairy,Field</v>
      </c>
      <c r="R814" s="26">
        <f>+IF('Colaris Pokedex'!T7&lt;&gt;"",'Colaris Pokedex'!T7,"")</f>
        <v>5355</v>
      </c>
      <c r="S814" s="26">
        <f>+IF('Colaris Pokedex'!U7&lt;&gt;"",'Colaris Pokedex'!U7,"")</f>
        <v>9.6999999999999993</v>
      </c>
      <c r="T814" s="26">
        <f>+IF('Colaris Pokedex'!V7&lt;&gt;"",'Colaris Pokedex'!V7,"")</f>
        <v>36</v>
      </c>
      <c r="U814" s="26" t="str">
        <f>+IF('Colaris Pokedex'!W7&lt;&gt;"",'Colaris Pokedex'!W7,"")</f>
        <v>Red</v>
      </c>
      <c r="V814" s="26" t="str">
        <f>+IF('Colaris Pokedex'!X7&lt;&gt;"",'Colaris Pokedex'!X7,"")</f>
        <v/>
      </c>
      <c r="W814" s="26">
        <f>+IF('Colaris Pokedex'!Y7&lt;&gt;"",'Colaris Pokedex'!Y7,"")</f>
        <v>813</v>
      </c>
      <c r="X814" s="26">
        <f>+IF('Colaris Pokedex'!Z7&lt;&gt;"",'Colaris Pokedex'!Z7,"")</f>
        <v>6</v>
      </c>
      <c r="Y814" s="26">
        <f>+IF('Colaris Pokedex'!AA7&lt;&gt;"",'Colaris Pokedex'!AA7,"")</f>
        <v>0</v>
      </c>
      <c r="Z814" s="26">
        <f>+IF('Colaris Pokedex'!AB7&lt;&gt;"",'Colaris Pokedex'!AB7,"")</f>
        <v>0</v>
      </c>
      <c r="AA814" s="26">
        <f>+IF('Colaris Pokedex'!AC7&lt;&gt;"",'Colaris Pokedex'!AC7,"")</f>
        <v>0</v>
      </c>
      <c r="AB814" s="26">
        <f>+IF('Colaris Pokedex'!AD7&lt;&gt;"",'Colaris Pokedex'!AD7,"")</f>
        <v>0</v>
      </c>
      <c r="AC814" s="26">
        <f>+IF('Colaris Pokedex'!AE7&lt;&gt;"",'Colaris Pokedex'!AE7,"")</f>
        <v>0</v>
      </c>
      <c r="AD814" s="26">
        <f>+IF('Colaris Pokedex'!AF7&lt;&gt;"",'Colaris Pokedex'!AF7,"")</f>
        <v>0</v>
      </c>
      <c r="AE814" s="26">
        <f>+IF('Colaris Pokedex'!AG7&lt;&gt;"",'Colaris Pokedex'!AG7,"")</f>
        <v>0</v>
      </c>
      <c r="AF814" s="26">
        <f>+IF('Colaris Pokedex'!AH7&lt;&gt;"",'Colaris Pokedex'!AH7,"")</f>
        <v>0</v>
      </c>
      <c r="AG814" s="26" t="str">
        <f>+IF('Colaris Pokedex'!AI7&lt;&gt;"",'Colaris Pokedex'!AI7,"")</f>
        <v>813,6,0,0,0,0,0,0,0,0</v>
      </c>
      <c r="AH814" s="26" t="str">
        <f>+IF('Colaris Pokedex'!AJ7&lt;&gt;"",'Colaris Pokedex'!AJ7,"")</f>
        <v>Tapir</v>
      </c>
      <c r="AI814" s="26" t="str">
        <f>+IF('Colaris Pokedex'!AK7&lt;&gt;"",'Colaris Pokedex'!AK7,"")</f>
        <v>"TO DO"</v>
      </c>
      <c r="AJ814" s="26" t="str">
        <f>+IF('Colaris Pokedex'!AL7&lt;&gt;"",'Colaris Pokedex'!AL7,"")</f>
        <v/>
      </c>
      <c r="AK814" s="26" t="str">
        <f>+IF('Colaris Pokedex'!AM7&lt;&gt;"",'Colaris Pokedex'!AM7,"")</f>
        <v/>
      </c>
      <c r="AL814" s="26" t="str">
        <f>+IF('Colaris Pokedex'!AN7&lt;&gt;"",'Colaris Pokedex'!AN7,"")</f>
        <v/>
      </c>
      <c r="AM814" s="26" t="str">
        <f>+IF('Colaris Pokedex'!AO7&lt;&gt;"",'Colaris Pokedex'!AO7,"")</f>
        <v/>
      </c>
      <c r="AN814" s="26">
        <f>+IF('Colaris Pokedex'!AP7&lt;&gt;"",'Colaris Pokedex'!AP7,"")</f>
        <v>0</v>
      </c>
      <c r="AO814" s="26">
        <f>+IF('Colaris Pokedex'!AQ7&lt;&gt;"",'Colaris Pokedex'!AQ7,"")</f>
        <v>25</v>
      </c>
      <c r="AP814" s="26">
        <f>+IF('Colaris Pokedex'!AR7&lt;&gt;"",'Colaris Pokedex'!AR7,"")</f>
        <v>0</v>
      </c>
      <c r="AQ814" s="26" t="str">
        <f>+IF('Colaris Pokedex'!AS7&lt;&gt;"",'Colaris Pokedex'!AS7,"")</f>
        <v/>
      </c>
      <c r="AR814" s="26" t="str">
        <f>+IF('Colaris Pokedex'!AT7&lt;&gt;"",'Colaris Pokedex'!AT7,"")</f>
        <v/>
      </c>
      <c r="AT814" s="26" t="str">
        <f t="shared" si="25"/>
        <v>[813];Name=Bairdii;InternalName=BAIRDII;Type1=FIRE;Type2=FAIRY;BaseStats=90,110,70,60,100,105;GenderRate=FemaleOneEighth;GrowthRate=Parabolic;BaseEXP=250;EffortPoints=0,3,0,0,0,0;Rareness=45;Happiness=70;Abilities=BLAZE;HiddenAbility=SPEEDBOOST;Moves=1,TACKLE,3,GROWL,5,ASHCOUGH,6,EMBER,6,FAIRYWIND,7,QUICKATTACK,13,BABYDOLLEYES,15,TAKEDOWN,16,FLAMECHARGE,18,DRAININGKISS,21,BULLDOZE,23,SUNNYDAY,27,MOONLIGHT,29,FLAMEWHEEL,33,MEGAKICK,37,WILLOWISP,41,FLAMETHROWER,45,DOUBLEEDGE,51,FLAREBLITZ,55,PLAYROUGH;EggMoves=FIREPUNCH,THUNDERPUNCH,ICEPUNCH,SWORDSDANCE,TAUNT,TRICK,GRASSYTERRAIN;Compatibility=Fairy,Field;StepsToHatch=5355;Height=9.7;Weight=36;Color=Red;Habitat=;RegionalNumbers=813,6,0,0,0,0,0,0,0,0;Kind=Tapir;Pokedex="TO DO";FormNames=;WildItemCommon=;WildItemUncommon=;WildItemRare=;BattlerPlayerY=0;BattlerEnemyY=25;BattlerAltitude=0;Evolutions=;Incense=</v>
      </c>
    </row>
    <row r="815" spans="1:46" x14ac:dyDescent="0.3">
      <c r="A815" s="25">
        <v>814</v>
      </c>
      <c r="B815" s="26" t="str">
        <f>+IF('Colaris Pokedex'!D8&lt;&gt;"",'Colaris Pokedex'!D8,"")</f>
        <v>Trikekus</v>
      </c>
      <c r="C815" s="26" t="str">
        <f>+IF('Colaris Pokedex'!E8&lt;&gt;"",'Colaris Pokedex'!E8,"")</f>
        <v>TRIKEKUS</v>
      </c>
      <c r="D815" s="26" t="str">
        <f>+IF('Colaris Pokedex'!F8&lt;&gt;"",'Colaris Pokedex'!F8,"")</f>
        <v>WATER</v>
      </c>
      <c r="E815" s="26" t="str">
        <f>+IF('Colaris Pokedex'!G8&lt;&gt;"",'Colaris Pokedex'!G8,"")</f>
        <v/>
      </c>
      <c r="F815" s="26" t="str">
        <f>+IF('Colaris Pokedex'!H8&lt;&gt;"",'Colaris Pokedex'!H8,"")</f>
        <v>70,40,50,60,50,50</v>
      </c>
      <c r="G815" s="26" t="str">
        <f>+IF('Colaris Pokedex'!I8&lt;&gt;"",'Colaris Pokedex'!I8,"")</f>
        <v>FemaleOneEighth</v>
      </c>
      <c r="H815" s="26" t="str">
        <f>+IF('Colaris Pokedex'!J8&lt;&gt;"",'Colaris Pokedex'!J8,"")</f>
        <v>Parabolic</v>
      </c>
      <c r="I815" s="26">
        <f>+IF('Colaris Pokedex'!K8&lt;&gt;"",'Colaris Pokedex'!K8,"")</f>
        <v>50</v>
      </c>
      <c r="J815" s="26" t="str">
        <f>+IF('Colaris Pokedex'!L8&lt;&gt;"",'Colaris Pokedex'!L8,"")</f>
        <v>0,0,0,1,0,0</v>
      </c>
      <c r="K815" s="26">
        <f>+IF('Colaris Pokedex'!M8&lt;&gt;"",'Colaris Pokedex'!M8,"")</f>
        <v>45</v>
      </c>
      <c r="L815" s="26">
        <f>+IF('Colaris Pokedex'!N8&lt;&gt;"",'Colaris Pokedex'!N8,"")</f>
        <v>70</v>
      </c>
      <c r="M815" s="26" t="str">
        <f>+IF('Colaris Pokedex'!O8&lt;&gt;"",'Colaris Pokedex'!O8,"")</f>
        <v>TORRENT</v>
      </c>
      <c r="N815" s="26" t="str">
        <f>+IF('Colaris Pokedex'!P8&lt;&gt;"",'Colaris Pokedex'!P8,"")</f>
        <v>PUREPOWER</v>
      </c>
      <c r="O815" s="26" t="str">
        <f>+IF('Colaris Pokedex'!Q8&lt;&gt;"",'Colaris Pokedex'!Q8,"")</f>
        <v>1,TACKLE,3,LEER,5,WATERDROPLET,7,BITE,8,WATERGUN,10,QUICKATTACK,13,PURSUIT,15,TAKEDOWN,16,WATERPULSE,19,SLUDGE,21,RAINDANCE,25,AQUARING,27,SNARL,31,AURORABEAM,33,NASTYPLOT,37,BRINE</v>
      </c>
      <c r="P815" s="26" t="str">
        <f>+IF('Colaris Pokedex'!R8&lt;&gt;"",'Colaris Pokedex'!R8,"")</f>
        <v>FIREPUNCH,THUNDERPUNCH,ICEPUNCH,SWORDSDANCE,TAUNT,TRICK,GRASSYTERRAIN</v>
      </c>
      <c r="Q815" s="26" t="str">
        <f>+IF('Colaris Pokedex'!S8&lt;&gt;"",'Colaris Pokedex'!S8,"")</f>
        <v>Water1,Water2</v>
      </c>
      <c r="R815" s="26">
        <f>+IF('Colaris Pokedex'!T8&lt;&gt;"",'Colaris Pokedex'!T8,"")</f>
        <v>5355</v>
      </c>
      <c r="S815" s="26">
        <f>+IF('Colaris Pokedex'!U8&lt;&gt;"",'Colaris Pokedex'!U8,"")</f>
        <v>11.35</v>
      </c>
      <c r="T815" s="26">
        <f>+IF('Colaris Pokedex'!V8&lt;&gt;"",'Colaris Pokedex'!V8,"")</f>
        <v>42</v>
      </c>
      <c r="U815" s="26" t="str">
        <f>+IF('Colaris Pokedex'!W8&lt;&gt;"",'Colaris Pokedex'!W8,"")</f>
        <v>Blue</v>
      </c>
      <c r="V815" s="26" t="str">
        <f>+IF('Colaris Pokedex'!X8&lt;&gt;"",'Colaris Pokedex'!X8,"")</f>
        <v/>
      </c>
      <c r="W815" s="26">
        <f>+IF('Colaris Pokedex'!Y8&lt;&gt;"",'Colaris Pokedex'!Y8,"")</f>
        <v>814</v>
      </c>
      <c r="X815" s="26">
        <f>+IF('Colaris Pokedex'!Z8&lt;&gt;"",'Colaris Pokedex'!Z8,"")</f>
        <v>7</v>
      </c>
      <c r="Y815" s="26">
        <f>+IF('Colaris Pokedex'!AA8&lt;&gt;"",'Colaris Pokedex'!AA8,"")</f>
        <v>0</v>
      </c>
      <c r="Z815" s="26">
        <f>+IF('Colaris Pokedex'!AB8&lt;&gt;"",'Colaris Pokedex'!AB8,"")</f>
        <v>0</v>
      </c>
      <c r="AA815" s="26">
        <f>+IF('Colaris Pokedex'!AC8&lt;&gt;"",'Colaris Pokedex'!AC8,"")</f>
        <v>0</v>
      </c>
      <c r="AB815" s="26">
        <f>+IF('Colaris Pokedex'!AD8&lt;&gt;"",'Colaris Pokedex'!AD8,"")</f>
        <v>0</v>
      </c>
      <c r="AC815" s="26">
        <f>+IF('Colaris Pokedex'!AE8&lt;&gt;"",'Colaris Pokedex'!AE8,"")</f>
        <v>0</v>
      </c>
      <c r="AD815" s="26">
        <f>+IF('Colaris Pokedex'!AF8&lt;&gt;"",'Colaris Pokedex'!AF8,"")</f>
        <v>0</v>
      </c>
      <c r="AE815" s="26">
        <f>+IF('Colaris Pokedex'!AG8&lt;&gt;"",'Colaris Pokedex'!AG8,"")</f>
        <v>0</v>
      </c>
      <c r="AF815" s="26">
        <f>+IF('Colaris Pokedex'!AH8&lt;&gt;"",'Colaris Pokedex'!AH8,"")</f>
        <v>0</v>
      </c>
      <c r="AG815" s="26" t="str">
        <f>+IF('Colaris Pokedex'!AI8&lt;&gt;"",'Colaris Pokedex'!AI8,"")</f>
        <v>814,7,0,0,0,0,0,0,0,0</v>
      </c>
      <c r="AH815" s="26" t="str">
        <f>+IF('Colaris Pokedex'!AJ8&lt;&gt;"",'Colaris Pokedex'!AJ8,"")</f>
        <v>Manati</v>
      </c>
      <c r="AI815" s="26" t="str">
        <f>+IF('Colaris Pokedex'!AK8&lt;&gt;"",'Colaris Pokedex'!AK8,"")</f>
        <v>"TO DO"</v>
      </c>
      <c r="AJ815" s="26" t="str">
        <f>+IF('Colaris Pokedex'!AL8&lt;&gt;"",'Colaris Pokedex'!AL8,"")</f>
        <v/>
      </c>
      <c r="AK815" s="26" t="str">
        <f>+IF('Colaris Pokedex'!AM8&lt;&gt;"",'Colaris Pokedex'!AM8,"")</f>
        <v/>
      </c>
      <c r="AL815" s="26" t="str">
        <f>+IF('Colaris Pokedex'!AN8&lt;&gt;"",'Colaris Pokedex'!AN8,"")</f>
        <v/>
      </c>
      <c r="AM815" s="26" t="str">
        <f>+IF('Colaris Pokedex'!AO8&lt;&gt;"",'Colaris Pokedex'!AO8,"")</f>
        <v/>
      </c>
      <c r="AN815" s="26">
        <f>+IF('Colaris Pokedex'!AP8&lt;&gt;"",'Colaris Pokedex'!AP8,"")</f>
        <v>0</v>
      </c>
      <c r="AO815" s="26">
        <f>+IF('Colaris Pokedex'!AQ8&lt;&gt;"",'Colaris Pokedex'!AQ8,"")</f>
        <v>25</v>
      </c>
      <c r="AP815" s="26">
        <f>+IF('Colaris Pokedex'!AR8&lt;&gt;"",'Colaris Pokedex'!AR8,"")</f>
        <v>0</v>
      </c>
      <c r="AQ815" s="26" t="str">
        <f>+IF('Colaris Pokedex'!AS8&lt;&gt;"",'Colaris Pokedex'!AS8,"")</f>
        <v>INIGUTI,Level,16</v>
      </c>
      <c r="AR815" s="26" t="str">
        <f>+IF('Colaris Pokedex'!AT8&lt;&gt;"",'Colaris Pokedex'!AT8,"")</f>
        <v/>
      </c>
      <c r="AT815" s="26" t="str">
        <f t="shared" si="25"/>
        <v>[814];Name=Trikekus;InternalName=TRIKEKUS;Type1=WATER;Type2=;BaseStats=70,40,50,60,50,50;GenderRate=FemaleOneEighth;GrowthRate=Parabolic;BaseEXP=50;EffortPoints=0,0,0,1,0,0;Rareness=45;Happiness=70;Abilities=TORRENT;HiddenAbility=PUREPOWER;Moves=1,TACKLE,3,LEER,5,WATERDROPLET,7,BITE,8,WATERGUN,10,QUICKATTACK,13,PURSUIT,15,TAKEDOWN,16,WATERPULSE,19,SLUDGE,21,RAINDANCE,25,AQUARING,27,SNARL,31,AURORABEAM,33,NASTYPLOT,37,BRINE;EggMoves=FIREPUNCH,THUNDERPUNCH,ICEPUNCH,SWORDSDANCE,TAUNT,TRICK,GRASSYTERRAIN;Compatibility=Water1,Water2;StepsToHatch=5355;Height=11.35;Weight=42;Color=Blue;Habitat=;RegionalNumbers=814,7,0,0,0,0,0,0,0,0;Kind=Manati;Pokedex="TO DO";FormNames=;WildItemCommon=;WildItemUncommon=;WildItemRare=;BattlerPlayerY=0;BattlerEnemyY=25;BattlerAltitude=0;Evolutions=INIGUTI,Level,16;Incense=</v>
      </c>
    </row>
    <row r="816" spans="1:46" x14ac:dyDescent="0.3">
      <c r="A816" s="25">
        <v>815</v>
      </c>
      <c r="B816" s="26" t="str">
        <f>+IF('Colaris Pokedex'!D9&lt;&gt;"",'Colaris Pokedex'!D9,"")</f>
        <v>Inigati</v>
      </c>
      <c r="C816" s="26" t="str">
        <f>+IF('Colaris Pokedex'!E9&lt;&gt;"",'Colaris Pokedex'!E9,"")</f>
        <v>INIGUTI</v>
      </c>
      <c r="D816" s="26" t="str">
        <f>+IF('Colaris Pokedex'!F9&lt;&gt;"",'Colaris Pokedex'!F9,"")</f>
        <v>WATER</v>
      </c>
      <c r="E816" s="26" t="str">
        <f>+IF('Colaris Pokedex'!G9&lt;&gt;"",'Colaris Pokedex'!G9,"")</f>
        <v/>
      </c>
      <c r="F816" s="26" t="str">
        <f>+IF('Colaris Pokedex'!H9&lt;&gt;"",'Colaris Pokedex'!H9,"")</f>
        <v>90,60,50,80,70,70</v>
      </c>
      <c r="G816" s="26" t="str">
        <f>+IF('Colaris Pokedex'!I9&lt;&gt;"",'Colaris Pokedex'!I9,"")</f>
        <v>FemaleOneEighth</v>
      </c>
      <c r="H816" s="26" t="str">
        <f>+IF('Colaris Pokedex'!J9&lt;&gt;"",'Colaris Pokedex'!J9,"")</f>
        <v>Parabolic</v>
      </c>
      <c r="I816" s="26">
        <f>+IF('Colaris Pokedex'!K9&lt;&gt;"",'Colaris Pokedex'!K9,"")</f>
        <v>150</v>
      </c>
      <c r="J816" s="26" t="str">
        <f>+IF('Colaris Pokedex'!L9&lt;&gt;"",'Colaris Pokedex'!L9,"")</f>
        <v>0,0,0,2,0,0</v>
      </c>
      <c r="K816" s="26">
        <f>+IF('Colaris Pokedex'!M9&lt;&gt;"",'Colaris Pokedex'!M9,"")</f>
        <v>45</v>
      </c>
      <c r="L816" s="26">
        <f>+IF('Colaris Pokedex'!N9&lt;&gt;"",'Colaris Pokedex'!N9,"")</f>
        <v>70</v>
      </c>
      <c r="M816" s="26" t="str">
        <f>+IF('Colaris Pokedex'!O9&lt;&gt;"",'Colaris Pokedex'!O9,"")</f>
        <v>TORRENT</v>
      </c>
      <c r="N816" s="26" t="str">
        <f>+IF('Colaris Pokedex'!P9&lt;&gt;"",'Colaris Pokedex'!P9,"")</f>
        <v>PUREPOWER</v>
      </c>
      <c r="O816" s="26" t="str">
        <f>+IF('Colaris Pokedex'!Q9&lt;&gt;"",'Colaris Pokedex'!Q9,"")</f>
        <v>1,TACKLE,3,LEER,5,WATERDROPLET,5,WATERGUN,5,BITE,7,QUICKATTACK,13,PURSUIT,15,TAKEDOWN,16,WATERPULSE,18,SCALD,21,SLUDGE,23,RAINDANCE,27,AQUARING,29,SNARL,33,AURORABEAM,35,NASTYPLOT,39,BRINE</v>
      </c>
      <c r="P816" s="26" t="str">
        <f>+IF('Colaris Pokedex'!R9&lt;&gt;"",'Colaris Pokedex'!R9,"")</f>
        <v>FIREPUNCH,THUNDERPUNCH,ICEPUNCH,SWORDSDANCE,TAUNT,TRICK,GRASSYTERRAIN</v>
      </c>
      <c r="Q816" s="26" t="str">
        <f>+IF('Colaris Pokedex'!S9&lt;&gt;"",'Colaris Pokedex'!S9,"")</f>
        <v>Water1,Water2</v>
      </c>
      <c r="R816" s="26">
        <f>+IF('Colaris Pokedex'!T9&lt;&gt;"",'Colaris Pokedex'!T9,"")</f>
        <v>5355</v>
      </c>
      <c r="S816" s="26">
        <f>+IF('Colaris Pokedex'!U9&lt;&gt;"",'Colaris Pokedex'!U9,"")</f>
        <v>13</v>
      </c>
      <c r="T816" s="26">
        <f>+IF('Colaris Pokedex'!V9&lt;&gt;"",'Colaris Pokedex'!V9,"")</f>
        <v>48</v>
      </c>
      <c r="U816" s="26" t="str">
        <f>+IF('Colaris Pokedex'!W9&lt;&gt;"",'Colaris Pokedex'!W9,"")</f>
        <v>Blue</v>
      </c>
      <c r="V816" s="26" t="str">
        <f>+IF('Colaris Pokedex'!X9&lt;&gt;"",'Colaris Pokedex'!X9,"")</f>
        <v/>
      </c>
      <c r="W816" s="26">
        <f>+IF('Colaris Pokedex'!Y9&lt;&gt;"",'Colaris Pokedex'!Y9,"")</f>
        <v>815</v>
      </c>
      <c r="X816" s="26">
        <f>+IF('Colaris Pokedex'!Z9&lt;&gt;"",'Colaris Pokedex'!Z9,"")</f>
        <v>8</v>
      </c>
      <c r="Y816" s="26">
        <f>+IF('Colaris Pokedex'!AA9&lt;&gt;"",'Colaris Pokedex'!AA9,"")</f>
        <v>0</v>
      </c>
      <c r="Z816" s="26">
        <f>+IF('Colaris Pokedex'!AB9&lt;&gt;"",'Colaris Pokedex'!AB9,"")</f>
        <v>0</v>
      </c>
      <c r="AA816" s="26">
        <f>+IF('Colaris Pokedex'!AC9&lt;&gt;"",'Colaris Pokedex'!AC9,"")</f>
        <v>0</v>
      </c>
      <c r="AB816" s="26">
        <f>+IF('Colaris Pokedex'!AD9&lt;&gt;"",'Colaris Pokedex'!AD9,"")</f>
        <v>0</v>
      </c>
      <c r="AC816" s="26">
        <f>+IF('Colaris Pokedex'!AE9&lt;&gt;"",'Colaris Pokedex'!AE9,"")</f>
        <v>0</v>
      </c>
      <c r="AD816" s="26">
        <f>+IF('Colaris Pokedex'!AF9&lt;&gt;"",'Colaris Pokedex'!AF9,"")</f>
        <v>0</v>
      </c>
      <c r="AE816" s="26">
        <f>+IF('Colaris Pokedex'!AG9&lt;&gt;"",'Colaris Pokedex'!AG9,"")</f>
        <v>0</v>
      </c>
      <c r="AF816" s="26">
        <f>+IF('Colaris Pokedex'!AH9&lt;&gt;"",'Colaris Pokedex'!AH9,"")</f>
        <v>0</v>
      </c>
      <c r="AG816" s="26" t="str">
        <f>+IF('Colaris Pokedex'!AI9&lt;&gt;"",'Colaris Pokedex'!AI9,"")</f>
        <v>815,8,0,0,0,0,0,0,0,0</v>
      </c>
      <c r="AH816" s="26" t="str">
        <f>+IF('Colaris Pokedex'!AJ9&lt;&gt;"",'Colaris Pokedex'!AJ9,"")</f>
        <v>Manati</v>
      </c>
      <c r="AI816" s="26" t="str">
        <f>+IF('Colaris Pokedex'!AK9&lt;&gt;"",'Colaris Pokedex'!AK9,"")</f>
        <v>"TO DO"</v>
      </c>
      <c r="AJ816" s="26" t="str">
        <f>+IF('Colaris Pokedex'!AL9&lt;&gt;"",'Colaris Pokedex'!AL9,"")</f>
        <v/>
      </c>
      <c r="AK816" s="26" t="str">
        <f>+IF('Colaris Pokedex'!AM9&lt;&gt;"",'Colaris Pokedex'!AM9,"")</f>
        <v/>
      </c>
      <c r="AL816" s="26" t="str">
        <f>+IF('Colaris Pokedex'!AN9&lt;&gt;"",'Colaris Pokedex'!AN9,"")</f>
        <v/>
      </c>
      <c r="AM816" s="26" t="str">
        <f>+IF('Colaris Pokedex'!AO9&lt;&gt;"",'Colaris Pokedex'!AO9,"")</f>
        <v/>
      </c>
      <c r="AN816" s="26">
        <f>+IF('Colaris Pokedex'!AP9&lt;&gt;"",'Colaris Pokedex'!AP9,"")</f>
        <v>0</v>
      </c>
      <c r="AO816" s="26">
        <f>+IF('Colaris Pokedex'!AQ9&lt;&gt;"",'Colaris Pokedex'!AQ9,"")</f>
        <v>25</v>
      </c>
      <c r="AP816" s="26">
        <f>+IF('Colaris Pokedex'!AR9&lt;&gt;"",'Colaris Pokedex'!AR9,"")</f>
        <v>0</v>
      </c>
      <c r="AQ816" s="26" t="str">
        <f>+IF('Colaris Pokedex'!AS9&lt;&gt;"",'Colaris Pokedex'!AS9,"")</f>
        <v>MANATAUR,Level,34</v>
      </c>
      <c r="AR816" s="26" t="str">
        <f>+IF('Colaris Pokedex'!AT9&lt;&gt;"",'Colaris Pokedex'!AT9,"")</f>
        <v/>
      </c>
      <c r="AT816" s="26" t="str">
        <f t="shared" si="25"/>
        <v>[815];Name=Inigati;InternalName=INIGUTI;Type1=WATER;Type2=;BaseStats=90,60,50,80,70,70;GenderRate=FemaleOneEighth;GrowthRate=Parabolic;BaseEXP=150;EffortPoints=0,0,0,2,0,0;Rareness=45;Happiness=70;Abilities=TORRENT;HiddenAbility=PUREPOWER;Moves=1,TACKLE,3,LEER,5,WATERDROPLET,5,WATERGUN,5,BITE,7,QUICKATTACK,13,PURSUIT,15,TAKEDOWN,16,WATERPULSE,18,SCALD,21,SLUDGE,23,RAINDANCE,27,AQUARING,29,SNARL,33,AURORABEAM,35,NASTYPLOT,39,BRINE;EggMoves=FIREPUNCH,THUNDERPUNCH,ICEPUNCH,SWORDSDANCE,TAUNT,TRICK,GRASSYTERRAIN;Compatibility=Water1,Water2;StepsToHatch=5355;Height=13;Weight=48;Color=Blue;Habitat=;RegionalNumbers=815,8,0,0,0,0,0,0,0,0;Kind=Manati;Pokedex="TO DO";FormNames=;WildItemCommon=;WildItemUncommon=;WildItemRare=;BattlerPlayerY=0;BattlerEnemyY=25;BattlerAltitude=0;Evolutions=MANATAUR,Level,34;Incense=</v>
      </c>
    </row>
    <row r="817" spans="1:46" x14ac:dyDescent="0.3">
      <c r="A817" s="25">
        <v>816</v>
      </c>
      <c r="B817" s="26" t="str">
        <f>+IF('Colaris Pokedex'!D10&lt;&gt;"",'Colaris Pokedex'!D10,"")</f>
        <v>Manataur</v>
      </c>
      <c r="C817" s="26" t="str">
        <f>+IF('Colaris Pokedex'!E10&lt;&gt;"",'Colaris Pokedex'!E10,"")</f>
        <v>MANATAUR</v>
      </c>
      <c r="D817" s="26" t="str">
        <f>+IF('Colaris Pokedex'!F10&lt;&gt;"",'Colaris Pokedex'!F10,"")</f>
        <v>WATER</v>
      </c>
      <c r="E817" s="26" t="str">
        <f>+IF('Colaris Pokedex'!G10&lt;&gt;"",'Colaris Pokedex'!G10,"")</f>
        <v>DARK</v>
      </c>
      <c r="F817" s="26" t="str">
        <f>+IF('Colaris Pokedex'!H10&lt;&gt;"",'Colaris Pokedex'!H10,"")</f>
        <v>120,70,60,100,90,95</v>
      </c>
      <c r="G817" s="26" t="str">
        <f>+IF('Colaris Pokedex'!I10&lt;&gt;"",'Colaris Pokedex'!I10,"")</f>
        <v>FemaleOneEighth</v>
      </c>
      <c r="H817" s="26" t="str">
        <f>+IF('Colaris Pokedex'!J10&lt;&gt;"",'Colaris Pokedex'!J10,"")</f>
        <v>Parabolic</v>
      </c>
      <c r="I817" s="26">
        <f>+IF('Colaris Pokedex'!K10&lt;&gt;"",'Colaris Pokedex'!K10,"")</f>
        <v>250</v>
      </c>
      <c r="J817" s="26" t="str">
        <f>+IF('Colaris Pokedex'!L10&lt;&gt;"",'Colaris Pokedex'!L10,"")</f>
        <v>0,0,0,3,0,0</v>
      </c>
      <c r="K817" s="26">
        <f>+IF('Colaris Pokedex'!M10&lt;&gt;"",'Colaris Pokedex'!M10,"")</f>
        <v>45</v>
      </c>
      <c r="L817" s="26">
        <f>+IF('Colaris Pokedex'!N10&lt;&gt;"",'Colaris Pokedex'!N10,"")</f>
        <v>70</v>
      </c>
      <c r="M817" s="26" t="str">
        <f>+IF('Colaris Pokedex'!O10&lt;&gt;"",'Colaris Pokedex'!O10,"")</f>
        <v>TORRENT</v>
      </c>
      <c r="N817" s="26" t="str">
        <f>+IF('Colaris Pokedex'!P10&lt;&gt;"",'Colaris Pokedex'!P10,"")</f>
        <v>PUREPOWER</v>
      </c>
      <c r="O817" s="26" t="str">
        <f>+IF('Colaris Pokedex'!Q10&lt;&gt;"",'Colaris Pokedex'!Q10,"")</f>
        <v>1,TACKLE,3,LEER,5,WATERDROPLET,6,WATERGUN,6,BITE,7,QUICKATTACK,13,PURSUIT,15,TAKEDOWN,16,WATERPULSE,18,SCALD,21,SLUDGE,23,RAINDANCE,27,AQUARING,29,SNARL,33,AURORABEAM,37,NASTYPLOT,41,BRINE,45,ICEBEAM,51,DARKPULSE,55,HYDROPUMP</v>
      </c>
      <c r="P817" s="26" t="str">
        <f>+IF('Colaris Pokedex'!R10&lt;&gt;"",'Colaris Pokedex'!R10,"")</f>
        <v>FIREPUNCH,THUNDERPUNCH,ICEPUNCH,SWORDSDANCE,TAUNT,TRICK,GRASSYTERRAIN</v>
      </c>
      <c r="Q817" s="26" t="str">
        <f>+IF('Colaris Pokedex'!S10&lt;&gt;"",'Colaris Pokedex'!S10,"")</f>
        <v>Water1,Water2</v>
      </c>
      <c r="R817" s="26">
        <f>+IF('Colaris Pokedex'!T10&lt;&gt;"",'Colaris Pokedex'!T10,"")</f>
        <v>5355</v>
      </c>
      <c r="S817" s="26">
        <f>+IF('Colaris Pokedex'!U10&lt;&gt;"",'Colaris Pokedex'!U10,"")</f>
        <v>14.65</v>
      </c>
      <c r="T817" s="26">
        <f>+IF('Colaris Pokedex'!V10&lt;&gt;"",'Colaris Pokedex'!V10,"")</f>
        <v>54</v>
      </c>
      <c r="U817" s="26" t="str">
        <f>+IF('Colaris Pokedex'!W10&lt;&gt;"",'Colaris Pokedex'!W10,"")</f>
        <v>Blue</v>
      </c>
      <c r="V817" s="26" t="str">
        <f>+IF('Colaris Pokedex'!X10&lt;&gt;"",'Colaris Pokedex'!X10,"")</f>
        <v/>
      </c>
      <c r="W817" s="26">
        <f>+IF('Colaris Pokedex'!Y10&lt;&gt;"",'Colaris Pokedex'!Y10,"")</f>
        <v>816</v>
      </c>
      <c r="X817" s="26">
        <f>+IF('Colaris Pokedex'!Z10&lt;&gt;"",'Colaris Pokedex'!Z10,"")</f>
        <v>9</v>
      </c>
      <c r="Y817" s="26">
        <f>+IF('Colaris Pokedex'!AA10&lt;&gt;"",'Colaris Pokedex'!AA10,"")</f>
        <v>0</v>
      </c>
      <c r="Z817" s="26">
        <f>+IF('Colaris Pokedex'!AB10&lt;&gt;"",'Colaris Pokedex'!AB10,"")</f>
        <v>0</v>
      </c>
      <c r="AA817" s="26">
        <f>+IF('Colaris Pokedex'!AC10&lt;&gt;"",'Colaris Pokedex'!AC10,"")</f>
        <v>0</v>
      </c>
      <c r="AB817" s="26">
        <f>+IF('Colaris Pokedex'!AD10&lt;&gt;"",'Colaris Pokedex'!AD10,"")</f>
        <v>0</v>
      </c>
      <c r="AC817" s="26">
        <f>+IF('Colaris Pokedex'!AE10&lt;&gt;"",'Colaris Pokedex'!AE10,"")</f>
        <v>0</v>
      </c>
      <c r="AD817" s="26">
        <f>+IF('Colaris Pokedex'!AF10&lt;&gt;"",'Colaris Pokedex'!AF10,"")</f>
        <v>0</v>
      </c>
      <c r="AE817" s="26">
        <f>+IF('Colaris Pokedex'!AG10&lt;&gt;"",'Colaris Pokedex'!AG10,"")</f>
        <v>0</v>
      </c>
      <c r="AF817" s="26">
        <f>+IF('Colaris Pokedex'!AH10&lt;&gt;"",'Colaris Pokedex'!AH10,"")</f>
        <v>0</v>
      </c>
      <c r="AG817" s="26" t="str">
        <f>+IF('Colaris Pokedex'!AI10&lt;&gt;"",'Colaris Pokedex'!AI10,"")</f>
        <v>816,9,0,0,0,0,0,0,0,0</v>
      </c>
      <c r="AH817" s="26" t="str">
        <f>+IF('Colaris Pokedex'!AJ10&lt;&gt;"",'Colaris Pokedex'!AJ10,"")</f>
        <v>Manati</v>
      </c>
      <c r="AI817" s="26" t="str">
        <f>+IF('Colaris Pokedex'!AK10&lt;&gt;"",'Colaris Pokedex'!AK10,"")</f>
        <v>"TO DO"</v>
      </c>
      <c r="AJ817" s="26" t="str">
        <f>+IF('Colaris Pokedex'!AL10&lt;&gt;"",'Colaris Pokedex'!AL10,"")</f>
        <v/>
      </c>
      <c r="AK817" s="26" t="str">
        <f>+IF('Colaris Pokedex'!AM10&lt;&gt;"",'Colaris Pokedex'!AM10,"")</f>
        <v/>
      </c>
      <c r="AL817" s="26" t="str">
        <f>+IF('Colaris Pokedex'!AN10&lt;&gt;"",'Colaris Pokedex'!AN10,"")</f>
        <v/>
      </c>
      <c r="AM817" s="26" t="str">
        <f>+IF('Colaris Pokedex'!AO10&lt;&gt;"",'Colaris Pokedex'!AO10,"")</f>
        <v/>
      </c>
      <c r="AN817" s="26">
        <f>+IF('Colaris Pokedex'!AP10&lt;&gt;"",'Colaris Pokedex'!AP10,"")</f>
        <v>0</v>
      </c>
      <c r="AO817" s="26">
        <f>+IF('Colaris Pokedex'!AQ10&lt;&gt;"",'Colaris Pokedex'!AQ10,"")</f>
        <v>25</v>
      </c>
      <c r="AP817" s="26">
        <f>+IF('Colaris Pokedex'!AR10&lt;&gt;"",'Colaris Pokedex'!AR10,"")</f>
        <v>0</v>
      </c>
      <c r="AQ817" s="26" t="str">
        <f>+IF('Colaris Pokedex'!AS10&lt;&gt;"",'Colaris Pokedex'!AS10,"")</f>
        <v/>
      </c>
      <c r="AR817" s="26" t="str">
        <f>+IF('Colaris Pokedex'!AT10&lt;&gt;"",'Colaris Pokedex'!AT10,"")</f>
        <v/>
      </c>
      <c r="AT817" s="26" t="str">
        <f t="shared" si="25"/>
        <v>[816];Name=Manataur;InternalName=MANATAUR;Type1=WATER;Type2=DARK;BaseStats=120,70,60,100,90,95;GenderRate=FemaleOneEighth;GrowthRate=Parabolic;BaseEXP=250;EffortPoints=0,0,0,3,0,0;Rareness=45;Happiness=70;Abilities=TORRENT;HiddenAbility=PUREPOWER;Moves=1,TACKLE,3,LEER,5,WATERDROPLET,6,WATERGUN,6,BITE,7,QUICKATTACK,13,PURSUIT,15,TAKEDOWN,16,WATERPULSE,18,SCALD,21,SLUDGE,23,RAINDANCE,27,AQUARING,29,SNARL,33,AURORABEAM,37,NASTYPLOT,41,BRINE,45,ICEBEAM,51,DARKPULSE,55,HYDROPUMP;EggMoves=FIREPUNCH,THUNDERPUNCH,ICEPUNCH,SWORDSDANCE,TAUNT,TRICK,GRASSYTERRAIN;Compatibility=Water1,Water2;StepsToHatch=5355;Height=14.65;Weight=54;Color=Blue;Habitat=;RegionalNumbers=816,9,0,0,0,0,0,0,0,0;Kind=Manati;Pokedex="TO DO";FormNames=;WildItemCommon=;WildItemUncommon=;WildItemRare=;BattlerPlayerY=0;BattlerEnemyY=25;BattlerAltitude=0;Evolutions=;Incense=</v>
      </c>
    </row>
    <row r="818" spans="1:46" x14ac:dyDescent="0.3">
      <c r="A818" s="25">
        <v>817</v>
      </c>
      <c r="B818" s="26" t="str">
        <f>+IF('Colaris Pokedex'!D11&lt;&gt;"",'Colaris Pokedex'!D11,"")</f>
        <v>Arctus</v>
      </c>
      <c r="C818" s="26" t="str">
        <f>+IF('Colaris Pokedex'!E11&lt;&gt;"",'Colaris Pokedex'!E11,"")</f>
        <v>ARCTUS</v>
      </c>
      <c r="D818" s="26" t="str">
        <f>+IF('Colaris Pokedex'!F11&lt;&gt;"",'Colaris Pokedex'!F11,"")</f>
        <v>FERAL</v>
      </c>
      <c r="E818" s="26" t="str">
        <f>+IF('Colaris Pokedex'!G11&lt;&gt;"",'Colaris Pokedex'!G11,"")</f>
        <v/>
      </c>
      <c r="F818" s="26" t="str">
        <f>+IF('Colaris Pokedex'!H11&lt;&gt;"",'Colaris Pokedex'!H11,"")</f>
        <v>70,70,60,40,40,40</v>
      </c>
      <c r="G818" s="26" t="str">
        <f>+IF('Colaris Pokedex'!I11&lt;&gt;"",'Colaris Pokedex'!I11,"")</f>
        <v>FemaleOneEighth</v>
      </c>
      <c r="H818" s="26" t="str">
        <f>+IF('Colaris Pokedex'!J11&lt;&gt;"",'Colaris Pokedex'!J11,"")</f>
        <v>Parabolic</v>
      </c>
      <c r="I818" s="26">
        <f>+IF('Colaris Pokedex'!K11&lt;&gt;"",'Colaris Pokedex'!K11,"")</f>
        <v>50</v>
      </c>
      <c r="J818" s="26" t="str">
        <f>+IF('Colaris Pokedex'!L11&lt;&gt;"",'Colaris Pokedex'!L11,"")</f>
        <v>1,0,0,0,0,0</v>
      </c>
      <c r="K818" s="26">
        <f>+IF('Colaris Pokedex'!M11&lt;&gt;"",'Colaris Pokedex'!M11,"")</f>
        <v>45</v>
      </c>
      <c r="L818" s="26">
        <f>+IF('Colaris Pokedex'!N11&lt;&gt;"",'Colaris Pokedex'!N11,"")</f>
        <v>70</v>
      </c>
      <c r="M818" s="26" t="str">
        <f>+IF('Colaris Pokedex'!O11&lt;&gt;"",'Colaris Pokedex'!O11,"")</f>
        <v>WRATH</v>
      </c>
      <c r="N818" s="26" t="str">
        <f>+IF('Colaris Pokedex'!P11&lt;&gt;"",'Colaris Pokedex'!P11,"")</f>
        <v>HUSTLE</v>
      </c>
      <c r="O818" s="26" t="str">
        <f>+IF('Colaris Pokedex'!Q11&lt;&gt;"",'Colaris Pokedex'!Q11,"")</f>
        <v>1,SCRATCH,3,GROWL,5,FURBALL,7,LICK,8,HOWL,10,FURYSWIPES,13,NIGHTSHADE,15,TAKEDOWN,16,SHADOWSNEAK,19,RAGE,21,ROAR,25,BELLYDRUM,27,SLASH,31,CRUNCH,33,REST,37,STRENGTH</v>
      </c>
      <c r="P818" s="26" t="str">
        <f>+IF('Colaris Pokedex'!R11&lt;&gt;"",'Colaris Pokedex'!R11,"")</f>
        <v>FIREPUNCH,THUNDERPUNCH,ICEPUNCH,SWORDSDANCE,TAUNT,TRICK,GRASSYTERRAIN</v>
      </c>
      <c r="Q818" s="26" t="str">
        <f>+IF('Colaris Pokedex'!S11&lt;&gt;"",'Colaris Pokedex'!S11,"")</f>
        <v>Field,Monster</v>
      </c>
      <c r="R818" s="26">
        <f>+IF('Colaris Pokedex'!T11&lt;&gt;"",'Colaris Pokedex'!T11,"")</f>
        <v>5355</v>
      </c>
      <c r="S818" s="26">
        <f>+IF('Colaris Pokedex'!U11&lt;&gt;"",'Colaris Pokedex'!U11,"")</f>
        <v>21.25</v>
      </c>
      <c r="T818" s="26">
        <f>+IF('Colaris Pokedex'!V11&lt;&gt;"",'Colaris Pokedex'!V11,"")</f>
        <v>78</v>
      </c>
      <c r="U818" s="26" t="str">
        <f>+IF('Colaris Pokedex'!W11&lt;&gt;"",'Colaris Pokedex'!W11,"")</f>
        <v>Red</v>
      </c>
      <c r="V818" s="26" t="str">
        <f>+IF('Colaris Pokedex'!X11&lt;&gt;"",'Colaris Pokedex'!X11,"")</f>
        <v/>
      </c>
      <c r="W818" s="26">
        <f>+IF('Colaris Pokedex'!Y11&lt;&gt;"",'Colaris Pokedex'!Y11,"")</f>
        <v>817</v>
      </c>
      <c r="X818" s="26">
        <f>+IF('Colaris Pokedex'!Z11&lt;&gt;"",'Colaris Pokedex'!Z11,"")</f>
        <v>10</v>
      </c>
      <c r="Y818" s="26">
        <f>+IF('Colaris Pokedex'!AA11&lt;&gt;"",'Colaris Pokedex'!AA11,"")</f>
        <v>0</v>
      </c>
      <c r="Z818" s="26">
        <f>+IF('Colaris Pokedex'!AB11&lt;&gt;"",'Colaris Pokedex'!AB11,"")</f>
        <v>0</v>
      </c>
      <c r="AA818" s="26">
        <f>+IF('Colaris Pokedex'!AC11&lt;&gt;"",'Colaris Pokedex'!AC11,"")</f>
        <v>0</v>
      </c>
      <c r="AB818" s="26">
        <f>+IF('Colaris Pokedex'!AD11&lt;&gt;"",'Colaris Pokedex'!AD11,"")</f>
        <v>0</v>
      </c>
      <c r="AC818" s="26">
        <f>+IF('Colaris Pokedex'!AE11&lt;&gt;"",'Colaris Pokedex'!AE11,"")</f>
        <v>0</v>
      </c>
      <c r="AD818" s="26">
        <f>+IF('Colaris Pokedex'!AF11&lt;&gt;"",'Colaris Pokedex'!AF11,"")</f>
        <v>0</v>
      </c>
      <c r="AE818" s="26">
        <f>+IF('Colaris Pokedex'!AG11&lt;&gt;"",'Colaris Pokedex'!AG11,"")</f>
        <v>0</v>
      </c>
      <c r="AF818" s="26">
        <f>+IF('Colaris Pokedex'!AH11&lt;&gt;"",'Colaris Pokedex'!AH11,"")</f>
        <v>0</v>
      </c>
      <c r="AG818" s="26" t="str">
        <f>+IF('Colaris Pokedex'!AI11&lt;&gt;"",'Colaris Pokedex'!AI11,"")</f>
        <v>817,10,0,0,0,0,0,0,0,0</v>
      </c>
      <c r="AH818" s="26" t="str">
        <f>+IF('Colaris Pokedex'!AJ11&lt;&gt;"",'Colaris Pokedex'!AJ11,"")</f>
        <v>Spectacles Bear</v>
      </c>
      <c r="AI818" s="26" t="str">
        <f>+IF('Colaris Pokedex'!AK11&lt;&gt;"",'Colaris Pokedex'!AK11,"")</f>
        <v>"TO DO"</v>
      </c>
      <c r="AJ818" s="26" t="str">
        <f>+IF('Colaris Pokedex'!AL11&lt;&gt;"",'Colaris Pokedex'!AL11,"")</f>
        <v/>
      </c>
      <c r="AK818" s="26" t="str">
        <f>+IF('Colaris Pokedex'!AM11&lt;&gt;"",'Colaris Pokedex'!AM11,"")</f>
        <v/>
      </c>
      <c r="AL818" s="26" t="str">
        <f>+IF('Colaris Pokedex'!AN11&lt;&gt;"",'Colaris Pokedex'!AN11,"")</f>
        <v/>
      </c>
      <c r="AM818" s="26" t="str">
        <f>+IF('Colaris Pokedex'!AO11&lt;&gt;"",'Colaris Pokedex'!AO11,"")</f>
        <v/>
      </c>
      <c r="AN818" s="26">
        <f>+IF('Colaris Pokedex'!AP11&lt;&gt;"",'Colaris Pokedex'!AP11,"")</f>
        <v>0</v>
      </c>
      <c r="AO818" s="26">
        <f>+IF('Colaris Pokedex'!AQ11&lt;&gt;"",'Colaris Pokedex'!AQ11,"")</f>
        <v>25</v>
      </c>
      <c r="AP818" s="26">
        <f>+IF('Colaris Pokedex'!AR11&lt;&gt;"",'Colaris Pokedex'!AR11,"")</f>
        <v>0</v>
      </c>
      <c r="AQ818" s="26" t="str">
        <f>+IF('Colaris Pokedex'!AS11&lt;&gt;"",'Colaris Pokedex'!AS11,"")</f>
        <v>UCUMARI,Level,16</v>
      </c>
      <c r="AR818" s="26" t="str">
        <f>+IF('Colaris Pokedex'!AT11&lt;&gt;"",'Colaris Pokedex'!AT11,"")</f>
        <v/>
      </c>
      <c r="AT818" s="26" t="str">
        <f t="shared" si="25"/>
        <v>[817];Name=Arctus;InternalName=ARCTUS;Type1=FERAL;Type2=;BaseStats=70,70,60,40,40,40;GenderRate=FemaleOneEighth;GrowthRate=Parabolic;BaseEXP=50;EffortPoints=1,0,0,0,0,0;Rareness=45;Happiness=70;Abilities=WRATH;HiddenAbility=HUSTLE;Moves=1,SCRATCH,3,GROWL,5,FURBALL,7,LICK,8,HOWL,10,FURYSWIPES,13,NIGHTSHADE,15,TAKEDOWN,16,SHADOWSNEAK,19,RAGE,21,ROAR,25,BELLYDRUM,27,SLASH,31,CRUNCH,33,REST,37,STRENGTH;EggMoves=FIREPUNCH,THUNDERPUNCH,ICEPUNCH,SWORDSDANCE,TAUNT,TRICK,GRASSYTERRAIN;Compatibility=Field,Monster;StepsToHatch=5355;Height=21.25;Weight=78;Color=Red;Habitat=;RegionalNumbers=817,10,0,0,0,0,0,0,0,0;Kind=Spectacles Bear;Pokedex="TO DO";FormNames=;WildItemCommon=;WildItemUncommon=;WildItemRare=;BattlerPlayerY=0;BattlerEnemyY=25;BattlerAltitude=0;Evolutions=UCUMARI,Level,16;Incense=</v>
      </c>
    </row>
    <row r="819" spans="1:46" x14ac:dyDescent="0.3">
      <c r="A819" s="25">
        <v>818</v>
      </c>
      <c r="B819" s="26" t="str">
        <f>+IF('Colaris Pokedex'!D12&lt;&gt;"",'Colaris Pokedex'!D12,"")</f>
        <v>Ucumari</v>
      </c>
      <c r="C819" s="26" t="str">
        <f>+IF('Colaris Pokedex'!E12&lt;&gt;"",'Colaris Pokedex'!E12,"")</f>
        <v>UCUMARI</v>
      </c>
      <c r="D819" s="26" t="str">
        <f>+IF('Colaris Pokedex'!F12&lt;&gt;"",'Colaris Pokedex'!F12,"")</f>
        <v>FERAL</v>
      </c>
      <c r="E819" s="26" t="str">
        <f>+IF('Colaris Pokedex'!G12&lt;&gt;"",'Colaris Pokedex'!G12,"")</f>
        <v/>
      </c>
      <c r="F819" s="26" t="str">
        <f>+IF('Colaris Pokedex'!H12&lt;&gt;"",'Colaris Pokedex'!H12,"")</f>
        <v>90,90,80,50,50,60</v>
      </c>
      <c r="G819" s="26" t="str">
        <f>+IF('Colaris Pokedex'!I12&lt;&gt;"",'Colaris Pokedex'!I12,"")</f>
        <v>FemaleOneEighth</v>
      </c>
      <c r="H819" s="26" t="str">
        <f>+IF('Colaris Pokedex'!J12&lt;&gt;"",'Colaris Pokedex'!J12,"")</f>
        <v>Parabolic</v>
      </c>
      <c r="I819" s="26">
        <f>+IF('Colaris Pokedex'!K12&lt;&gt;"",'Colaris Pokedex'!K12,"")</f>
        <v>150</v>
      </c>
      <c r="J819" s="26" t="str">
        <f>+IF('Colaris Pokedex'!L12&lt;&gt;"",'Colaris Pokedex'!L12,"")</f>
        <v>2,0,0,0,0,0</v>
      </c>
      <c r="K819" s="26">
        <f>+IF('Colaris Pokedex'!M12&lt;&gt;"",'Colaris Pokedex'!M12,"")</f>
        <v>45</v>
      </c>
      <c r="L819" s="26">
        <f>+IF('Colaris Pokedex'!N12&lt;&gt;"",'Colaris Pokedex'!N12,"")</f>
        <v>70</v>
      </c>
      <c r="M819" s="26" t="str">
        <f>+IF('Colaris Pokedex'!O12&lt;&gt;"",'Colaris Pokedex'!O12,"")</f>
        <v>WRATH</v>
      </c>
      <c r="N819" s="26" t="str">
        <f>+IF('Colaris Pokedex'!P12&lt;&gt;"",'Colaris Pokedex'!P12,"")</f>
        <v>HUSTLE</v>
      </c>
      <c r="O819" s="26" t="str">
        <f>+IF('Colaris Pokedex'!Q12&lt;&gt;"",'Colaris Pokedex'!Q12,"")</f>
        <v>1,SCRATCH,3,GROWL,5,FURBALL,6,LICK,6,HOWL,7,FURYSWIPES,13,NIGHTSHADE,15,TAKEDOWN,16,SHADOWSNEAK,18,STEAMROLLER,21,RAGE,23,ROAR,27,BELLYDRUM,29,SLASH,33,MEGAKICK,35,REST,39,STRENGTH</v>
      </c>
      <c r="P819" s="26" t="str">
        <f>+IF('Colaris Pokedex'!R12&lt;&gt;"",'Colaris Pokedex'!R12,"")</f>
        <v>FIREPUNCH,THUNDERPUNCH,ICEPUNCH,SWORDSDANCE,TAUNT,TRICK,GRASSYTERRAIN</v>
      </c>
      <c r="Q819" s="26" t="str">
        <f>+IF('Colaris Pokedex'!S12&lt;&gt;"",'Colaris Pokedex'!S12,"")</f>
        <v>Field,Monster</v>
      </c>
      <c r="R819" s="26">
        <f>+IF('Colaris Pokedex'!T12&lt;&gt;"",'Colaris Pokedex'!T12,"")</f>
        <v>5355</v>
      </c>
      <c r="S819" s="26">
        <f>+IF('Colaris Pokedex'!U12&lt;&gt;"",'Colaris Pokedex'!U12,"")</f>
        <v>22.9</v>
      </c>
      <c r="T819" s="26">
        <f>+IF('Colaris Pokedex'!V12&lt;&gt;"",'Colaris Pokedex'!V12,"")</f>
        <v>84</v>
      </c>
      <c r="U819" s="26" t="str">
        <f>+IF('Colaris Pokedex'!W12&lt;&gt;"",'Colaris Pokedex'!W12,"")</f>
        <v>Red</v>
      </c>
      <c r="V819" s="26" t="str">
        <f>+IF('Colaris Pokedex'!X12&lt;&gt;"",'Colaris Pokedex'!X12,"")</f>
        <v/>
      </c>
      <c r="W819" s="26">
        <f>+IF('Colaris Pokedex'!Y12&lt;&gt;"",'Colaris Pokedex'!Y12,"")</f>
        <v>818</v>
      </c>
      <c r="X819" s="26">
        <f>+IF('Colaris Pokedex'!Z12&lt;&gt;"",'Colaris Pokedex'!Z12,"")</f>
        <v>11</v>
      </c>
      <c r="Y819" s="26">
        <f>+IF('Colaris Pokedex'!AA12&lt;&gt;"",'Colaris Pokedex'!AA12,"")</f>
        <v>0</v>
      </c>
      <c r="Z819" s="26">
        <f>+IF('Colaris Pokedex'!AB12&lt;&gt;"",'Colaris Pokedex'!AB12,"")</f>
        <v>0</v>
      </c>
      <c r="AA819" s="26">
        <f>+IF('Colaris Pokedex'!AC12&lt;&gt;"",'Colaris Pokedex'!AC12,"")</f>
        <v>0</v>
      </c>
      <c r="AB819" s="26">
        <f>+IF('Colaris Pokedex'!AD12&lt;&gt;"",'Colaris Pokedex'!AD12,"")</f>
        <v>0</v>
      </c>
      <c r="AC819" s="26">
        <f>+IF('Colaris Pokedex'!AE12&lt;&gt;"",'Colaris Pokedex'!AE12,"")</f>
        <v>0</v>
      </c>
      <c r="AD819" s="26">
        <f>+IF('Colaris Pokedex'!AF12&lt;&gt;"",'Colaris Pokedex'!AF12,"")</f>
        <v>0</v>
      </c>
      <c r="AE819" s="26">
        <f>+IF('Colaris Pokedex'!AG12&lt;&gt;"",'Colaris Pokedex'!AG12,"")</f>
        <v>0</v>
      </c>
      <c r="AF819" s="26">
        <f>+IF('Colaris Pokedex'!AH12&lt;&gt;"",'Colaris Pokedex'!AH12,"")</f>
        <v>0</v>
      </c>
      <c r="AG819" s="26" t="str">
        <f>+IF('Colaris Pokedex'!AI12&lt;&gt;"",'Colaris Pokedex'!AI12,"")</f>
        <v>818,11,0,0,0,0,0,0,0,0</v>
      </c>
      <c r="AH819" s="26" t="str">
        <f>+IF('Colaris Pokedex'!AJ12&lt;&gt;"",'Colaris Pokedex'!AJ12,"")</f>
        <v>Spectacles Bear</v>
      </c>
      <c r="AI819" s="26" t="str">
        <f>+IF('Colaris Pokedex'!AK12&lt;&gt;"",'Colaris Pokedex'!AK12,"")</f>
        <v>"TO DO"</v>
      </c>
      <c r="AJ819" s="26" t="str">
        <f>+IF('Colaris Pokedex'!AL12&lt;&gt;"",'Colaris Pokedex'!AL12,"")</f>
        <v/>
      </c>
      <c r="AK819" s="26" t="str">
        <f>+IF('Colaris Pokedex'!AM12&lt;&gt;"",'Colaris Pokedex'!AM12,"")</f>
        <v/>
      </c>
      <c r="AL819" s="26" t="str">
        <f>+IF('Colaris Pokedex'!AN12&lt;&gt;"",'Colaris Pokedex'!AN12,"")</f>
        <v/>
      </c>
      <c r="AM819" s="26" t="str">
        <f>+IF('Colaris Pokedex'!AO12&lt;&gt;"",'Colaris Pokedex'!AO12,"")</f>
        <v/>
      </c>
      <c r="AN819" s="26">
        <f>+IF('Colaris Pokedex'!AP12&lt;&gt;"",'Colaris Pokedex'!AP12,"")</f>
        <v>0</v>
      </c>
      <c r="AO819" s="26">
        <f>+IF('Colaris Pokedex'!AQ12&lt;&gt;"",'Colaris Pokedex'!AQ12,"")</f>
        <v>25</v>
      </c>
      <c r="AP819" s="26">
        <f>+IF('Colaris Pokedex'!AR12&lt;&gt;"",'Colaris Pokedex'!AR12,"")</f>
        <v>0</v>
      </c>
      <c r="AQ819" s="26" t="str">
        <f>+IF('Colaris Pokedex'!AS12&lt;&gt;"",'Colaris Pokedex'!AS12,"")</f>
        <v>JAKUMARI,Level,34</v>
      </c>
      <c r="AR819" s="26" t="str">
        <f>+IF('Colaris Pokedex'!AT12&lt;&gt;"",'Colaris Pokedex'!AT12,"")</f>
        <v/>
      </c>
      <c r="AT819" s="26" t="str">
        <f t="shared" si="25"/>
        <v>[818];Name=Ucumari;InternalName=UCUMARI;Type1=FERAL;Type2=;BaseStats=90,90,80,50,50,60;GenderRate=FemaleOneEighth;GrowthRate=Parabolic;BaseEXP=150;EffortPoints=2,0,0,0,0,0;Rareness=45;Happiness=70;Abilities=WRATH;HiddenAbility=HUSTLE;Moves=1,SCRATCH,3,GROWL,5,FURBALL,6,LICK,6,HOWL,7,FURYSWIPES,13,NIGHTSHADE,15,TAKEDOWN,16,SHADOWSNEAK,18,STEAMROLLER,21,RAGE,23,ROAR,27,BELLYDRUM,29,SLASH,33,MEGAKICK,35,REST,39,STRENGTH;EggMoves=FIREPUNCH,THUNDERPUNCH,ICEPUNCH,SWORDSDANCE,TAUNT,TRICK,GRASSYTERRAIN;Compatibility=Field,Monster;StepsToHatch=5355;Height=22.9;Weight=84;Color=Red;Habitat=;RegionalNumbers=818,11,0,0,0,0,0,0,0,0;Kind=Spectacles Bear;Pokedex="TO DO";FormNames=;WildItemCommon=;WildItemUncommon=;WildItemRare=;BattlerPlayerY=0;BattlerEnemyY=25;BattlerAltitude=0;Evolutions=JAKUMARI,Level,34;Incense=</v>
      </c>
    </row>
    <row r="820" spans="1:46" x14ac:dyDescent="0.3">
      <c r="A820" s="25">
        <v>819</v>
      </c>
      <c r="B820" s="26" t="str">
        <f>+IF('Colaris Pokedex'!D13&lt;&gt;"",'Colaris Pokedex'!D13,"")</f>
        <v>Jukumari</v>
      </c>
      <c r="C820" s="26" t="str">
        <f>+IF('Colaris Pokedex'!E13&lt;&gt;"",'Colaris Pokedex'!E13,"")</f>
        <v>JAKUMARI</v>
      </c>
      <c r="D820" s="26" t="str">
        <f>+IF('Colaris Pokedex'!F13&lt;&gt;"",'Colaris Pokedex'!F13,"")</f>
        <v>FERAL</v>
      </c>
      <c r="E820" s="26" t="str">
        <f>+IF('Colaris Pokedex'!G13&lt;&gt;"",'Colaris Pokedex'!G13,"")</f>
        <v>GHOST</v>
      </c>
      <c r="F820" s="26" t="str">
        <f>+IF('Colaris Pokedex'!H13&lt;&gt;"",'Colaris Pokedex'!H13,"")</f>
        <v>120,120,100,55,55,85</v>
      </c>
      <c r="G820" s="26" t="str">
        <f>+IF('Colaris Pokedex'!I13&lt;&gt;"",'Colaris Pokedex'!I13,"")</f>
        <v>FemaleOneEighth</v>
      </c>
      <c r="H820" s="26" t="str">
        <f>+IF('Colaris Pokedex'!J13&lt;&gt;"",'Colaris Pokedex'!J13,"")</f>
        <v>Parabolic</v>
      </c>
      <c r="I820" s="26">
        <f>+IF('Colaris Pokedex'!K13&lt;&gt;"",'Colaris Pokedex'!K13,"")</f>
        <v>250</v>
      </c>
      <c r="J820" s="26" t="str">
        <f>+IF('Colaris Pokedex'!L13&lt;&gt;"",'Colaris Pokedex'!L13,"")</f>
        <v>3,0,0,0,0,0</v>
      </c>
      <c r="K820" s="26">
        <f>+IF('Colaris Pokedex'!M13&lt;&gt;"",'Colaris Pokedex'!M13,"")</f>
        <v>45</v>
      </c>
      <c r="L820" s="26">
        <f>+IF('Colaris Pokedex'!N13&lt;&gt;"",'Colaris Pokedex'!N13,"")</f>
        <v>70</v>
      </c>
      <c r="M820" s="26" t="str">
        <f>+IF('Colaris Pokedex'!O13&lt;&gt;"",'Colaris Pokedex'!O13,"")</f>
        <v>WRATH</v>
      </c>
      <c r="N820" s="26" t="str">
        <f>+IF('Colaris Pokedex'!P13&lt;&gt;"",'Colaris Pokedex'!P13,"")</f>
        <v>HUSTLE</v>
      </c>
      <c r="O820" s="26" t="str">
        <f>+IF('Colaris Pokedex'!Q13&lt;&gt;"",'Colaris Pokedex'!Q13,"")</f>
        <v>1,SCRATCH,3,GROWL,5,FURBALL,6,LICK,6,HOWL,7,FURYSWIPES,13,NIGHTSHADE,15,TAKEDOWN,16,SHADOWSNEAK,18,STEAMROLLER,21,RAGE,23,ROAR,27,BELLYDRUM,29,SLASH,33,MEGAKICK,35,REST,41,STRENGTH,45,SHADOWCLAW,51,DESTINYBOND,55,DOUBLEEDGE</v>
      </c>
      <c r="P820" s="26" t="str">
        <f>+IF('Colaris Pokedex'!R13&lt;&gt;"",'Colaris Pokedex'!R13,"")</f>
        <v>FIREPUNCH,THUNDERPUNCH,ICEPUNCH,SWORDSDANCE,TAUNT,TRICK,GRASSYTERRAIN</v>
      </c>
      <c r="Q820" s="26" t="str">
        <f>+IF('Colaris Pokedex'!S13&lt;&gt;"",'Colaris Pokedex'!S13,"")</f>
        <v>Field,Monster</v>
      </c>
      <c r="R820" s="26">
        <f>+IF('Colaris Pokedex'!T13&lt;&gt;"",'Colaris Pokedex'!T13,"")</f>
        <v>5355</v>
      </c>
      <c r="S820" s="26">
        <f>+IF('Colaris Pokedex'!U13&lt;&gt;"",'Colaris Pokedex'!U13,"")</f>
        <v>24.55</v>
      </c>
      <c r="T820" s="26">
        <f>+IF('Colaris Pokedex'!V13&lt;&gt;"",'Colaris Pokedex'!V13,"")</f>
        <v>90</v>
      </c>
      <c r="U820" s="26" t="str">
        <f>+IF('Colaris Pokedex'!W13&lt;&gt;"",'Colaris Pokedex'!W13,"")</f>
        <v>Red</v>
      </c>
      <c r="V820" s="26" t="str">
        <f>+IF('Colaris Pokedex'!X13&lt;&gt;"",'Colaris Pokedex'!X13,"")</f>
        <v/>
      </c>
      <c r="W820" s="26">
        <f>+IF('Colaris Pokedex'!Y13&lt;&gt;"",'Colaris Pokedex'!Y13,"")</f>
        <v>819</v>
      </c>
      <c r="X820" s="26">
        <f>+IF('Colaris Pokedex'!Z13&lt;&gt;"",'Colaris Pokedex'!Z13,"")</f>
        <v>12</v>
      </c>
      <c r="Y820" s="26">
        <f>+IF('Colaris Pokedex'!AA13&lt;&gt;"",'Colaris Pokedex'!AA13,"")</f>
        <v>0</v>
      </c>
      <c r="Z820" s="26">
        <f>+IF('Colaris Pokedex'!AB13&lt;&gt;"",'Colaris Pokedex'!AB13,"")</f>
        <v>0</v>
      </c>
      <c r="AA820" s="26">
        <f>+IF('Colaris Pokedex'!AC13&lt;&gt;"",'Colaris Pokedex'!AC13,"")</f>
        <v>0</v>
      </c>
      <c r="AB820" s="26">
        <f>+IF('Colaris Pokedex'!AD13&lt;&gt;"",'Colaris Pokedex'!AD13,"")</f>
        <v>0</v>
      </c>
      <c r="AC820" s="26">
        <f>+IF('Colaris Pokedex'!AE13&lt;&gt;"",'Colaris Pokedex'!AE13,"")</f>
        <v>0</v>
      </c>
      <c r="AD820" s="26">
        <f>+IF('Colaris Pokedex'!AF13&lt;&gt;"",'Colaris Pokedex'!AF13,"")</f>
        <v>0</v>
      </c>
      <c r="AE820" s="26">
        <f>+IF('Colaris Pokedex'!AG13&lt;&gt;"",'Colaris Pokedex'!AG13,"")</f>
        <v>0</v>
      </c>
      <c r="AF820" s="26">
        <f>+IF('Colaris Pokedex'!AH13&lt;&gt;"",'Colaris Pokedex'!AH13,"")</f>
        <v>0</v>
      </c>
      <c r="AG820" s="26" t="str">
        <f>+IF('Colaris Pokedex'!AI13&lt;&gt;"",'Colaris Pokedex'!AI13,"")</f>
        <v>819,12,0,0,0,0,0,0,0,0</v>
      </c>
      <c r="AH820" s="26" t="str">
        <f>+IF('Colaris Pokedex'!AJ13&lt;&gt;"",'Colaris Pokedex'!AJ13,"")</f>
        <v>Spectacles Bear</v>
      </c>
      <c r="AI820" s="26" t="str">
        <f>+IF('Colaris Pokedex'!AK13&lt;&gt;"",'Colaris Pokedex'!AK13,"")</f>
        <v>"TO DO"</v>
      </c>
      <c r="AJ820" s="26" t="str">
        <f>+IF('Colaris Pokedex'!AL13&lt;&gt;"",'Colaris Pokedex'!AL13,"")</f>
        <v/>
      </c>
      <c r="AK820" s="26" t="str">
        <f>+IF('Colaris Pokedex'!AM13&lt;&gt;"",'Colaris Pokedex'!AM13,"")</f>
        <v/>
      </c>
      <c r="AL820" s="26" t="str">
        <f>+IF('Colaris Pokedex'!AN13&lt;&gt;"",'Colaris Pokedex'!AN13,"")</f>
        <v/>
      </c>
      <c r="AM820" s="26" t="str">
        <f>+IF('Colaris Pokedex'!AO13&lt;&gt;"",'Colaris Pokedex'!AO13,"")</f>
        <v/>
      </c>
      <c r="AN820" s="26">
        <f>+IF('Colaris Pokedex'!AP13&lt;&gt;"",'Colaris Pokedex'!AP13,"")</f>
        <v>0</v>
      </c>
      <c r="AO820" s="26">
        <f>+IF('Colaris Pokedex'!AQ13&lt;&gt;"",'Colaris Pokedex'!AQ13,"")</f>
        <v>25</v>
      </c>
      <c r="AP820" s="26">
        <f>+IF('Colaris Pokedex'!AR13&lt;&gt;"",'Colaris Pokedex'!AR13,"")</f>
        <v>0</v>
      </c>
      <c r="AQ820" s="26" t="str">
        <f>+IF('Colaris Pokedex'!AS13&lt;&gt;"",'Colaris Pokedex'!AS13,"")</f>
        <v/>
      </c>
      <c r="AR820" s="26" t="str">
        <f>+IF('Colaris Pokedex'!AT13&lt;&gt;"",'Colaris Pokedex'!AT13,"")</f>
        <v/>
      </c>
      <c r="AT820" s="26" t="str">
        <f t="shared" si="25"/>
        <v>[819];Name=Jukumari;InternalName=JAKUMARI;Type1=FERAL;Type2=GHOST;BaseStats=120,120,100,55,55,85;GenderRate=FemaleOneEighth;GrowthRate=Parabolic;BaseEXP=250;EffortPoints=3,0,0,0,0,0;Rareness=45;Happiness=70;Abilities=WRATH;HiddenAbility=HUSTLE;Moves=1,SCRATCH,3,GROWL,5,FURBALL,6,LICK,6,HOWL,7,FURYSWIPES,13,NIGHTSHADE,15,TAKEDOWN,16,SHADOWSNEAK,18,STEAMROLLER,21,RAGE,23,ROAR,27,BELLYDRUM,29,SLASH,33,MEGAKICK,35,REST,41,STRENGTH,45,SHADOWCLAW,51,DESTINYBOND,55,DOUBLEEDGE;EggMoves=FIREPUNCH,THUNDERPUNCH,ICEPUNCH,SWORDSDANCE,TAUNT,TRICK,GRASSYTERRAIN;Compatibility=Field,Monster;StepsToHatch=5355;Height=24.55;Weight=90;Color=Red;Habitat=;RegionalNumbers=819,12,0,0,0,0,0,0,0,0;Kind=Spectacles Bear;Pokedex="TO DO";FormNames=;WildItemCommon=;WildItemUncommon=;WildItemRare=;BattlerPlayerY=0;BattlerEnemyY=25;BattlerAltitude=0;Evolutions=;Incense=</v>
      </c>
    </row>
    <row r="821" spans="1:46" x14ac:dyDescent="0.3">
      <c r="A821" s="25">
        <v>820</v>
      </c>
      <c r="B821" s="26" t="str">
        <f>+IF('Colaris Pokedex'!D14&lt;&gt;"",'Colaris Pokedex'!D14,"")</f>
        <v>Nasa Yuwe</v>
      </c>
      <c r="C821" s="26" t="str">
        <f>+IF('Colaris Pokedex'!E14&lt;&gt;"",'Colaris Pokedex'!E14,"")</f>
        <v>NASAYUWE</v>
      </c>
      <c r="D821" s="26" t="str">
        <f>+IF('Colaris Pokedex'!F14&lt;&gt;"",'Colaris Pokedex'!F14,"")</f>
        <v>ROCK</v>
      </c>
      <c r="E821" s="26" t="str">
        <f>+IF('Colaris Pokedex'!G14&lt;&gt;"",'Colaris Pokedex'!G14,"")</f>
        <v/>
      </c>
      <c r="F821" s="26" t="str">
        <f>+IF('Colaris Pokedex'!H14&lt;&gt;"",'Colaris Pokedex'!H14,"")</f>
        <v>50,50,70,50,70,30</v>
      </c>
      <c r="G821" s="26" t="str">
        <f>+IF('Colaris Pokedex'!I14&lt;&gt;"",'Colaris Pokedex'!I14,"")</f>
        <v>FemaleOneEighth</v>
      </c>
      <c r="H821" s="26" t="str">
        <f>+IF('Colaris Pokedex'!J14&lt;&gt;"",'Colaris Pokedex'!J14,"")</f>
        <v>Parabolic</v>
      </c>
      <c r="I821" s="26">
        <f>+IF('Colaris Pokedex'!K14&lt;&gt;"",'Colaris Pokedex'!K14,"")</f>
        <v>50</v>
      </c>
      <c r="J821" s="26" t="str">
        <f>+IF('Colaris Pokedex'!L14&lt;&gt;"",'Colaris Pokedex'!L14,"")</f>
        <v>0,0,1,0,0,0</v>
      </c>
      <c r="K821" s="26">
        <f>+IF('Colaris Pokedex'!M14&lt;&gt;"",'Colaris Pokedex'!M14,"")</f>
        <v>45</v>
      </c>
      <c r="L821" s="26">
        <f>+IF('Colaris Pokedex'!N14&lt;&gt;"",'Colaris Pokedex'!N14,"")</f>
        <v>70</v>
      </c>
      <c r="M821" s="26" t="str">
        <f>+IF('Colaris Pokedex'!O14&lt;&gt;"",'Colaris Pokedex'!O14,"")</f>
        <v>CRACKING</v>
      </c>
      <c r="N821" s="26" t="str">
        <f>+IF('Colaris Pokedex'!P14&lt;&gt;"",'Colaris Pokedex'!P14,"")</f>
        <v>LEVITATE</v>
      </c>
      <c r="O821" s="26" t="str">
        <f>+IF('Colaris Pokedex'!Q14&lt;&gt;"",'Colaris Pokedex'!Q14,"")</f>
        <v>1,POUND,3,HARDEN,5,PEBBLE,7,CONFUSION,8,ROCKTOMB,10,ROCKPOLISH,13,STEALTHROCK,15,ACCELEROCK,16,HYPNOSIS,19,HEARTSTAMP,21,SANDSTORM,25,COSMICPOWER,27,SMACKDOWN,31,IRONHEAD,33,RECOVER,37,ROCKSLIDE</v>
      </c>
      <c r="P821" s="26" t="str">
        <f>+IF('Colaris Pokedex'!R14&lt;&gt;"",'Colaris Pokedex'!R14,"")</f>
        <v>FIREPUNCH,THUNDERPUNCH,ICEPUNCH,SWORDSDANCE,TAUNT,TRICK,GRASSYTERRAIN</v>
      </c>
      <c r="Q821" s="26" t="str">
        <f>+IF('Colaris Pokedex'!S14&lt;&gt;"",'Colaris Pokedex'!S14,"")</f>
        <v>Mineral,Field</v>
      </c>
      <c r="R821" s="26">
        <f>+IF('Colaris Pokedex'!T14&lt;&gt;"",'Colaris Pokedex'!T14,"")</f>
        <v>5355</v>
      </c>
      <c r="S821" s="26">
        <f>+IF('Colaris Pokedex'!U14&lt;&gt;"",'Colaris Pokedex'!U14,"")</f>
        <v>16.3</v>
      </c>
      <c r="T821" s="26">
        <f>+IF('Colaris Pokedex'!V14&lt;&gt;"",'Colaris Pokedex'!V14,"")</f>
        <v>60</v>
      </c>
      <c r="U821" s="26" t="str">
        <f>+IF('Colaris Pokedex'!W14&lt;&gt;"",'Colaris Pokedex'!W14,"")</f>
        <v>Brown</v>
      </c>
      <c r="V821" s="26" t="str">
        <f>+IF('Colaris Pokedex'!X14&lt;&gt;"",'Colaris Pokedex'!X14,"")</f>
        <v/>
      </c>
      <c r="W821" s="26">
        <f>+IF('Colaris Pokedex'!Y14&lt;&gt;"",'Colaris Pokedex'!Y14,"")</f>
        <v>820</v>
      </c>
      <c r="X821" s="26">
        <f>+IF('Colaris Pokedex'!Z14&lt;&gt;"",'Colaris Pokedex'!Z14,"")</f>
        <v>13</v>
      </c>
      <c r="Y821" s="26">
        <f>+IF('Colaris Pokedex'!AA14&lt;&gt;"",'Colaris Pokedex'!AA14,"")</f>
        <v>0</v>
      </c>
      <c r="Z821" s="26">
        <f>+IF('Colaris Pokedex'!AB14&lt;&gt;"",'Colaris Pokedex'!AB14,"")</f>
        <v>0</v>
      </c>
      <c r="AA821" s="26">
        <f>+IF('Colaris Pokedex'!AC14&lt;&gt;"",'Colaris Pokedex'!AC14,"")</f>
        <v>0</v>
      </c>
      <c r="AB821" s="26">
        <f>+IF('Colaris Pokedex'!AD14&lt;&gt;"",'Colaris Pokedex'!AD14,"")</f>
        <v>0</v>
      </c>
      <c r="AC821" s="26">
        <f>+IF('Colaris Pokedex'!AE14&lt;&gt;"",'Colaris Pokedex'!AE14,"")</f>
        <v>0</v>
      </c>
      <c r="AD821" s="26">
        <f>+IF('Colaris Pokedex'!AF14&lt;&gt;"",'Colaris Pokedex'!AF14,"")</f>
        <v>0</v>
      </c>
      <c r="AE821" s="26">
        <f>+IF('Colaris Pokedex'!AG14&lt;&gt;"",'Colaris Pokedex'!AG14,"")</f>
        <v>0</v>
      </c>
      <c r="AF821" s="26">
        <f>+IF('Colaris Pokedex'!AH14&lt;&gt;"",'Colaris Pokedex'!AH14,"")</f>
        <v>0</v>
      </c>
      <c r="AG821" s="26" t="str">
        <f>+IF('Colaris Pokedex'!AI14&lt;&gt;"",'Colaris Pokedex'!AI14,"")</f>
        <v>820,13,0,0,0,0,0,0,0,0</v>
      </c>
      <c r="AH821" s="26" t="str">
        <f>+IF('Colaris Pokedex'!AJ14&lt;&gt;"",'Colaris Pokedex'!AJ14,"")</f>
        <v>Statue</v>
      </c>
      <c r="AI821" s="26" t="str">
        <f>+IF('Colaris Pokedex'!AK14&lt;&gt;"",'Colaris Pokedex'!AK14,"")</f>
        <v>"TO DO"</v>
      </c>
      <c r="AJ821" s="26" t="str">
        <f>+IF('Colaris Pokedex'!AL14&lt;&gt;"",'Colaris Pokedex'!AL14,"")</f>
        <v/>
      </c>
      <c r="AK821" s="26" t="str">
        <f>+IF('Colaris Pokedex'!AM14&lt;&gt;"",'Colaris Pokedex'!AM14,"")</f>
        <v/>
      </c>
      <c r="AL821" s="26" t="str">
        <f>+IF('Colaris Pokedex'!AN14&lt;&gt;"",'Colaris Pokedex'!AN14,"")</f>
        <v/>
      </c>
      <c r="AM821" s="26" t="str">
        <f>+IF('Colaris Pokedex'!AO14&lt;&gt;"",'Colaris Pokedex'!AO14,"")</f>
        <v/>
      </c>
      <c r="AN821" s="26">
        <f>+IF('Colaris Pokedex'!AP14&lt;&gt;"",'Colaris Pokedex'!AP14,"")</f>
        <v>0</v>
      </c>
      <c r="AO821" s="26">
        <f>+IF('Colaris Pokedex'!AQ14&lt;&gt;"",'Colaris Pokedex'!AQ14,"")</f>
        <v>25</v>
      </c>
      <c r="AP821" s="26">
        <f>+IF('Colaris Pokedex'!AR14&lt;&gt;"",'Colaris Pokedex'!AR14,"")</f>
        <v>0</v>
      </c>
      <c r="AQ821" s="26" t="str">
        <f>+IF('Colaris Pokedex'!AS14&lt;&gt;"",'Colaris Pokedex'!AS14,"")</f>
        <v>NASALAME,Level,16</v>
      </c>
      <c r="AR821" s="26" t="str">
        <f>+IF('Colaris Pokedex'!AT14&lt;&gt;"",'Colaris Pokedex'!AT14,"")</f>
        <v/>
      </c>
      <c r="AT821" s="26" t="str">
        <f t="shared" si="25"/>
        <v>[820];Name=Nasa Yuwe;InternalName=NASAYUWE;Type1=ROCK;Type2=;BaseStats=50,50,70,50,70,30;GenderRate=FemaleOneEighth;GrowthRate=Parabolic;BaseEXP=50;EffortPoints=0,0,1,0,0,0;Rareness=45;Happiness=70;Abilities=CRACKING;HiddenAbility=LEVITATE;Moves=1,POUND,3,HARDEN,5,PEBBLE,7,CONFUSION,8,ROCKTOMB,10,ROCKPOLISH,13,STEALTHROCK,15,ACCELEROCK,16,HYPNOSIS,19,HEARTSTAMP,21,SANDSTORM,25,COSMICPOWER,27,SMACKDOWN,31,IRONHEAD,33,RECOVER,37,ROCKSLIDE;EggMoves=FIREPUNCH,THUNDERPUNCH,ICEPUNCH,SWORDSDANCE,TAUNT,TRICK,GRASSYTERRAIN;Compatibility=Mineral,Field;StepsToHatch=5355;Height=16.3;Weight=60;Color=Brown;Habitat=;RegionalNumbers=820,13,0,0,0,0,0,0,0,0;Kind=Statue;Pokedex="TO DO";FormNames=;WildItemCommon=;WildItemUncommon=;WildItemRare=;BattlerPlayerY=0;BattlerEnemyY=25;BattlerAltitude=0;Evolutions=NASALAME,Level,16;Incense=</v>
      </c>
    </row>
    <row r="822" spans="1:46" x14ac:dyDescent="0.3">
      <c r="A822" s="25">
        <v>821</v>
      </c>
      <c r="B822" s="26" t="str">
        <f>+IF('Colaris Pokedex'!D15&lt;&gt;"",'Colaris Pokedex'!D15,"")</f>
        <v>Nasa Lame</v>
      </c>
      <c r="C822" s="26" t="str">
        <f>+IF('Colaris Pokedex'!E15&lt;&gt;"",'Colaris Pokedex'!E15,"")</f>
        <v>NASALAME</v>
      </c>
      <c r="D822" s="26" t="str">
        <f>+IF('Colaris Pokedex'!F15&lt;&gt;"",'Colaris Pokedex'!F15,"")</f>
        <v>ROCK</v>
      </c>
      <c r="E822" s="26" t="str">
        <f>+IF('Colaris Pokedex'!G15&lt;&gt;"",'Colaris Pokedex'!G15,"")</f>
        <v/>
      </c>
      <c r="F822" s="26" t="str">
        <f>+IF('Colaris Pokedex'!H15&lt;&gt;"",'Colaris Pokedex'!H15,"")</f>
        <v>70,60,90,60,90,50</v>
      </c>
      <c r="G822" s="26" t="str">
        <f>+IF('Colaris Pokedex'!I15&lt;&gt;"",'Colaris Pokedex'!I15,"")</f>
        <v>FemaleOneEighth</v>
      </c>
      <c r="H822" s="26" t="str">
        <f>+IF('Colaris Pokedex'!J15&lt;&gt;"",'Colaris Pokedex'!J15,"")</f>
        <v>Parabolic</v>
      </c>
      <c r="I822" s="26">
        <f>+IF('Colaris Pokedex'!K15&lt;&gt;"",'Colaris Pokedex'!K15,"")</f>
        <v>150</v>
      </c>
      <c r="J822" s="26" t="str">
        <f>+IF('Colaris Pokedex'!L15&lt;&gt;"",'Colaris Pokedex'!L15,"")</f>
        <v>0,0,2,0,0,0</v>
      </c>
      <c r="K822" s="26">
        <f>+IF('Colaris Pokedex'!M15&lt;&gt;"",'Colaris Pokedex'!M15,"")</f>
        <v>45</v>
      </c>
      <c r="L822" s="26">
        <f>+IF('Colaris Pokedex'!N15&lt;&gt;"",'Colaris Pokedex'!N15,"")</f>
        <v>70</v>
      </c>
      <c r="M822" s="26" t="str">
        <f>+IF('Colaris Pokedex'!O15&lt;&gt;"",'Colaris Pokedex'!O15,"")</f>
        <v>CRACKING</v>
      </c>
      <c r="N822" s="26" t="str">
        <f>+IF('Colaris Pokedex'!P15&lt;&gt;"",'Colaris Pokedex'!P15,"")</f>
        <v>LEVITATE</v>
      </c>
      <c r="O822" s="26" t="str">
        <f>+IF('Colaris Pokedex'!Q15&lt;&gt;"",'Colaris Pokedex'!Q15,"")</f>
        <v>1,POUND,3,HARDEN,5,PEBBLE,6,ROCKTOMB,6,CONFUSION,7,ROCKPOLISH,13,STEALTHROCK,15,ACCELEROCK,16,HYPNOSIS,18,BULLDOZE,21,HEARTSTAMP,23,SANDSTORM,27,COSMICPOWER,29,SMACKDOWN,33,IRONHEAD,35,RECOVER,39,ROCKSLIDE,</v>
      </c>
      <c r="P822" s="26" t="str">
        <f>+IF('Colaris Pokedex'!R15&lt;&gt;"",'Colaris Pokedex'!R15,"")</f>
        <v>FIREPUNCH,THUNDERPUNCH,ICEPUNCH,SWORDSDANCE,TAUNT,TRICK,GRASSYTERRAIN</v>
      </c>
      <c r="Q822" s="26" t="str">
        <f>+IF('Colaris Pokedex'!S15&lt;&gt;"",'Colaris Pokedex'!S15,"")</f>
        <v>Mineral,Field</v>
      </c>
      <c r="R822" s="26">
        <f>+IF('Colaris Pokedex'!T15&lt;&gt;"",'Colaris Pokedex'!T15,"")</f>
        <v>5355</v>
      </c>
      <c r="S822" s="26">
        <f>+IF('Colaris Pokedex'!U15&lt;&gt;"",'Colaris Pokedex'!U15,"")</f>
        <v>17.95</v>
      </c>
      <c r="T822" s="26">
        <f>+IF('Colaris Pokedex'!V15&lt;&gt;"",'Colaris Pokedex'!V15,"")</f>
        <v>66</v>
      </c>
      <c r="U822" s="26" t="str">
        <f>+IF('Colaris Pokedex'!W15&lt;&gt;"",'Colaris Pokedex'!W15,"")</f>
        <v>Brown</v>
      </c>
      <c r="V822" s="26" t="str">
        <f>+IF('Colaris Pokedex'!X15&lt;&gt;"",'Colaris Pokedex'!X15,"")</f>
        <v/>
      </c>
      <c r="W822" s="26">
        <f>+IF('Colaris Pokedex'!Y15&lt;&gt;"",'Colaris Pokedex'!Y15,"")</f>
        <v>821</v>
      </c>
      <c r="X822" s="26">
        <f>+IF('Colaris Pokedex'!Z15&lt;&gt;"",'Colaris Pokedex'!Z15,"")</f>
        <v>14</v>
      </c>
      <c r="Y822" s="26">
        <f>+IF('Colaris Pokedex'!AA15&lt;&gt;"",'Colaris Pokedex'!AA15,"")</f>
        <v>0</v>
      </c>
      <c r="Z822" s="26">
        <f>+IF('Colaris Pokedex'!AB15&lt;&gt;"",'Colaris Pokedex'!AB15,"")</f>
        <v>0</v>
      </c>
      <c r="AA822" s="26">
        <f>+IF('Colaris Pokedex'!AC15&lt;&gt;"",'Colaris Pokedex'!AC15,"")</f>
        <v>0</v>
      </c>
      <c r="AB822" s="26">
        <f>+IF('Colaris Pokedex'!AD15&lt;&gt;"",'Colaris Pokedex'!AD15,"")</f>
        <v>0</v>
      </c>
      <c r="AC822" s="26">
        <f>+IF('Colaris Pokedex'!AE15&lt;&gt;"",'Colaris Pokedex'!AE15,"")</f>
        <v>0</v>
      </c>
      <c r="AD822" s="26">
        <f>+IF('Colaris Pokedex'!AF15&lt;&gt;"",'Colaris Pokedex'!AF15,"")</f>
        <v>0</v>
      </c>
      <c r="AE822" s="26">
        <f>+IF('Colaris Pokedex'!AG15&lt;&gt;"",'Colaris Pokedex'!AG15,"")</f>
        <v>0</v>
      </c>
      <c r="AF822" s="26">
        <f>+IF('Colaris Pokedex'!AH15&lt;&gt;"",'Colaris Pokedex'!AH15,"")</f>
        <v>0</v>
      </c>
      <c r="AG822" s="26" t="str">
        <f>+IF('Colaris Pokedex'!AI15&lt;&gt;"",'Colaris Pokedex'!AI15,"")</f>
        <v>821,14,0,0,0,0,0,0,0,0</v>
      </c>
      <c r="AH822" s="26" t="str">
        <f>+IF('Colaris Pokedex'!AJ15&lt;&gt;"",'Colaris Pokedex'!AJ15,"")</f>
        <v>Statue</v>
      </c>
      <c r="AI822" s="26" t="str">
        <f>+IF('Colaris Pokedex'!AK15&lt;&gt;"",'Colaris Pokedex'!AK15,"")</f>
        <v>"TO DO"</v>
      </c>
      <c r="AJ822" s="26" t="str">
        <f>+IF('Colaris Pokedex'!AL15&lt;&gt;"",'Colaris Pokedex'!AL15,"")</f>
        <v/>
      </c>
      <c r="AK822" s="26" t="str">
        <f>+IF('Colaris Pokedex'!AM15&lt;&gt;"",'Colaris Pokedex'!AM15,"")</f>
        <v/>
      </c>
      <c r="AL822" s="26" t="str">
        <f>+IF('Colaris Pokedex'!AN15&lt;&gt;"",'Colaris Pokedex'!AN15,"")</f>
        <v/>
      </c>
      <c r="AM822" s="26" t="str">
        <f>+IF('Colaris Pokedex'!AO15&lt;&gt;"",'Colaris Pokedex'!AO15,"")</f>
        <v/>
      </c>
      <c r="AN822" s="26">
        <f>+IF('Colaris Pokedex'!AP15&lt;&gt;"",'Colaris Pokedex'!AP15,"")</f>
        <v>0</v>
      </c>
      <c r="AO822" s="26">
        <f>+IF('Colaris Pokedex'!AQ15&lt;&gt;"",'Colaris Pokedex'!AQ15,"")</f>
        <v>25</v>
      </c>
      <c r="AP822" s="26">
        <f>+IF('Colaris Pokedex'!AR15&lt;&gt;"",'Colaris Pokedex'!AR15,"")</f>
        <v>0</v>
      </c>
      <c r="AQ822" s="26" t="str">
        <f>+IF('Colaris Pokedex'!AS15&lt;&gt;"",'Colaris Pokedex'!AS15,"")</f>
        <v>NASAPAEZ,Level,34</v>
      </c>
      <c r="AR822" s="26" t="str">
        <f>+IF('Colaris Pokedex'!AT15&lt;&gt;"",'Colaris Pokedex'!AT15,"")</f>
        <v/>
      </c>
      <c r="AT822" s="26" t="str">
        <f t="shared" si="25"/>
        <v>[821];Name=Nasa Lame;InternalName=NASALAME;Type1=ROCK;Type2=;BaseStats=70,60,90,60,90,50;GenderRate=FemaleOneEighth;GrowthRate=Parabolic;BaseEXP=150;EffortPoints=0,0,2,0,0,0;Rareness=45;Happiness=70;Abilities=CRACKING;HiddenAbility=LEVITATE;Moves=1,POUND,3,HARDEN,5,PEBBLE,6,ROCKTOMB,6,CONFUSION,7,ROCKPOLISH,13,STEALTHROCK,15,ACCELEROCK,16,HYPNOSIS,18,BULLDOZE,21,HEARTSTAMP,23,SANDSTORM,27,COSMICPOWER,29,SMACKDOWN,33,IRONHEAD,35,RECOVER,39,ROCKSLIDE,;EggMoves=FIREPUNCH,THUNDERPUNCH,ICEPUNCH,SWORDSDANCE,TAUNT,TRICK,GRASSYTERRAIN;Compatibility=Mineral,Field;StepsToHatch=5355;Height=17.95;Weight=66;Color=Brown;Habitat=;RegionalNumbers=821,14,0,0,0,0,0,0,0,0;Kind=Statue;Pokedex="TO DO";FormNames=;WildItemCommon=;WildItemUncommon=;WildItemRare=;BattlerPlayerY=0;BattlerEnemyY=25;BattlerAltitude=0;Evolutions=NASAPAEZ,Level,34;Incense=</v>
      </c>
    </row>
    <row r="823" spans="1:46" x14ac:dyDescent="0.3">
      <c r="A823" s="25">
        <v>822</v>
      </c>
      <c r="B823" s="26" t="str">
        <f>+IF('Colaris Pokedex'!D16&lt;&gt;"",'Colaris Pokedex'!D16,"")</f>
        <v>Nasa Paez</v>
      </c>
      <c r="C823" s="26" t="str">
        <f>+IF('Colaris Pokedex'!E16&lt;&gt;"",'Colaris Pokedex'!E16,"")</f>
        <v>NASAPAEZ</v>
      </c>
      <c r="D823" s="26" t="str">
        <f>+IF('Colaris Pokedex'!F16&lt;&gt;"",'Colaris Pokedex'!F16,"")</f>
        <v>ROCK</v>
      </c>
      <c r="E823" s="26" t="str">
        <f>+IF('Colaris Pokedex'!G16&lt;&gt;"",'Colaris Pokedex'!G16,"")</f>
        <v>PSYCHIC</v>
      </c>
      <c r="F823" s="26" t="str">
        <f>+IF('Colaris Pokedex'!H16&lt;&gt;"",'Colaris Pokedex'!H16,"")</f>
        <v>90,70,120,60,120,75</v>
      </c>
      <c r="G823" s="26" t="str">
        <f>+IF('Colaris Pokedex'!I16&lt;&gt;"",'Colaris Pokedex'!I16,"")</f>
        <v>FemaleOneEighth</v>
      </c>
      <c r="H823" s="26" t="str">
        <f>+IF('Colaris Pokedex'!J16&lt;&gt;"",'Colaris Pokedex'!J16,"")</f>
        <v>Parabolic</v>
      </c>
      <c r="I823" s="26">
        <f>+IF('Colaris Pokedex'!K16&lt;&gt;"",'Colaris Pokedex'!K16,"")</f>
        <v>250</v>
      </c>
      <c r="J823" s="26" t="str">
        <f>+IF('Colaris Pokedex'!L16&lt;&gt;"",'Colaris Pokedex'!L16,"")</f>
        <v>0,0,3,0,0,0</v>
      </c>
      <c r="K823" s="26">
        <f>+IF('Colaris Pokedex'!M16&lt;&gt;"",'Colaris Pokedex'!M16,"")</f>
        <v>45</v>
      </c>
      <c r="L823" s="26">
        <f>+IF('Colaris Pokedex'!N16&lt;&gt;"",'Colaris Pokedex'!N16,"")</f>
        <v>70</v>
      </c>
      <c r="M823" s="26" t="str">
        <f>+IF('Colaris Pokedex'!O16&lt;&gt;"",'Colaris Pokedex'!O16,"")</f>
        <v>CRACKING</v>
      </c>
      <c r="N823" s="26" t="str">
        <f>+IF('Colaris Pokedex'!P16&lt;&gt;"",'Colaris Pokedex'!P16,"")</f>
        <v>LEVITATE</v>
      </c>
      <c r="O823" s="26" t="str">
        <f>+IF('Colaris Pokedex'!Q16&lt;&gt;"",'Colaris Pokedex'!Q16,"")</f>
        <v>1,POUND,3,HARDEN,5,PEBBLE,6,ROCKTOMB,6,CONFUSION,7,ROCKPOLISH,13,STEALTHROCK,15,ACCELEROCK,16,HYPNOSIS,18,BULLDOZE,21,HEARTSTAMP,23,SANDSTORM,27,COSMICPOWER,29,SMACKDOWN,35,IRONHEAD,37,RECOVER,41,ROCKSLIDE,45,ZENHEADBUTT,51,BARRIER,55,ROCKWRECKER</v>
      </c>
      <c r="P823" s="26" t="str">
        <f>+IF('Colaris Pokedex'!R16&lt;&gt;"",'Colaris Pokedex'!R16,"")</f>
        <v>FIREPUNCH,THUNDERPUNCH,ICEPUNCH,SWORDSDANCE,TAUNT,TRICK,GRASSYTERRAIN</v>
      </c>
      <c r="Q823" s="26" t="str">
        <f>+IF('Colaris Pokedex'!S16&lt;&gt;"",'Colaris Pokedex'!S16,"")</f>
        <v>Mineral,Field</v>
      </c>
      <c r="R823" s="26">
        <f>+IF('Colaris Pokedex'!T16&lt;&gt;"",'Colaris Pokedex'!T16,"")</f>
        <v>5355</v>
      </c>
      <c r="S823" s="26">
        <f>+IF('Colaris Pokedex'!U16&lt;&gt;"",'Colaris Pokedex'!U16,"")</f>
        <v>19.600000000000001</v>
      </c>
      <c r="T823" s="26">
        <f>+IF('Colaris Pokedex'!V16&lt;&gt;"",'Colaris Pokedex'!V16,"")</f>
        <v>72</v>
      </c>
      <c r="U823" s="26" t="str">
        <f>+IF('Colaris Pokedex'!W16&lt;&gt;"",'Colaris Pokedex'!W16,"")</f>
        <v>Brown</v>
      </c>
      <c r="V823" s="26" t="str">
        <f>+IF('Colaris Pokedex'!X16&lt;&gt;"",'Colaris Pokedex'!X16,"")</f>
        <v/>
      </c>
      <c r="W823" s="26">
        <f>+IF('Colaris Pokedex'!Y16&lt;&gt;"",'Colaris Pokedex'!Y16,"")</f>
        <v>822</v>
      </c>
      <c r="X823" s="26">
        <f>+IF('Colaris Pokedex'!Z16&lt;&gt;"",'Colaris Pokedex'!Z16,"")</f>
        <v>15</v>
      </c>
      <c r="Y823" s="26">
        <f>+IF('Colaris Pokedex'!AA16&lt;&gt;"",'Colaris Pokedex'!AA16,"")</f>
        <v>0</v>
      </c>
      <c r="Z823" s="26">
        <f>+IF('Colaris Pokedex'!AB16&lt;&gt;"",'Colaris Pokedex'!AB16,"")</f>
        <v>0</v>
      </c>
      <c r="AA823" s="26">
        <f>+IF('Colaris Pokedex'!AC16&lt;&gt;"",'Colaris Pokedex'!AC16,"")</f>
        <v>0</v>
      </c>
      <c r="AB823" s="26">
        <f>+IF('Colaris Pokedex'!AD16&lt;&gt;"",'Colaris Pokedex'!AD16,"")</f>
        <v>0</v>
      </c>
      <c r="AC823" s="26">
        <f>+IF('Colaris Pokedex'!AE16&lt;&gt;"",'Colaris Pokedex'!AE16,"")</f>
        <v>0</v>
      </c>
      <c r="AD823" s="26">
        <f>+IF('Colaris Pokedex'!AF16&lt;&gt;"",'Colaris Pokedex'!AF16,"")</f>
        <v>0</v>
      </c>
      <c r="AE823" s="26">
        <f>+IF('Colaris Pokedex'!AG16&lt;&gt;"",'Colaris Pokedex'!AG16,"")</f>
        <v>0</v>
      </c>
      <c r="AF823" s="26">
        <f>+IF('Colaris Pokedex'!AH16&lt;&gt;"",'Colaris Pokedex'!AH16,"")</f>
        <v>0</v>
      </c>
      <c r="AG823" s="26" t="str">
        <f>+IF('Colaris Pokedex'!AI16&lt;&gt;"",'Colaris Pokedex'!AI16,"")</f>
        <v>822,15,0,0,0,0,0,0,0,0</v>
      </c>
      <c r="AH823" s="26" t="str">
        <f>+IF('Colaris Pokedex'!AJ16&lt;&gt;"",'Colaris Pokedex'!AJ16,"")</f>
        <v>Statue</v>
      </c>
      <c r="AI823" s="26" t="str">
        <f>+IF('Colaris Pokedex'!AK16&lt;&gt;"",'Colaris Pokedex'!AK16,"")</f>
        <v>"TO DO"</v>
      </c>
      <c r="AJ823" s="26" t="str">
        <f>+IF('Colaris Pokedex'!AL16&lt;&gt;"",'Colaris Pokedex'!AL16,"")</f>
        <v/>
      </c>
      <c r="AK823" s="26" t="str">
        <f>+IF('Colaris Pokedex'!AM16&lt;&gt;"",'Colaris Pokedex'!AM16,"")</f>
        <v/>
      </c>
      <c r="AL823" s="26" t="str">
        <f>+IF('Colaris Pokedex'!AN16&lt;&gt;"",'Colaris Pokedex'!AN16,"")</f>
        <v/>
      </c>
      <c r="AM823" s="26" t="str">
        <f>+IF('Colaris Pokedex'!AO16&lt;&gt;"",'Colaris Pokedex'!AO16,"")</f>
        <v/>
      </c>
      <c r="AN823" s="26">
        <f>+IF('Colaris Pokedex'!AP16&lt;&gt;"",'Colaris Pokedex'!AP16,"")</f>
        <v>0</v>
      </c>
      <c r="AO823" s="26">
        <f>+IF('Colaris Pokedex'!AQ16&lt;&gt;"",'Colaris Pokedex'!AQ16,"")</f>
        <v>25</v>
      </c>
      <c r="AP823" s="26">
        <f>+IF('Colaris Pokedex'!AR16&lt;&gt;"",'Colaris Pokedex'!AR16,"")</f>
        <v>0</v>
      </c>
      <c r="AQ823" s="26" t="str">
        <f>+IF('Colaris Pokedex'!AS16&lt;&gt;"",'Colaris Pokedex'!AS16,"")</f>
        <v/>
      </c>
      <c r="AR823" s="26" t="str">
        <f>+IF('Colaris Pokedex'!AT16&lt;&gt;"",'Colaris Pokedex'!AT16,"")</f>
        <v/>
      </c>
      <c r="AT823" s="26" t="str">
        <f t="shared" si="25"/>
        <v>[822];Name=Nasa Paez;InternalName=NASAPAEZ;Type1=ROCK;Type2=PSYCHIC;BaseStats=90,70,120,60,120,75;GenderRate=FemaleOneEighth;GrowthRate=Parabolic;BaseEXP=250;EffortPoints=0,0,3,0,0,0;Rareness=45;Happiness=70;Abilities=CRACKING;HiddenAbility=LEVITATE;Moves=1,POUND,3,HARDEN,5,PEBBLE,6,ROCKTOMB,6,CONFUSION,7,ROCKPOLISH,13,STEALTHROCK,15,ACCELEROCK,16,HYPNOSIS,18,BULLDOZE,21,HEARTSTAMP,23,SANDSTORM,27,COSMICPOWER,29,SMACKDOWN,35,IRONHEAD,37,RECOVER,41,ROCKSLIDE,45,ZENHEADBUTT,51,BARRIER,55,ROCKWRECKER;EggMoves=FIREPUNCH,THUNDERPUNCH,ICEPUNCH,SWORDSDANCE,TAUNT,TRICK,GRASSYTERRAIN;Compatibility=Mineral,Field;StepsToHatch=5355;Height=19.6;Weight=72;Color=Brown;Habitat=;RegionalNumbers=822,15,0,0,0,0,0,0,0,0;Kind=Statue;Pokedex="TO DO";FormNames=;WildItemCommon=;WildItemUncommon=;WildItemRare=;BattlerPlayerY=0;BattlerEnemyY=25;BattlerAltitude=0;Evolutions=;Incense=</v>
      </c>
    </row>
    <row r="824" spans="1:46" x14ac:dyDescent="0.3">
      <c r="A824" s="25">
        <v>823</v>
      </c>
      <c r="B824" s="26" t="s">
        <v>5300</v>
      </c>
      <c r="C824" s="26" t="s">
        <v>5514</v>
      </c>
      <c r="D824" s="26" t="s">
        <v>229</v>
      </c>
      <c r="E824" s="26" t="s">
        <v>224</v>
      </c>
      <c r="F824" s="26" t="s">
        <v>5290</v>
      </c>
      <c r="G824" s="26" t="s">
        <v>5534</v>
      </c>
      <c r="H824" s="26" t="s">
        <v>5544</v>
      </c>
      <c r="I824" s="26">
        <v>270</v>
      </c>
      <c r="J824" s="26" t="s">
        <v>2133</v>
      </c>
      <c r="K824" s="26">
        <v>3</v>
      </c>
      <c r="L824" s="26">
        <v>0</v>
      </c>
      <c r="M824" s="26" t="s">
        <v>5883</v>
      </c>
      <c r="N824" s="26" t="s">
        <v>3922</v>
      </c>
      <c r="O824" s="26" t="s">
        <v>6362</v>
      </c>
      <c r="P824" s="26"/>
      <c r="Q824" s="26" t="s">
        <v>7094</v>
      </c>
      <c r="R824" s="26">
        <v>30822</v>
      </c>
      <c r="S824" s="26">
        <v>1.2</v>
      </c>
      <c r="T824" s="26">
        <v>33.5</v>
      </c>
      <c r="U824" s="26" t="s">
        <v>8864</v>
      </c>
      <c r="V824" s="26" t="s">
        <v>8870</v>
      </c>
      <c r="W824" s="26" t="s">
        <v>9706</v>
      </c>
      <c r="X824" s="26" t="s">
        <v>8914</v>
      </c>
      <c r="Y824" s="26" t="s">
        <v>9715</v>
      </c>
      <c r="Z824" s="26" t="s">
        <v>9715</v>
      </c>
      <c r="AA824" s="26" t="s">
        <v>9715</v>
      </c>
      <c r="AB824" s="26" t="s">
        <v>9715</v>
      </c>
      <c r="AC824" s="26" t="s">
        <v>9715</v>
      </c>
      <c r="AD824" s="26" t="s">
        <v>9715</v>
      </c>
      <c r="AE824" s="26" t="s">
        <v>9715</v>
      </c>
      <c r="AF824" s="26" t="s">
        <v>9715</v>
      </c>
      <c r="AG824" s="26" t="str">
        <f t="shared" si="24"/>
        <v>823,16,0,0,0,0,0,0,0,0</v>
      </c>
      <c r="AH824" s="26" t="s">
        <v>7524</v>
      </c>
      <c r="AI824" s="26" t="s">
        <v>8092</v>
      </c>
      <c r="AJ824" s="26"/>
      <c r="AK824" s="26"/>
      <c r="AL824" s="26"/>
      <c r="AM824" s="26"/>
      <c r="AN824" s="26">
        <f>+'Colaris Pokedex'!AP17</f>
        <v>0</v>
      </c>
      <c r="AO824" s="26">
        <f>+'Colaris Pokedex'!AQ17</f>
        <v>25</v>
      </c>
      <c r="AP824" s="26">
        <f>+'Colaris Pokedex'!AR17</f>
        <v>0</v>
      </c>
      <c r="AQ824" s="26"/>
      <c r="AR824" s="26"/>
      <c r="AT824" s="26" t="str">
        <f t="shared" si="25"/>
        <v>[823];Name=Zygarde;InternalName=ZYGARDE10;Type1=DRAGON;Type2=GROUND;BaseStats=54,100,71,115,61,85;GenderRate=Genderless;GrowthRate=Fluctuating;BaseEXP=270;EffortPoints=3,0,0,0,0,0;Rareness=3;Happiness=0;Abilities=AURABREAK,POWERCONSTRUCT;HiddenAbility=POWERCONSTRUCT;Moves=1,GLARE,1,BULLDOZE,1,DRAGONBREATH,1,BITE,5,SAFEGUARD,10,DIG,18,BIND,26,LANDSWRATH,35,SANDSTORM,44,HAZE,51,CRUNCH,55,EARTHQUAKE,59,CAMOUFLAGE,63,DRAGONPULSE,72,COIL,80,OUTRAGE;EggMoves=;Compatibility=Undiscovered;StepsToHatch=30822;Height=1.2;Weight=33.5;Color=Black;Habitat=Rare;RegionalNumbers=823,16,0,0,0,0,0,0,0,0;Kind=Order;Pokedex=It's thought to be monitoring the ecosystem. There are rumors that even great power lies hidden within it.;FormNames=;WildItemCommon=;WildItemUncommon=;WildItemRare=;BattlerPlayerY=0;BattlerEnemyY=25;BattlerAltitude=0;Evolutions=;Incense=</v>
      </c>
    </row>
  </sheetData>
  <autoFilter ref="A1:AR824"/>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94"/>
  <sheetViews>
    <sheetView workbookViewId="0">
      <pane xSplit="5" ySplit="1" topLeftCell="F2" activePane="bottomRight" state="frozen"/>
      <selection pane="topRight" activeCell="F1" sqref="F1"/>
      <selection pane="bottomLeft" activeCell="A2" sqref="A2"/>
      <selection pane="bottomRight" activeCell="E24" sqref="C2:E24"/>
    </sheetView>
  </sheetViews>
  <sheetFormatPr baseColWidth="10" defaultRowHeight="14.4" x14ac:dyDescent="0.3"/>
  <cols>
    <col min="1" max="1" width="4" bestFit="1" customWidth="1"/>
    <col min="2" max="2" width="12.44140625" bestFit="1" customWidth="1"/>
    <col min="3" max="3" width="12.44140625" customWidth="1"/>
    <col min="4" max="4" width="11.109375" bestFit="1" customWidth="1"/>
    <col min="5" max="5" width="13.33203125" bestFit="1" customWidth="1"/>
    <col min="6" max="7" width="6.6640625" bestFit="1" customWidth="1"/>
    <col min="8" max="8" width="19" bestFit="1" customWidth="1"/>
    <col min="9" max="10" width="11.5546875" bestFit="1" customWidth="1"/>
    <col min="11" max="11" width="8.44140625" bestFit="1" customWidth="1"/>
    <col min="12" max="12" width="11.5546875" bestFit="1" customWidth="1"/>
    <col min="13" max="13" width="9" bestFit="1" customWidth="1"/>
    <col min="14" max="14" width="10.109375" bestFit="1" customWidth="1"/>
    <col min="15" max="15" width="8.44140625" bestFit="1" customWidth="1"/>
    <col min="16" max="16" width="13.33203125" bestFit="1" customWidth="1"/>
    <col min="17" max="17" width="6.88671875" bestFit="1" customWidth="1"/>
    <col min="18" max="18" width="9.88671875" bestFit="1" customWidth="1"/>
    <col min="19" max="19" width="13.44140625" bestFit="1" customWidth="1"/>
    <col min="20" max="20" width="13" bestFit="1" customWidth="1"/>
    <col min="21" max="21" width="6.88671875" bestFit="1" customWidth="1"/>
    <col min="22" max="22" width="7.44140625" bestFit="1" customWidth="1"/>
    <col min="23" max="23" width="5.6640625" bestFit="1" customWidth="1"/>
    <col min="24" max="24" width="7.44140625" bestFit="1" customWidth="1"/>
    <col min="25" max="25" width="17" bestFit="1" customWidth="1"/>
    <col min="26" max="26" width="14.6640625" bestFit="1" customWidth="1"/>
    <col min="27" max="27" width="8.6640625" bestFit="1" customWidth="1"/>
    <col min="28" max="28" width="13.5546875" bestFit="1" customWidth="1"/>
    <col min="29" max="29" width="14" bestFit="1" customWidth="1"/>
    <col min="30" max="30" width="14.33203125" bestFit="1" customWidth="1"/>
    <col min="31" max="31" width="10.33203125" bestFit="1" customWidth="1"/>
    <col min="33" max="33" width="11.88671875" bestFit="1" customWidth="1"/>
  </cols>
  <sheetData>
    <row r="1" spans="1:46" x14ac:dyDescent="0.3">
      <c r="A1" t="s">
        <v>245</v>
      </c>
      <c r="B1" t="s">
        <v>246</v>
      </c>
      <c r="C1" t="s">
        <v>271</v>
      </c>
      <c r="D1" s="23" t="s">
        <v>108</v>
      </c>
      <c r="E1" s="23" t="s">
        <v>270</v>
      </c>
      <c r="F1" s="23" t="s">
        <v>2153</v>
      </c>
      <c r="G1" s="23" t="s">
        <v>2154</v>
      </c>
      <c r="H1" s="23" t="s">
        <v>247</v>
      </c>
      <c r="I1" s="23" t="s">
        <v>248</v>
      </c>
      <c r="J1" s="23" t="s">
        <v>249</v>
      </c>
      <c r="K1" s="23" t="s">
        <v>250</v>
      </c>
      <c r="L1" s="23" t="s">
        <v>251</v>
      </c>
      <c r="M1" s="23" t="s">
        <v>252</v>
      </c>
      <c r="N1" s="23" t="s">
        <v>253</v>
      </c>
      <c r="O1" s="23" t="s">
        <v>254</v>
      </c>
      <c r="P1" s="23" t="s">
        <v>255</v>
      </c>
      <c r="Q1" s="23" t="s">
        <v>256</v>
      </c>
      <c r="R1" s="23" t="s">
        <v>257</v>
      </c>
      <c r="S1" s="23" t="s">
        <v>2159</v>
      </c>
      <c r="T1" s="23" t="s">
        <v>258</v>
      </c>
      <c r="U1" s="23" t="s">
        <v>259</v>
      </c>
      <c r="V1" s="23" t="s">
        <v>260</v>
      </c>
      <c r="W1" s="23" t="s">
        <v>261</v>
      </c>
      <c r="X1" s="23" t="s">
        <v>262</v>
      </c>
      <c r="Y1" s="23" t="s">
        <v>8894</v>
      </c>
      <c r="Z1" s="23" t="s">
        <v>9718</v>
      </c>
      <c r="AA1" s="23" t="s">
        <v>8895</v>
      </c>
      <c r="AB1" s="23" t="s">
        <v>8896</v>
      </c>
      <c r="AC1" s="23" t="s">
        <v>8897</v>
      </c>
      <c r="AD1" s="23" t="s">
        <v>8898</v>
      </c>
      <c r="AE1" s="23" t="s">
        <v>9711</v>
      </c>
      <c r="AF1" s="23" t="s">
        <v>9712</v>
      </c>
      <c r="AG1" s="23" t="s">
        <v>9713</v>
      </c>
      <c r="AH1" s="23" t="s">
        <v>9714</v>
      </c>
      <c r="AI1" s="23" t="s">
        <v>263</v>
      </c>
      <c r="AJ1" s="23" t="s">
        <v>264</v>
      </c>
      <c r="AK1" s="23" t="s">
        <v>265</v>
      </c>
      <c r="AL1" s="23" t="s">
        <v>8871</v>
      </c>
      <c r="AM1" s="23" t="s">
        <v>8872</v>
      </c>
      <c r="AN1" s="23" t="s">
        <v>8873</v>
      </c>
      <c r="AO1" s="23" t="s">
        <v>8874</v>
      </c>
      <c r="AP1" s="23" t="s">
        <v>267</v>
      </c>
      <c r="AQ1" s="23" t="s">
        <v>269</v>
      </c>
      <c r="AR1" s="23" t="s">
        <v>268</v>
      </c>
      <c r="AS1" s="23" t="s">
        <v>266</v>
      </c>
      <c r="AT1" s="23" t="s">
        <v>8893</v>
      </c>
    </row>
    <row r="2" spans="1:46" x14ac:dyDescent="0.3">
      <c r="A2">
        <v>1</v>
      </c>
      <c r="B2">
        <v>808</v>
      </c>
      <c r="C2" t="s">
        <v>274</v>
      </c>
      <c r="D2" t="s">
        <v>281</v>
      </c>
      <c r="E2" t="s">
        <v>282</v>
      </c>
      <c r="F2" t="s">
        <v>221</v>
      </c>
      <c r="H2" t="s">
        <v>1416</v>
      </c>
      <c r="I2" t="s">
        <v>1411</v>
      </c>
      <c r="J2" t="s">
        <v>1412</v>
      </c>
      <c r="K2">
        <v>50</v>
      </c>
      <c r="L2" t="s">
        <v>1414</v>
      </c>
      <c r="M2">
        <v>45</v>
      </c>
      <c r="N2">
        <v>70</v>
      </c>
      <c r="O2" t="s">
        <v>1413</v>
      </c>
      <c r="P2" t="s">
        <v>1421</v>
      </c>
      <c r="Q2" t="s">
        <v>3760</v>
      </c>
      <c r="R2" s="20" t="s">
        <v>2161</v>
      </c>
      <c r="S2" t="s">
        <v>2160</v>
      </c>
      <c r="T2">
        <v>5355</v>
      </c>
      <c r="U2">
        <v>1.5</v>
      </c>
      <c r="V2">
        <v>6</v>
      </c>
      <c r="W2" t="s">
        <v>2155</v>
      </c>
      <c r="Y2">
        <f>B2</f>
        <v>808</v>
      </c>
      <c r="Z2">
        <v>1</v>
      </c>
      <c r="AA2">
        <v>0</v>
      </c>
      <c r="AB2">
        <v>0</v>
      </c>
      <c r="AC2">
        <v>0</v>
      </c>
      <c r="AD2">
        <v>0</v>
      </c>
      <c r="AE2">
        <v>0</v>
      </c>
      <c r="AF2">
        <v>0</v>
      </c>
      <c r="AG2">
        <v>0</v>
      </c>
      <c r="AH2">
        <v>0</v>
      </c>
      <c r="AI2" s="24" t="str">
        <f>+Y2&amp;","&amp;Z2&amp;","&amp;AA2&amp;","&amp;AB2&amp;","&amp;AC2&amp;","&amp;AD2&amp;","&amp;AE2&amp;","&amp;AF2&amp;","&amp;AG2&amp;","&amp;AH2</f>
        <v>808,1,0,0,0,0,0,0,0,0</v>
      </c>
      <c r="AJ2" t="s">
        <v>2135</v>
      </c>
      <c r="AK2" s="20" t="s">
        <v>2116</v>
      </c>
      <c r="AP2">
        <v>0</v>
      </c>
      <c r="AQ2">
        <v>25</v>
      </c>
      <c r="AR2">
        <v>0</v>
      </c>
      <c r="AS2" t="str">
        <f>+E3&amp;",Level,16"</f>
        <v>MONKAFE,Level,16</v>
      </c>
    </row>
    <row r="3" spans="1:46" x14ac:dyDescent="0.3">
      <c r="A3">
        <v>2</v>
      </c>
      <c r="B3">
        <v>809</v>
      </c>
      <c r="C3" t="s">
        <v>274</v>
      </c>
      <c r="D3" t="s">
        <v>9716</v>
      </c>
      <c r="E3" t="s">
        <v>9717</v>
      </c>
      <c r="F3" t="s">
        <v>221</v>
      </c>
      <c r="H3" t="s">
        <v>2105</v>
      </c>
      <c r="I3" t="s">
        <v>1411</v>
      </c>
      <c r="J3" t="s">
        <v>1412</v>
      </c>
      <c r="K3">
        <v>150</v>
      </c>
      <c r="L3" t="s">
        <v>1415</v>
      </c>
      <c r="M3">
        <v>45</v>
      </c>
      <c r="N3">
        <v>70</v>
      </c>
      <c r="O3" t="s">
        <v>1413</v>
      </c>
      <c r="P3" t="s">
        <v>1421</v>
      </c>
      <c r="Q3" t="s">
        <v>3750</v>
      </c>
      <c r="R3" s="20" t="s">
        <v>2161</v>
      </c>
      <c r="S3" t="s">
        <v>2160</v>
      </c>
      <c r="T3">
        <v>5355</v>
      </c>
      <c r="U3">
        <v>3</v>
      </c>
      <c r="V3">
        <v>12</v>
      </c>
      <c r="W3" t="s">
        <v>2155</v>
      </c>
      <c r="Y3">
        <f t="shared" ref="Y3:Y66" si="0">B3</f>
        <v>809</v>
      </c>
      <c r="Z3">
        <v>2</v>
      </c>
      <c r="AA3">
        <v>0</v>
      </c>
      <c r="AB3">
        <v>0</v>
      </c>
      <c r="AC3">
        <v>0</v>
      </c>
      <c r="AD3">
        <v>0</v>
      </c>
      <c r="AE3">
        <v>0</v>
      </c>
      <c r="AF3">
        <v>0</v>
      </c>
      <c r="AG3">
        <v>0</v>
      </c>
      <c r="AH3">
        <v>0</v>
      </c>
      <c r="AI3" s="24" t="str">
        <f t="shared" ref="AI3:AI66" si="1">+Y3&amp;","&amp;Z3&amp;","&amp;AA3&amp;","&amp;AB3&amp;","&amp;AC3&amp;","&amp;AD3&amp;","&amp;AE3&amp;","&amp;AF3&amp;","&amp;AG3&amp;","&amp;AH3</f>
        <v>809,2,0,0,0,0,0,0,0,0</v>
      </c>
      <c r="AJ3" t="s">
        <v>2135</v>
      </c>
      <c r="AK3" s="20" t="s">
        <v>2116</v>
      </c>
      <c r="AP3">
        <v>0</v>
      </c>
      <c r="AQ3">
        <v>25</v>
      </c>
      <c r="AR3">
        <v>0</v>
      </c>
      <c r="AS3" t="str">
        <f>+E4&amp;",Level,34"</f>
        <v>KAPUCHINUS,Level,34</v>
      </c>
    </row>
    <row r="4" spans="1:46" x14ac:dyDescent="0.3">
      <c r="A4">
        <v>3</v>
      </c>
      <c r="B4">
        <v>810</v>
      </c>
      <c r="C4" t="s">
        <v>274</v>
      </c>
      <c r="D4" t="s">
        <v>280</v>
      </c>
      <c r="E4" t="s">
        <v>284</v>
      </c>
      <c r="F4" t="s">
        <v>221</v>
      </c>
      <c r="G4" t="s">
        <v>222</v>
      </c>
      <c r="H4" t="s">
        <v>2109</v>
      </c>
      <c r="I4" t="s">
        <v>1411</v>
      </c>
      <c r="J4" t="s">
        <v>1412</v>
      </c>
      <c r="K4">
        <v>250</v>
      </c>
      <c r="L4" t="s">
        <v>2113</v>
      </c>
      <c r="M4">
        <v>45</v>
      </c>
      <c r="N4">
        <v>70</v>
      </c>
      <c r="O4" t="s">
        <v>1413</v>
      </c>
      <c r="P4" t="s">
        <v>1421</v>
      </c>
      <c r="Q4" t="s">
        <v>3751</v>
      </c>
      <c r="R4" s="20" t="s">
        <v>2161</v>
      </c>
      <c r="S4" t="s">
        <v>2160</v>
      </c>
      <c r="T4">
        <v>5355</v>
      </c>
      <c r="U4">
        <v>4.8</v>
      </c>
      <c r="V4">
        <v>18</v>
      </c>
      <c r="W4" t="s">
        <v>2155</v>
      </c>
      <c r="Y4">
        <f t="shared" si="0"/>
        <v>810</v>
      </c>
      <c r="Z4">
        <v>3</v>
      </c>
      <c r="AA4">
        <v>0</v>
      </c>
      <c r="AB4">
        <v>0</v>
      </c>
      <c r="AC4">
        <v>0</v>
      </c>
      <c r="AD4">
        <v>0</v>
      </c>
      <c r="AE4">
        <v>0</v>
      </c>
      <c r="AF4">
        <v>0</v>
      </c>
      <c r="AG4">
        <v>0</v>
      </c>
      <c r="AH4">
        <v>0</v>
      </c>
      <c r="AI4" s="24" t="str">
        <f t="shared" si="1"/>
        <v>810,3,0,0,0,0,0,0,0,0</v>
      </c>
      <c r="AJ4" t="s">
        <v>2135</v>
      </c>
      <c r="AK4" s="20" t="s">
        <v>2116</v>
      </c>
      <c r="AP4">
        <v>0</v>
      </c>
      <c r="AQ4">
        <v>25</v>
      </c>
      <c r="AR4">
        <v>0</v>
      </c>
    </row>
    <row r="5" spans="1:46" x14ac:dyDescent="0.3">
      <c r="A5">
        <v>4</v>
      </c>
      <c r="B5">
        <v>811</v>
      </c>
      <c r="C5" t="s">
        <v>275</v>
      </c>
      <c r="D5" t="s">
        <v>289</v>
      </c>
      <c r="E5" t="s">
        <v>295</v>
      </c>
      <c r="F5" t="s">
        <v>218</v>
      </c>
      <c r="H5" t="s">
        <v>1417</v>
      </c>
      <c r="I5" t="s">
        <v>1411</v>
      </c>
      <c r="J5" t="s">
        <v>1412</v>
      </c>
      <c r="K5">
        <v>50</v>
      </c>
      <c r="L5" t="s">
        <v>2128</v>
      </c>
      <c r="M5">
        <v>45</v>
      </c>
      <c r="N5">
        <v>70</v>
      </c>
      <c r="O5" t="s">
        <v>2136</v>
      </c>
      <c r="P5" t="s">
        <v>2140</v>
      </c>
      <c r="Q5" s="21" t="s">
        <v>3761</v>
      </c>
      <c r="R5" s="20" t="s">
        <v>2161</v>
      </c>
      <c r="S5" t="s">
        <v>2149</v>
      </c>
      <c r="T5">
        <v>5355</v>
      </c>
      <c r="U5" s="20">
        <v>6.4</v>
      </c>
      <c r="V5" s="20">
        <v>24</v>
      </c>
      <c r="W5" t="s">
        <v>2156</v>
      </c>
      <c r="Y5">
        <f t="shared" si="0"/>
        <v>811</v>
      </c>
      <c r="Z5">
        <v>4</v>
      </c>
      <c r="AA5">
        <v>0</v>
      </c>
      <c r="AB5">
        <v>0</v>
      </c>
      <c r="AC5">
        <v>0</v>
      </c>
      <c r="AD5">
        <v>0</v>
      </c>
      <c r="AE5">
        <v>0</v>
      </c>
      <c r="AF5">
        <v>0</v>
      </c>
      <c r="AG5">
        <v>0</v>
      </c>
      <c r="AH5">
        <v>0</v>
      </c>
      <c r="AI5" s="24" t="str">
        <f t="shared" si="1"/>
        <v>811,4,0,0,0,0,0,0,0,0</v>
      </c>
      <c r="AJ5" t="s">
        <v>275</v>
      </c>
      <c r="AK5" s="21" t="s">
        <v>9719</v>
      </c>
      <c r="AP5">
        <v>0</v>
      </c>
      <c r="AQ5">
        <v>25</v>
      </c>
      <c r="AR5">
        <v>0</v>
      </c>
      <c r="AS5" t="str">
        <f>+E6&amp;",Level,16"</f>
        <v>KABOMANI,Level,16</v>
      </c>
    </row>
    <row r="6" spans="1:46" x14ac:dyDescent="0.3">
      <c r="A6">
        <v>5</v>
      </c>
      <c r="B6">
        <v>812</v>
      </c>
      <c r="C6" t="s">
        <v>275</v>
      </c>
      <c r="D6" t="s">
        <v>290</v>
      </c>
      <c r="E6" t="s">
        <v>296</v>
      </c>
      <c r="F6" t="s">
        <v>218</v>
      </c>
      <c r="H6" t="s">
        <v>2126</v>
      </c>
      <c r="I6" t="s">
        <v>1411</v>
      </c>
      <c r="J6" t="s">
        <v>1412</v>
      </c>
      <c r="K6">
        <v>150</v>
      </c>
      <c r="L6" t="s">
        <v>2129</v>
      </c>
      <c r="M6">
        <v>45</v>
      </c>
      <c r="N6">
        <v>70</v>
      </c>
      <c r="O6" t="s">
        <v>2136</v>
      </c>
      <c r="P6" t="s">
        <v>2140</v>
      </c>
      <c r="Q6" s="21" t="s">
        <v>3752</v>
      </c>
      <c r="R6" s="20" t="s">
        <v>2161</v>
      </c>
      <c r="S6" t="s">
        <v>2149</v>
      </c>
      <c r="T6">
        <v>5355</v>
      </c>
      <c r="U6" s="20">
        <v>8.0500000000000007</v>
      </c>
      <c r="V6" s="20">
        <v>30</v>
      </c>
      <c r="W6" t="s">
        <v>2156</v>
      </c>
      <c r="Y6">
        <f t="shared" si="0"/>
        <v>812</v>
      </c>
      <c r="Z6">
        <v>5</v>
      </c>
      <c r="AA6">
        <v>0</v>
      </c>
      <c r="AB6">
        <v>0</v>
      </c>
      <c r="AC6">
        <v>0</v>
      </c>
      <c r="AD6">
        <v>0</v>
      </c>
      <c r="AE6">
        <v>0</v>
      </c>
      <c r="AF6">
        <v>0</v>
      </c>
      <c r="AG6">
        <v>0</v>
      </c>
      <c r="AH6">
        <v>0</v>
      </c>
      <c r="AI6" s="24" t="str">
        <f t="shared" si="1"/>
        <v>812,5,0,0,0,0,0,0,0,0</v>
      </c>
      <c r="AJ6" t="s">
        <v>275</v>
      </c>
      <c r="AK6" s="20" t="s">
        <v>2116</v>
      </c>
      <c r="AP6">
        <v>0</v>
      </c>
      <c r="AQ6">
        <v>25</v>
      </c>
      <c r="AR6">
        <v>0</v>
      </c>
      <c r="AS6" t="str">
        <f>+E7&amp;",Level,34"</f>
        <v>BAIRDII,Level,34</v>
      </c>
    </row>
    <row r="7" spans="1:46" x14ac:dyDescent="0.3">
      <c r="A7">
        <v>6</v>
      </c>
      <c r="B7">
        <v>813</v>
      </c>
      <c r="C7" t="s">
        <v>275</v>
      </c>
      <c r="D7" t="s">
        <v>291</v>
      </c>
      <c r="E7" t="s">
        <v>297</v>
      </c>
      <c r="F7" t="s">
        <v>218</v>
      </c>
      <c r="G7" t="s">
        <v>232</v>
      </c>
      <c r="H7" t="s">
        <v>2127</v>
      </c>
      <c r="I7" t="s">
        <v>1411</v>
      </c>
      <c r="J7" t="s">
        <v>1412</v>
      </c>
      <c r="K7">
        <v>250</v>
      </c>
      <c r="L7" t="s">
        <v>2130</v>
      </c>
      <c r="M7">
        <v>45</v>
      </c>
      <c r="N7">
        <v>70</v>
      </c>
      <c r="O7" t="s">
        <v>2136</v>
      </c>
      <c r="P7" t="s">
        <v>2140</v>
      </c>
      <c r="Q7" s="21" t="s">
        <v>3753</v>
      </c>
      <c r="R7" s="20" t="s">
        <v>2161</v>
      </c>
      <c r="S7" t="s">
        <v>2149</v>
      </c>
      <c r="T7">
        <v>5355</v>
      </c>
      <c r="U7" s="20">
        <v>9.6999999999999993</v>
      </c>
      <c r="V7" s="20">
        <v>36</v>
      </c>
      <c r="W7" t="s">
        <v>2156</v>
      </c>
      <c r="Y7">
        <f t="shared" si="0"/>
        <v>813</v>
      </c>
      <c r="Z7">
        <v>6</v>
      </c>
      <c r="AA7">
        <v>0</v>
      </c>
      <c r="AB7">
        <v>0</v>
      </c>
      <c r="AC7">
        <v>0</v>
      </c>
      <c r="AD7">
        <v>0</v>
      </c>
      <c r="AE7">
        <v>0</v>
      </c>
      <c r="AF7">
        <v>0</v>
      </c>
      <c r="AG7">
        <v>0</v>
      </c>
      <c r="AH7">
        <v>0</v>
      </c>
      <c r="AI7" s="24" t="str">
        <f t="shared" si="1"/>
        <v>813,6,0,0,0,0,0,0,0,0</v>
      </c>
      <c r="AJ7" t="s">
        <v>275</v>
      </c>
      <c r="AK7" s="20" t="s">
        <v>2116</v>
      </c>
      <c r="AP7">
        <v>0</v>
      </c>
      <c r="AQ7">
        <v>25</v>
      </c>
      <c r="AR7">
        <v>0</v>
      </c>
    </row>
    <row r="8" spans="1:46" x14ac:dyDescent="0.3">
      <c r="A8">
        <v>7</v>
      </c>
      <c r="B8">
        <v>814</v>
      </c>
      <c r="C8" t="s">
        <v>276</v>
      </c>
      <c r="D8" t="s">
        <v>288</v>
      </c>
      <c r="E8" t="s">
        <v>298</v>
      </c>
      <c r="F8" t="s">
        <v>219</v>
      </c>
      <c r="H8" t="s">
        <v>1418</v>
      </c>
      <c r="I8" t="s">
        <v>1411</v>
      </c>
      <c r="J8" t="s">
        <v>1412</v>
      </c>
      <c r="K8">
        <v>50</v>
      </c>
      <c r="L8" t="s">
        <v>2146</v>
      </c>
      <c r="M8">
        <v>45</v>
      </c>
      <c r="N8">
        <v>70</v>
      </c>
      <c r="O8" t="s">
        <v>2137</v>
      </c>
      <c r="P8" t="s">
        <v>2143</v>
      </c>
      <c r="Q8" s="21" t="s">
        <v>3762</v>
      </c>
      <c r="R8" s="20" t="s">
        <v>2161</v>
      </c>
      <c r="S8" t="s">
        <v>2150</v>
      </c>
      <c r="T8">
        <v>5355</v>
      </c>
      <c r="U8" s="20">
        <v>11.35</v>
      </c>
      <c r="V8" s="20">
        <v>42</v>
      </c>
      <c r="W8" t="s">
        <v>2157</v>
      </c>
      <c r="Y8">
        <f t="shared" si="0"/>
        <v>814</v>
      </c>
      <c r="Z8">
        <v>7</v>
      </c>
      <c r="AA8">
        <v>0</v>
      </c>
      <c r="AB8">
        <v>0</v>
      </c>
      <c r="AC8">
        <v>0</v>
      </c>
      <c r="AD8">
        <v>0</v>
      </c>
      <c r="AE8">
        <v>0</v>
      </c>
      <c r="AF8">
        <v>0</v>
      </c>
      <c r="AG8">
        <v>0</v>
      </c>
      <c r="AH8">
        <v>0</v>
      </c>
      <c r="AI8" s="24" t="str">
        <f t="shared" si="1"/>
        <v>814,7,0,0,0,0,0,0,0,0</v>
      </c>
      <c r="AJ8" t="s">
        <v>276</v>
      </c>
      <c r="AK8" s="20" t="s">
        <v>2116</v>
      </c>
      <c r="AP8">
        <v>0</v>
      </c>
      <c r="AQ8">
        <v>25</v>
      </c>
      <c r="AR8">
        <v>0</v>
      </c>
      <c r="AS8" t="str">
        <f>+E9&amp;",Level,16"</f>
        <v>INIGUTI,Level,16</v>
      </c>
    </row>
    <row r="9" spans="1:46" x14ac:dyDescent="0.3">
      <c r="A9">
        <v>8</v>
      </c>
      <c r="B9">
        <v>815</v>
      </c>
      <c r="C9" t="s">
        <v>276</v>
      </c>
      <c r="D9" t="s">
        <v>3784</v>
      </c>
      <c r="E9" t="s">
        <v>9996</v>
      </c>
      <c r="F9" t="s">
        <v>219</v>
      </c>
      <c r="H9" t="s">
        <v>2106</v>
      </c>
      <c r="I9" t="s">
        <v>1411</v>
      </c>
      <c r="J9" t="s">
        <v>1412</v>
      </c>
      <c r="K9">
        <v>150</v>
      </c>
      <c r="L9" t="s">
        <v>2147</v>
      </c>
      <c r="M9">
        <v>45</v>
      </c>
      <c r="N9">
        <v>70</v>
      </c>
      <c r="O9" t="s">
        <v>2137</v>
      </c>
      <c r="P9" t="s">
        <v>2143</v>
      </c>
      <c r="Q9" s="21" t="s">
        <v>3754</v>
      </c>
      <c r="R9" s="20" t="s">
        <v>2161</v>
      </c>
      <c r="S9" t="s">
        <v>2150</v>
      </c>
      <c r="T9">
        <v>5355</v>
      </c>
      <c r="U9" s="20">
        <v>13</v>
      </c>
      <c r="V9" s="20">
        <v>48</v>
      </c>
      <c r="W9" t="s">
        <v>2157</v>
      </c>
      <c r="Y9">
        <f t="shared" si="0"/>
        <v>815</v>
      </c>
      <c r="Z9">
        <v>8</v>
      </c>
      <c r="AA9">
        <v>0</v>
      </c>
      <c r="AB9">
        <v>0</v>
      </c>
      <c r="AC9">
        <v>0</v>
      </c>
      <c r="AD9">
        <v>0</v>
      </c>
      <c r="AE9">
        <v>0</v>
      </c>
      <c r="AF9">
        <v>0</v>
      </c>
      <c r="AG9">
        <v>0</v>
      </c>
      <c r="AH9">
        <v>0</v>
      </c>
      <c r="AI9" s="24" t="str">
        <f t="shared" si="1"/>
        <v>815,8,0,0,0,0,0,0,0,0</v>
      </c>
      <c r="AJ9" t="s">
        <v>276</v>
      </c>
      <c r="AK9" s="20" t="s">
        <v>2116</v>
      </c>
      <c r="AP9">
        <v>0</v>
      </c>
      <c r="AQ9">
        <v>25</v>
      </c>
      <c r="AR9">
        <v>0</v>
      </c>
      <c r="AS9" t="str">
        <f>+E10&amp;",Level,34"</f>
        <v>MANATAUR,Level,34</v>
      </c>
    </row>
    <row r="10" spans="1:46" x14ac:dyDescent="0.3">
      <c r="A10">
        <v>9</v>
      </c>
      <c r="B10">
        <v>816</v>
      </c>
      <c r="C10" t="s">
        <v>276</v>
      </c>
      <c r="D10" t="s">
        <v>3782</v>
      </c>
      <c r="E10" t="s">
        <v>3783</v>
      </c>
      <c r="F10" t="s">
        <v>219</v>
      </c>
      <c r="G10" t="s">
        <v>230</v>
      </c>
      <c r="H10" t="s">
        <v>2110</v>
      </c>
      <c r="I10" t="s">
        <v>1411</v>
      </c>
      <c r="J10" t="s">
        <v>1412</v>
      </c>
      <c r="K10">
        <v>250</v>
      </c>
      <c r="L10" t="s">
        <v>2148</v>
      </c>
      <c r="M10">
        <v>45</v>
      </c>
      <c r="N10">
        <v>70</v>
      </c>
      <c r="O10" t="s">
        <v>2137</v>
      </c>
      <c r="P10" t="s">
        <v>2143</v>
      </c>
      <c r="Q10" s="21" t="s">
        <v>3755</v>
      </c>
      <c r="R10" s="20" t="s">
        <v>2161</v>
      </c>
      <c r="S10" t="s">
        <v>2150</v>
      </c>
      <c r="T10">
        <v>5355</v>
      </c>
      <c r="U10" s="20">
        <v>14.65</v>
      </c>
      <c r="V10" s="20">
        <v>54</v>
      </c>
      <c r="W10" t="s">
        <v>2157</v>
      </c>
      <c r="Y10">
        <f t="shared" si="0"/>
        <v>816</v>
      </c>
      <c r="Z10">
        <v>9</v>
      </c>
      <c r="AA10">
        <v>0</v>
      </c>
      <c r="AB10">
        <v>0</v>
      </c>
      <c r="AC10">
        <v>0</v>
      </c>
      <c r="AD10">
        <v>0</v>
      </c>
      <c r="AE10">
        <v>0</v>
      </c>
      <c r="AF10">
        <v>0</v>
      </c>
      <c r="AG10">
        <v>0</v>
      </c>
      <c r="AH10">
        <v>0</v>
      </c>
      <c r="AI10" s="24" t="str">
        <f t="shared" si="1"/>
        <v>816,9,0,0,0,0,0,0,0,0</v>
      </c>
      <c r="AJ10" t="s">
        <v>276</v>
      </c>
      <c r="AK10" s="20" t="s">
        <v>2116</v>
      </c>
      <c r="AP10">
        <v>0</v>
      </c>
      <c r="AQ10">
        <v>25</v>
      </c>
      <c r="AR10">
        <v>0</v>
      </c>
    </row>
    <row r="11" spans="1:46" x14ac:dyDescent="0.3">
      <c r="A11">
        <v>10</v>
      </c>
      <c r="B11">
        <v>817</v>
      </c>
      <c r="C11" t="s">
        <v>278</v>
      </c>
      <c r="D11" t="s">
        <v>287</v>
      </c>
      <c r="E11" t="s">
        <v>302</v>
      </c>
      <c r="F11" t="s">
        <v>233</v>
      </c>
      <c r="H11" t="s">
        <v>1420</v>
      </c>
      <c r="I11" t="s">
        <v>1411</v>
      </c>
      <c r="J11" t="s">
        <v>1412</v>
      </c>
      <c r="K11">
        <v>50</v>
      </c>
      <c r="L11" t="s">
        <v>2131</v>
      </c>
      <c r="M11">
        <v>45</v>
      </c>
      <c r="N11">
        <v>70</v>
      </c>
      <c r="O11" t="s">
        <v>2139</v>
      </c>
      <c r="P11" t="s">
        <v>2142</v>
      </c>
      <c r="Q11" s="21" t="s">
        <v>3763</v>
      </c>
      <c r="R11" s="20" t="s">
        <v>2161</v>
      </c>
      <c r="S11" t="s">
        <v>2152</v>
      </c>
      <c r="T11">
        <v>5355</v>
      </c>
      <c r="U11" s="20">
        <v>21.25</v>
      </c>
      <c r="V11" s="20">
        <v>78</v>
      </c>
      <c r="W11" t="s">
        <v>2156</v>
      </c>
      <c r="Y11">
        <f t="shared" si="0"/>
        <v>817</v>
      </c>
      <c r="Z11">
        <v>10</v>
      </c>
      <c r="AA11">
        <v>0</v>
      </c>
      <c r="AB11">
        <v>0</v>
      </c>
      <c r="AC11">
        <v>0</v>
      </c>
      <c r="AD11">
        <v>0</v>
      </c>
      <c r="AE11">
        <v>0</v>
      </c>
      <c r="AF11">
        <v>0</v>
      </c>
      <c r="AG11">
        <v>0</v>
      </c>
      <c r="AH11">
        <v>0</v>
      </c>
      <c r="AI11" s="24" t="str">
        <f t="shared" si="1"/>
        <v>817,10,0,0,0,0,0,0,0,0</v>
      </c>
      <c r="AJ11" t="s">
        <v>2115</v>
      </c>
      <c r="AK11" s="20" t="s">
        <v>2116</v>
      </c>
      <c r="AP11">
        <v>0</v>
      </c>
      <c r="AQ11">
        <v>25</v>
      </c>
      <c r="AR11">
        <v>0</v>
      </c>
      <c r="AS11" t="str">
        <f>+E12&amp;",Level,16"</f>
        <v>UCUMARI,Level,16</v>
      </c>
    </row>
    <row r="12" spans="1:46" x14ac:dyDescent="0.3">
      <c r="A12">
        <v>11</v>
      </c>
      <c r="B12">
        <v>818</v>
      </c>
      <c r="C12" t="s">
        <v>278</v>
      </c>
      <c r="D12" t="s">
        <v>285</v>
      </c>
      <c r="E12" t="s">
        <v>303</v>
      </c>
      <c r="F12" t="s">
        <v>233</v>
      </c>
      <c r="H12" t="s">
        <v>2108</v>
      </c>
      <c r="I12" t="s">
        <v>1411</v>
      </c>
      <c r="J12" t="s">
        <v>1412</v>
      </c>
      <c r="K12">
        <v>150</v>
      </c>
      <c r="L12" t="s">
        <v>2132</v>
      </c>
      <c r="M12">
        <v>45</v>
      </c>
      <c r="N12">
        <v>70</v>
      </c>
      <c r="O12" t="s">
        <v>2139</v>
      </c>
      <c r="P12" t="s">
        <v>2142</v>
      </c>
      <c r="Q12" s="21" t="s">
        <v>3756</v>
      </c>
      <c r="R12" s="20" t="s">
        <v>2161</v>
      </c>
      <c r="S12" t="s">
        <v>2152</v>
      </c>
      <c r="T12">
        <v>5355</v>
      </c>
      <c r="U12" s="20">
        <v>22.9</v>
      </c>
      <c r="V12" s="20">
        <v>84</v>
      </c>
      <c r="W12" t="s">
        <v>2156</v>
      </c>
      <c r="Y12">
        <f t="shared" si="0"/>
        <v>818</v>
      </c>
      <c r="Z12">
        <v>11</v>
      </c>
      <c r="AA12">
        <v>0</v>
      </c>
      <c r="AB12">
        <v>0</v>
      </c>
      <c r="AC12">
        <v>0</v>
      </c>
      <c r="AD12">
        <v>0</v>
      </c>
      <c r="AE12">
        <v>0</v>
      </c>
      <c r="AF12">
        <v>0</v>
      </c>
      <c r="AG12">
        <v>0</v>
      </c>
      <c r="AH12">
        <v>0</v>
      </c>
      <c r="AI12" s="24" t="str">
        <f t="shared" si="1"/>
        <v>818,11,0,0,0,0,0,0,0,0</v>
      </c>
      <c r="AJ12" t="s">
        <v>2115</v>
      </c>
      <c r="AK12" s="20" t="s">
        <v>2116</v>
      </c>
      <c r="AP12">
        <v>0</v>
      </c>
      <c r="AQ12">
        <v>25</v>
      </c>
      <c r="AR12">
        <v>0</v>
      </c>
      <c r="AS12" t="str">
        <f>+E13&amp;",Level,34"</f>
        <v>JAKUMARI,Level,34</v>
      </c>
    </row>
    <row r="13" spans="1:46" x14ac:dyDescent="0.3">
      <c r="A13">
        <v>12</v>
      </c>
      <c r="B13">
        <v>819</v>
      </c>
      <c r="C13" t="s">
        <v>278</v>
      </c>
      <c r="D13" t="s">
        <v>286</v>
      </c>
      <c r="E13" t="s">
        <v>304</v>
      </c>
      <c r="F13" t="s">
        <v>233</v>
      </c>
      <c r="G13" t="s">
        <v>228</v>
      </c>
      <c r="H13" t="s">
        <v>2112</v>
      </c>
      <c r="I13" t="s">
        <v>1411</v>
      </c>
      <c r="J13" t="s">
        <v>1412</v>
      </c>
      <c r="K13">
        <v>250</v>
      </c>
      <c r="L13" t="s">
        <v>2133</v>
      </c>
      <c r="M13">
        <v>45</v>
      </c>
      <c r="N13">
        <v>70</v>
      </c>
      <c r="O13" t="s">
        <v>2139</v>
      </c>
      <c r="P13" t="s">
        <v>2142</v>
      </c>
      <c r="Q13" s="21" t="s">
        <v>3757</v>
      </c>
      <c r="R13" s="20" t="s">
        <v>2161</v>
      </c>
      <c r="S13" t="s">
        <v>2152</v>
      </c>
      <c r="T13">
        <v>5355</v>
      </c>
      <c r="U13" s="20">
        <v>24.55</v>
      </c>
      <c r="V13" s="20">
        <v>90</v>
      </c>
      <c r="W13" t="s">
        <v>2156</v>
      </c>
      <c r="Y13">
        <f t="shared" si="0"/>
        <v>819</v>
      </c>
      <c r="Z13">
        <v>12</v>
      </c>
      <c r="AA13">
        <v>0</v>
      </c>
      <c r="AB13">
        <v>0</v>
      </c>
      <c r="AC13">
        <v>0</v>
      </c>
      <c r="AD13">
        <v>0</v>
      </c>
      <c r="AE13">
        <v>0</v>
      </c>
      <c r="AF13">
        <v>0</v>
      </c>
      <c r="AG13">
        <v>0</v>
      </c>
      <c r="AH13">
        <v>0</v>
      </c>
      <c r="AI13" s="24" t="str">
        <f t="shared" si="1"/>
        <v>819,12,0,0,0,0,0,0,0,0</v>
      </c>
      <c r="AJ13" t="s">
        <v>2115</v>
      </c>
      <c r="AK13" s="20" t="s">
        <v>2116</v>
      </c>
      <c r="AP13">
        <v>0</v>
      </c>
      <c r="AQ13">
        <v>25</v>
      </c>
      <c r="AR13">
        <v>0</v>
      </c>
    </row>
    <row r="14" spans="1:46" x14ac:dyDescent="0.3">
      <c r="A14">
        <v>13</v>
      </c>
      <c r="B14">
        <v>820</v>
      </c>
      <c r="C14" t="s">
        <v>277</v>
      </c>
      <c r="D14" t="s">
        <v>292</v>
      </c>
      <c r="E14" t="s">
        <v>299</v>
      </c>
      <c r="F14" t="s">
        <v>227</v>
      </c>
      <c r="H14" t="s">
        <v>1419</v>
      </c>
      <c r="I14" t="s">
        <v>1411</v>
      </c>
      <c r="J14" t="s">
        <v>1412</v>
      </c>
      <c r="K14">
        <v>50</v>
      </c>
      <c r="L14" t="s">
        <v>2134</v>
      </c>
      <c r="M14">
        <v>45</v>
      </c>
      <c r="N14">
        <v>70</v>
      </c>
      <c r="O14" t="s">
        <v>2138</v>
      </c>
      <c r="P14" t="s">
        <v>2141</v>
      </c>
      <c r="Q14" s="21" t="s">
        <v>3764</v>
      </c>
      <c r="R14" s="20" t="s">
        <v>2161</v>
      </c>
      <c r="S14" t="s">
        <v>2151</v>
      </c>
      <c r="T14">
        <v>5355</v>
      </c>
      <c r="U14" s="20">
        <v>16.3</v>
      </c>
      <c r="V14" s="20">
        <v>60</v>
      </c>
      <c r="W14" t="s">
        <v>2158</v>
      </c>
      <c r="Y14">
        <f t="shared" si="0"/>
        <v>820</v>
      </c>
      <c r="Z14">
        <v>13</v>
      </c>
      <c r="AA14">
        <v>0</v>
      </c>
      <c r="AB14">
        <v>0</v>
      </c>
      <c r="AC14">
        <v>0</v>
      </c>
      <c r="AD14">
        <v>0</v>
      </c>
      <c r="AE14">
        <v>0</v>
      </c>
      <c r="AF14">
        <v>0</v>
      </c>
      <c r="AG14">
        <v>0</v>
      </c>
      <c r="AH14">
        <v>0</v>
      </c>
      <c r="AI14" s="24" t="str">
        <f t="shared" si="1"/>
        <v>820,13,0,0,0,0,0,0,0,0</v>
      </c>
      <c r="AJ14" t="s">
        <v>2114</v>
      </c>
      <c r="AK14" s="20" t="s">
        <v>2116</v>
      </c>
      <c r="AP14">
        <v>0</v>
      </c>
      <c r="AQ14">
        <v>25</v>
      </c>
      <c r="AR14">
        <v>0</v>
      </c>
      <c r="AS14" t="str">
        <f>+E15&amp;",Level,16"</f>
        <v>NASALAME,Level,16</v>
      </c>
    </row>
    <row r="15" spans="1:46" x14ac:dyDescent="0.3">
      <c r="A15">
        <v>14</v>
      </c>
      <c r="B15">
        <v>821</v>
      </c>
      <c r="C15" t="s">
        <v>277</v>
      </c>
      <c r="D15" t="s">
        <v>294</v>
      </c>
      <c r="E15" t="s">
        <v>300</v>
      </c>
      <c r="F15" t="s">
        <v>227</v>
      </c>
      <c r="H15" t="s">
        <v>2107</v>
      </c>
      <c r="I15" t="s">
        <v>1411</v>
      </c>
      <c r="J15" t="s">
        <v>1412</v>
      </c>
      <c r="K15">
        <v>150</v>
      </c>
      <c r="L15" t="s">
        <v>2144</v>
      </c>
      <c r="M15">
        <v>45</v>
      </c>
      <c r="N15">
        <v>70</v>
      </c>
      <c r="O15" t="s">
        <v>2138</v>
      </c>
      <c r="P15" t="s">
        <v>2141</v>
      </c>
      <c r="Q15" s="21" t="s">
        <v>3758</v>
      </c>
      <c r="R15" s="20" t="s">
        <v>2161</v>
      </c>
      <c r="S15" t="s">
        <v>2151</v>
      </c>
      <c r="T15">
        <v>5355</v>
      </c>
      <c r="U15" s="20">
        <v>17.95</v>
      </c>
      <c r="V15" s="20">
        <v>66</v>
      </c>
      <c r="W15" t="s">
        <v>2158</v>
      </c>
      <c r="Y15">
        <f t="shared" si="0"/>
        <v>821</v>
      </c>
      <c r="Z15">
        <v>14</v>
      </c>
      <c r="AA15">
        <v>0</v>
      </c>
      <c r="AB15">
        <v>0</v>
      </c>
      <c r="AC15">
        <v>0</v>
      </c>
      <c r="AD15">
        <v>0</v>
      </c>
      <c r="AE15">
        <v>0</v>
      </c>
      <c r="AF15">
        <v>0</v>
      </c>
      <c r="AG15">
        <v>0</v>
      </c>
      <c r="AH15">
        <v>0</v>
      </c>
      <c r="AI15" s="24" t="str">
        <f t="shared" si="1"/>
        <v>821,14,0,0,0,0,0,0,0,0</v>
      </c>
      <c r="AJ15" t="s">
        <v>2114</v>
      </c>
      <c r="AK15" s="20" t="s">
        <v>2116</v>
      </c>
      <c r="AP15">
        <v>0</v>
      </c>
      <c r="AQ15">
        <v>25</v>
      </c>
      <c r="AR15">
        <v>0</v>
      </c>
      <c r="AS15" t="str">
        <f>+E16&amp;",Level,34"</f>
        <v>NASAPAEZ,Level,34</v>
      </c>
    </row>
    <row r="16" spans="1:46" x14ac:dyDescent="0.3">
      <c r="A16">
        <v>15</v>
      </c>
      <c r="B16">
        <v>822</v>
      </c>
      <c r="C16" t="s">
        <v>277</v>
      </c>
      <c r="D16" t="s">
        <v>293</v>
      </c>
      <c r="E16" t="s">
        <v>301</v>
      </c>
      <c r="F16" t="s">
        <v>227</v>
      </c>
      <c r="G16" t="s">
        <v>226</v>
      </c>
      <c r="H16" t="s">
        <v>2111</v>
      </c>
      <c r="I16" t="s">
        <v>1411</v>
      </c>
      <c r="J16" t="s">
        <v>1412</v>
      </c>
      <c r="K16">
        <v>250</v>
      </c>
      <c r="L16" t="s">
        <v>2145</v>
      </c>
      <c r="M16">
        <v>45</v>
      </c>
      <c r="N16">
        <v>70</v>
      </c>
      <c r="O16" t="s">
        <v>2138</v>
      </c>
      <c r="P16" t="s">
        <v>2141</v>
      </c>
      <c r="Q16" s="21" t="s">
        <v>3759</v>
      </c>
      <c r="R16" s="20" t="s">
        <v>2161</v>
      </c>
      <c r="S16" t="s">
        <v>2151</v>
      </c>
      <c r="T16">
        <v>5355</v>
      </c>
      <c r="U16" s="20">
        <v>19.600000000000001</v>
      </c>
      <c r="V16" s="20">
        <v>72</v>
      </c>
      <c r="W16" t="s">
        <v>2158</v>
      </c>
      <c r="Y16">
        <f t="shared" si="0"/>
        <v>822</v>
      </c>
      <c r="Z16">
        <v>15</v>
      </c>
      <c r="AA16">
        <v>0</v>
      </c>
      <c r="AB16">
        <v>0</v>
      </c>
      <c r="AC16">
        <v>0</v>
      </c>
      <c r="AD16">
        <v>0</v>
      </c>
      <c r="AE16">
        <v>0</v>
      </c>
      <c r="AF16">
        <v>0</v>
      </c>
      <c r="AG16">
        <v>0</v>
      </c>
      <c r="AH16">
        <v>0</v>
      </c>
      <c r="AI16" s="24" t="str">
        <f t="shared" si="1"/>
        <v>822,15,0,0,0,0,0,0,0,0</v>
      </c>
      <c r="AJ16" t="s">
        <v>2114</v>
      </c>
      <c r="AK16" s="20" t="s">
        <v>2116</v>
      </c>
      <c r="AP16">
        <v>0</v>
      </c>
      <c r="AQ16">
        <v>25</v>
      </c>
      <c r="AR16">
        <v>0</v>
      </c>
    </row>
    <row r="17" spans="1:45" x14ac:dyDescent="0.3">
      <c r="A17">
        <v>16</v>
      </c>
      <c r="B17">
        <v>823</v>
      </c>
      <c r="C17" t="s">
        <v>311</v>
      </c>
      <c r="D17" t="s">
        <v>314</v>
      </c>
      <c r="E17" t="s">
        <v>313</v>
      </c>
      <c r="F17" t="s">
        <v>209</v>
      </c>
      <c r="L17" t="s">
        <v>5516</v>
      </c>
      <c r="R17" s="20" t="s">
        <v>2161</v>
      </c>
      <c r="U17" s="20">
        <v>24.175000000000001</v>
      </c>
      <c r="V17" s="20">
        <v>88.636363636363598</v>
      </c>
      <c r="Y17">
        <f t="shared" si="0"/>
        <v>823</v>
      </c>
      <c r="Z17">
        <v>1</v>
      </c>
      <c r="AA17">
        <v>0</v>
      </c>
      <c r="AB17">
        <v>0</v>
      </c>
      <c r="AC17">
        <v>0</v>
      </c>
      <c r="AD17">
        <v>0</v>
      </c>
      <c r="AE17">
        <v>0</v>
      </c>
      <c r="AF17">
        <v>0</v>
      </c>
      <c r="AG17">
        <v>0</v>
      </c>
      <c r="AH17">
        <v>0</v>
      </c>
      <c r="AI17" s="24" t="str">
        <f t="shared" si="1"/>
        <v>823,1,0,0,0,0,0,0,0,0</v>
      </c>
      <c r="AK17" s="20" t="s">
        <v>2116</v>
      </c>
      <c r="AP17">
        <v>0</v>
      </c>
      <c r="AQ17">
        <v>25</v>
      </c>
      <c r="AR17">
        <v>0</v>
      </c>
      <c r="AS17" t="str">
        <f>+E18&amp;",Level,10"</f>
        <v>INVICTANT,Level,10</v>
      </c>
    </row>
    <row r="18" spans="1:45" x14ac:dyDescent="0.3">
      <c r="A18">
        <v>17</v>
      </c>
      <c r="B18">
        <v>824</v>
      </c>
      <c r="C18" t="s">
        <v>311</v>
      </c>
      <c r="D18" t="s">
        <v>315</v>
      </c>
      <c r="E18" t="s">
        <v>377</v>
      </c>
      <c r="F18" t="s">
        <v>209</v>
      </c>
      <c r="G18" t="s">
        <v>218</v>
      </c>
      <c r="L18" t="s">
        <v>5530</v>
      </c>
      <c r="R18" s="20" t="s">
        <v>2161</v>
      </c>
      <c r="U18" s="20">
        <v>25.513461538461499</v>
      </c>
      <c r="V18" s="20">
        <v>93.503496503496507</v>
      </c>
      <c r="Y18">
        <f t="shared" si="0"/>
        <v>824</v>
      </c>
      <c r="Z18">
        <v>1</v>
      </c>
      <c r="AA18">
        <v>0</v>
      </c>
      <c r="AB18">
        <v>0</v>
      </c>
      <c r="AC18">
        <v>0</v>
      </c>
      <c r="AD18">
        <v>0</v>
      </c>
      <c r="AE18">
        <v>0</v>
      </c>
      <c r="AF18">
        <v>0</v>
      </c>
      <c r="AG18">
        <v>0</v>
      </c>
      <c r="AH18">
        <v>0</v>
      </c>
      <c r="AI18" s="24" t="str">
        <f t="shared" si="1"/>
        <v>824,1,0,0,0,0,0,0,0,0</v>
      </c>
      <c r="AK18" s="20" t="s">
        <v>2116</v>
      </c>
      <c r="AP18">
        <v>0</v>
      </c>
      <c r="AQ18">
        <v>25</v>
      </c>
      <c r="AR18">
        <v>0</v>
      </c>
      <c r="AS18" t="str">
        <f>+E19&amp;",item,FIRESTONE"</f>
        <v>SOLENOPSIS,item,FIRESTONE</v>
      </c>
    </row>
    <row r="19" spans="1:45" x14ac:dyDescent="0.3">
      <c r="A19">
        <v>18</v>
      </c>
      <c r="B19">
        <v>825</v>
      </c>
      <c r="C19" t="s">
        <v>311</v>
      </c>
      <c r="D19" t="s">
        <v>310</v>
      </c>
      <c r="E19" t="s">
        <v>312</v>
      </c>
      <c r="F19" t="s">
        <v>209</v>
      </c>
      <c r="G19" t="s">
        <v>218</v>
      </c>
      <c r="L19" t="s">
        <v>5520</v>
      </c>
      <c r="R19" s="20" t="s">
        <v>2161</v>
      </c>
      <c r="U19" s="20">
        <v>26.851923076923001</v>
      </c>
      <c r="V19" s="20">
        <v>98.370629370629302</v>
      </c>
      <c r="Y19">
        <f t="shared" si="0"/>
        <v>825</v>
      </c>
      <c r="Z19">
        <v>1</v>
      </c>
      <c r="AA19">
        <v>0</v>
      </c>
      <c r="AB19">
        <v>0</v>
      </c>
      <c r="AC19">
        <v>0</v>
      </c>
      <c r="AD19">
        <v>0</v>
      </c>
      <c r="AE19">
        <v>0</v>
      </c>
      <c r="AF19">
        <v>0</v>
      </c>
      <c r="AG19">
        <v>0</v>
      </c>
      <c r="AH19">
        <v>0</v>
      </c>
      <c r="AI19" s="24" t="str">
        <f t="shared" si="1"/>
        <v>825,1,0,0,0,0,0,0,0,0</v>
      </c>
      <c r="AK19" s="20" t="s">
        <v>2116</v>
      </c>
      <c r="AP19">
        <v>0</v>
      </c>
      <c r="AQ19">
        <v>25</v>
      </c>
      <c r="AR19">
        <v>0</v>
      </c>
    </row>
    <row r="20" spans="1:45" x14ac:dyDescent="0.3">
      <c r="A20">
        <v>19</v>
      </c>
      <c r="B20">
        <v>826</v>
      </c>
      <c r="C20" t="s">
        <v>316</v>
      </c>
      <c r="D20" t="s">
        <v>319</v>
      </c>
      <c r="E20" t="s">
        <v>320</v>
      </c>
      <c r="F20" t="s">
        <v>225</v>
      </c>
      <c r="R20" s="20" t="s">
        <v>2161</v>
      </c>
      <c r="U20" s="20">
        <v>28.190384615384598</v>
      </c>
      <c r="V20" s="20">
        <v>103.237762237762</v>
      </c>
      <c r="Y20">
        <f t="shared" si="0"/>
        <v>826</v>
      </c>
      <c r="Z20">
        <v>1</v>
      </c>
      <c r="AA20">
        <v>0</v>
      </c>
      <c r="AB20">
        <v>0</v>
      </c>
      <c r="AC20">
        <v>0</v>
      </c>
      <c r="AD20">
        <v>0</v>
      </c>
      <c r="AE20">
        <v>0</v>
      </c>
      <c r="AF20">
        <v>0</v>
      </c>
      <c r="AG20">
        <v>0</v>
      </c>
      <c r="AH20">
        <v>0</v>
      </c>
      <c r="AI20" s="24" t="str">
        <f t="shared" si="1"/>
        <v>826,1,0,0,0,0,0,0,0,0</v>
      </c>
      <c r="AK20" s="20" t="s">
        <v>2116</v>
      </c>
      <c r="AP20">
        <v>0</v>
      </c>
      <c r="AQ20">
        <v>25</v>
      </c>
      <c r="AR20">
        <v>0</v>
      </c>
      <c r="AS20" t="str">
        <f>+E21&amp;",Level,18"</f>
        <v>TAILSWORD,Level,18</v>
      </c>
    </row>
    <row r="21" spans="1:45" x14ac:dyDescent="0.3">
      <c r="A21">
        <v>20</v>
      </c>
      <c r="B21">
        <v>827</v>
      </c>
      <c r="C21" t="s">
        <v>316</v>
      </c>
      <c r="D21" t="s">
        <v>321</v>
      </c>
      <c r="E21" t="s">
        <v>322</v>
      </c>
      <c r="F21" t="s">
        <v>225</v>
      </c>
      <c r="R21" s="20" t="s">
        <v>2161</v>
      </c>
      <c r="U21" s="20">
        <v>29.5288461538461</v>
      </c>
      <c r="V21" s="20">
        <v>108.10489510489499</v>
      </c>
      <c r="Y21">
        <f t="shared" si="0"/>
        <v>827</v>
      </c>
      <c r="Z21">
        <v>1</v>
      </c>
      <c r="AA21">
        <v>0</v>
      </c>
      <c r="AB21">
        <v>0</v>
      </c>
      <c r="AC21">
        <v>0</v>
      </c>
      <c r="AD21">
        <v>0</v>
      </c>
      <c r="AE21">
        <v>0</v>
      </c>
      <c r="AF21">
        <v>0</v>
      </c>
      <c r="AG21">
        <v>0</v>
      </c>
      <c r="AH21">
        <v>0</v>
      </c>
      <c r="AI21" s="24" t="str">
        <f t="shared" si="1"/>
        <v>827,1,0,0,0,0,0,0,0,0</v>
      </c>
      <c r="AK21" s="20" t="s">
        <v>2116</v>
      </c>
      <c r="AP21">
        <v>0</v>
      </c>
      <c r="AQ21">
        <v>25</v>
      </c>
      <c r="AR21">
        <v>0</v>
      </c>
      <c r="AS21" t="str">
        <f>+E22&amp;",Level,36"</f>
        <v>STEERANIDAE,Level,36</v>
      </c>
    </row>
    <row r="22" spans="1:45" x14ac:dyDescent="0.3">
      <c r="A22">
        <v>21</v>
      </c>
      <c r="B22">
        <v>828</v>
      </c>
      <c r="C22" t="s">
        <v>316</v>
      </c>
      <c r="D22" t="s">
        <v>317</v>
      </c>
      <c r="E22" t="s">
        <v>318</v>
      </c>
      <c r="F22" t="s">
        <v>225</v>
      </c>
      <c r="G22" t="s">
        <v>231</v>
      </c>
      <c r="R22" s="20" t="s">
        <v>2161</v>
      </c>
      <c r="U22" s="20">
        <v>30.867307692307701</v>
      </c>
      <c r="V22" s="20">
        <v>112.972027972028</v>
      </c>
      <c r="Y22">
        <f t="shared" si="0"/>
        <v>828</v>
      </c>
      <c r="Z22">
        <v>1</v>
      </c>
      <c r="AA22">
        <v>0</v>
      </c>
      <c r="AB22">
        <v>0</v>
      </c>
      <c r="AC22">
        <v>0</v>
      </c>
      <c r="AD22">
        <v>0</v>
      </c>
      <c r="AE22">
        <v>0</v>
      </c>
      <c r="AF22">
        <v>0</v>
      </c>
      <c r="AG22">
        <v>0</v>
      </c>
      <c r="AH22">
        <v>0</v>
      </c>
      <c r="AI22" s="24" t="str">
        <f t="shared" si="1"/>
        <v>828,1,0,0,0,0,0,0,0,0</v>
      </c>
      <c r="AK22" s="20" t="s">
        <v>2116</v>
      </c>
      <c r="AP22">
        <v>0</v>
      </c>
      <c r="AQ22">
        <v>25</v>
      </c>
      <c r="AR22">
        <v>0</v>
      </c>
    </row>
    <row r="23" spans="1:45" x14ac:dyDescent="0.3">
      <c r="A23">
        <v>22</v>
      </c>
      <c r="B23">
        <v>829</v>
      </c>
      <c r="C23" t="s">
        <v>305</v>
      </c>
      <c r="D23" t="s">
        <v>306</v>
      </c>
      <c r="E23" t="s">
        <v>308</v>
      </c>
      <c r="F23" t="s">
        <v>216</v>
      </c>
      <c r="R23" s="20" t="s">
        <v>2161</v>
      </c>
      <c r="U23" s="20">
        <v>32.205769230769199</v>
      </c>
      <c r="V23" s="20">
        <v>117.839160839161</v>
      </c>
      <c r="Y23">
        <f t="shared" si="0"/>
        <v>829</v>
      </c>
      <c r="Z23">
        <v>1</v>
      </c>
      <c r="AA23">
        <v>0</v>
      </c>
      <c r="AB23">
        <v>0</v>
      </c>
      <c r="AC23">
        <v>0</v>
      </c>
      <c r="AD23">
        <v>0</v>
      </c>
      <c r="AE23">
        <v>0</v>
      </c>
      <c r="AF23">
        <v>0</v>
      </c>
      <c r="AG23">
        <v>0</v>
      </c>
      <c r="AH23">
        <v>0</v>
      </c>
      <c r="AI23" s="24" t="str">
        <f t="shared" si="1"/>
        <v>829,1,0,0,0,0,0,0,0,0</v>
      </c>
      <c r="AK23" s="20" t="s">
        <v>2116</v>
      </c>
      <c r="AP23">
        <v>0</v>
      </c>
      <c r="AQ23">
        <v>25</v>
      </c>
      <c r="AR23">
        <v>0</v>
      </c>
      <c r="AS23" t="str">
        <f>+E24&amp;",Level,20"</f>
        <v>PAKARANA,Level,20</v>
      </c>
    </row>
    <row r="24" spans="1:45" x14ac:dyDescent="0.3">
      <c r="A24">
        <v>23</v>
      </c>
      <c r="B24">
        <v>830</v>
      </c>
      <c r="C24" t="s">
        <v>305</v>
      </c>
      <c r="D24" t="s">
        <v>307</v>
      </c>
      <c r="E24" t="s">
        <v>309</v>
      </c>
      <c r="F24" t="s">
        <v>216</v>
      </c>
      <c r="G24" t="s">
        <v>233</v>
      </c>
      <c r="R24" s="20" t="s">
        <v>2161</v>
      </c>
      <c r="U24" s="20">
        <v>33.544230769230701</v>
      </c>
      <c r="V24" s="20">
        <v>122.70629370629401</v>
      </c>
      <c r="Y24">
        <f t="shared" si="0"/>
        <v>830</v>
      </c>
      <c r="Z24">
        <v>1</v>
      </c>
      <c r="AA24">
        <v>0</v>
      </c>
      <c r="AB24">
        <v>0</v>
      </c>
      <c r="AC24">
        <v>0</v>
      </c>
      <c r="AD24">
        <v>0</v>
      </c>
      <c r="AE24">
        <v>0</v>
      </c>
      <c r="AF24">
        <v>0</v>
      </c>
      <c r="AG24">
        <v>0</v>
      </c>
      <c r="AH24">
        <v>0</v>
      </c>
      <c r="AI24" s="24" t="str">
        <f t="shared" si="1"/>
        <v>830,1,0,0,0,0,0,0,0,0</v>
      </c>
      <c r="AK24" s="20" t="s">
        <v>2116</v>
      </c>
      <c r="AP24">
        <v>0</v>
      </c>
      <c r="AQ24">
        <v>25</v>
      </c>
      <c r="AR24">
        <v>0</v>
      </c>
    </row>
    <row r="25" spans="1:45" x14ac:dyDescent="0.3">
      <c r="A25">
        <v>24</v>
      </c>
      <c r="B25">
        <v>831</v>
      </c>
      <c r="R25" s="20" t="s">
        <v>2161</v>
      </c>
      <c r="U25" s="20">
        <v>34.882692307692302</v>
      </c>
      <c r="V25" s="20">
        <v>127.573426573427</v>
      </c>
      <c r="Y25">
        <f t="shared" si="0"/>
        <v>831</v>
      </c>
      <c r="Z25">
        <v>1</v>
      </c>
      <c r="AA25">
        <v>0</v>
      </c>
      <c r="AB25">
        <v>0</v>
      </c>
      <c r="AC25">
        <v>0</v>
      </c>
      <c r="AD25">
        <v>0</v>
      </c>
      <c r="AE25">
        <v>0</v>
      </c>
      <c r="AF25">
        <v>0</v>
      </c>
      <c r="AG25">
        <v>0</v>
      </c>
      <c r="AH25">
        <v>0</v>
      </c>
      <c r="AI25" s="24" t="str">
        <f t="shared" si="1"/>
        <v>831,1,0,0,0,0,0,0,0,0</v>
      </c>
      <c r="AK25" s="20" t="s">
        <v>2116</v>
      </c>
      <c r="AP25">
        <v>0</v>
      </c>
      <c r="AQ25">
        <v>25</v>
      </c>
      <c r="AR25">
        <v>0</v>
      </c>
    </row>
    <row r="26" spans="1:45" x14ac:dyDescent="0.3">
      <c r="A26">
        <v>25</v>
      </c>
      <c r="B26">
        <v>832</v>
      </c>
      <c r="R26" s="20" t="s">
        <v>2161</v>
      </c>
      <c r="U26" s="20">
        <v>36.221153846153797</v>
      </c>
      <c r="V26" s="20">
        <v>132.44055944055901</v>
      </c>
      <c r="Y26">
        <f t="shared" si="0"/>
        <v>832</v>
      </c>
      <c r="Z26">
        <v>1</v>
      </c>
      <c r="AA26">
        <v>0</v>
      </c>
      <c r="AB26">
        <v>0</v>
      </c>
      <c r="AC26">
        <v>0</v>
      </c>
      <c r="AD26">
        <v>0</v>
      </c>
      <c r="AE26">
        <v>0</v>
      </c>
      <c r="AF26">
        <v>0</v>
      </c>
      <c r="AG26">
        <v>0</v>
      </c>
      <c r="AH26">
        <v>0</v>
      </c>
      <c r="AI26" s="24" t="str">
        <f t="shared" si="1"/>
        <v>832,1,0,0,0,0,0,0,0,0</v>
      </c>
      <c r="AK26" s="20" t="s">
        <v>2116</v>
      </c>
      <c r="AP26">
        <v>0</v>
      </c>
      <c r="AQ26">
        <v>25</v>
      </c>
      <c r="AR26">
        <v>0</v>
      </c>
    </row>
    <row r="27" spans="1:45" x14ac:dyDescent="0.3">
      <c r="A27">
        <v>26</v>
      </c>
      <c r="B27">
        <v>833</v>
      </c>
      <c r="R27" s="20" t="s">
        <v>2161</v>
      </c>
      <c r="U27" s="20">
        <v>37.559615384615299</v>
      </c>
      <c r="V27" s="20">
        <v>137.30769230769201</v>
      </c>
      <c r="Y27">
        <f t="shared" si="0"/>
        <v>833</v>
      </c>
      <c r="Z27">
        <v>1</v>
      </c>
      <c r="AA27">
        <v>0</v>
      </c>
      <c r="AB27">
        <v>0</v>
      </c>
      <c r="AC27">
        <v>0</v>
      </c>
      <c r="AD27">
        <v>0</v>
      </c>
      <c r="AE27">
        <v>0</v>
      </c>
      <c r="AF27">
        <v>0</v>
      </c>
      <c r="AG27">
        <v>0</v>
      </c>
      <c r="AH27">
        <v>0</v>
      </c>
      <c r="AI27" s="24" t="str">
        <f t="shared" si="1"/>
        <v>833,1,0,0,0,0,0,0,0,0</v>
      </c>
      <c r="AK27" s="20" t="s">
        <v>2116</v>
      </c>
      <c r="AP27">
        <v>0</v>
      </c>
      <c r="AQ27">
        <v>25</v>
      </c>
      <c r="AR27">
        <v>0</v>
      </c>
    </row>
    <row r="28" spans="1:45" x14ac:dyDescent="0.3">
      <c r="A28">
        <v>27</v>
      </c>
      <c r="B28">
        <v>834</v>
      </c>
      <c r="R28" s="20" t="s">
        <v>2161</v>
      </c>
      <c r="U28" s="20">
        <v>38.8980769230769</v>
      </c>
      <c r="V28" s="20">
        <v>142.174825174825</v>
      </c>
      <c r="Y28">
        <f t="shared" si="0"/>
        <v>834</v>
      </c>
      <c r="Z28">
        <v>1</v>
      </c>
      <c r="AA28">
        <v>0</v>
      </c>
      <c r="AB28">
        <v>0</v>
      </c>
      <c r="AC28">
        <v>0</v>
      </c>
      <c r="AD28">
        <v>0</v>
      </c>
      <c r="AE28">
        <v>0</v>
      </c>
      <c r="AF28">
        <v>0</v>
      </c>
      <c r="AG28">
        <v>0</v>
      </c>
      <c r="AH28">
        <v>0</v>
      </c>
      <c r="AI28" s="24" t="str">
        <f t="shared" si="1"/>
        <v>834,1,0,0,0,0,0,0,0,0</v>
      </c>
      <c r="AK28" s="20" t="s">
        <v>2116</v>
      </c>
      <c r="AP28">
        <v>0</v>
      </c>
      <c r="AQ28">
        <v>25</v>
      </c>
      <c r="AR28">
        <v>0</v>
      </c>
    </row>
    <row r="29" spans="1:45" x14ac:dyDescent="0.3">
      <c r="A29">
        <v>28</v>
      </c>
      <c r="B29">
        <v>835</v>
      </c>
      <c r="R29" s="20" t="s">
        <v>2161</v>
      </c>
      <c r="U29" s="20">
        <v>40.236538461538402</v>
      </c>
      <c r="V29" s="20">
        <v>147.041958041958</v>
      </c>
      <c r="Y29">
        <f t="shared" si="0"/>
        <v>835</v>
      </c>
      <c r="Z29">
        <v>1</v>
      </c>
      <c r="AA29">
        <v>0</v>
      </c>
      <c r="AB29">
        <v>0</v>
      </c>
      <c r="AC29">
        <v>0</v>
      </c>
      <c r="AD29">
        <v>0</v>
      </c>
      <c r="AE29">
        <v>0</v>
      </c>
      <c r="AF29">
        <v>0</v>
      </c>
      <c r="AG29">
        <v>0</v>
      </c>
      <c r="AH29">
        <v>0</v>
      </c>
      <c r="AI29" s="24" t="str">
        <f t="shared" si="1"/>
        <v>835,1,0,0,0,0,0,0,0,0</v>
      </c>
      <c r="AK29" s="20" t="s">
        <v>2116</v>
      </c>
      <c r="AP29">
        <v>0</v>
      </c>
      <c r="AQ29">
        <v>25</v>
      </c>
      <c r="AR29">
        <v>0</v>
      </c>
    </row>
    <row r="30" spans="1:45" x14ac:dyDescent="0.3">
      <c r="A30">
        <v>29</v>
      </c>
      <c r="B30">
        <v>836</v>
      </c>
      <c r="R30" s="20" t="s">
        <v>2161</v>
      </c>
      <c r="U30" s="20">
        <v>41.575000000000003</v>
      </c>
      <c r="V30" s="20">
        <v>151.90909090909099</v>
      </c>
      <c r="Y30">
        <f t="shared" si="0"/>
        <v>836</v>
      </c>
      <c r="Z30">
        <v>1</v>
      </c>
      <c r="AA30">
        <v>0</v>
      </c>
      <c r="AB30">
        <v>0</v>
      </c>
      <c r="AC30">
        <v>0</v>
      </c>
      <c r="AD30">
        <v>0</v>
      </c>
      <c r="AE30">
        <v>0</v>
      </c>
      <c r="AF30">
        <v>0</v>
      </c>
      <c r="AG30">
        <v>0</v>
      </c>
      <c r="AH30">
        <v>0</v>
      </c>
      <c r="AI30" s="24" t="str">
        <f t="shared" si="1"/>
        <v>836,1,0,0,0,0,0,0,0,0</v>
      </c>
      <c r="AK30" s="20" t="s">
        <v>2116</v>
      </c>
      <c r="AP30">
        <v>0</v>
      </c>
      <c r="AQ30">
        <v>25</v>
      </c>
      <c r="AR30">
        <v>0</v>
      </c>
    </row>
    <row r="31" spans="1:45" x14ac:dyDescent="0.3">
      <c r="A31">
        <v>30</v>
      </c>
      <c r="B31">
        <v>837</v>
      </c>
      <c r="R31" s="20" t="s">
        <v>2161</v>
      </c>
      <c r="U31" s="20">
        <v>42.913461538461497</v>
      </c>
      <c r="V31" s="20">
        <v>156.77622377622399</v>
      </c>
      <c r="Y31">
        <f t="shared" si="0"/>
        <v>837</v>
      </c>
      <c r="Z31">
        <v>1</v>
      </c>
      <c r="AA31">
        <v>0</v>
      </c>
      <c r="AB31">
        <v>0</v>
      </c>
      <c r="AC31">
        <v>0</v>
      </c>
      <c r="AD31">
        <v>0</v>
      </c>
      <c r="AE31">
        <v>0</v>
      </c>
      <c r="AF31">
        <v>0</v>
      </c>
      <c r="AG31">
        <v>0</v>
      </c>
      <c r="AH31">
        <v>0</v>
      </c>
      <c r="AI31" s="24" t="str">
        <f t="shared" si="1"/>
        <v>837,1,0,0,0,0,0,0,0,0</v>
      </c>
      <c r="AK31" s="20" t="s">
        <v>2116</v>
      </c>
      <c r="AP31">
        <v>0</v>
      </c>
      <c r="AQ31">
        <v>25</v>
      </c>
      <c r="AR31">
        <v>0</v>
      </c>
    </row>
    <row r="32" spans="1:45" x14ac:dyDescent="0.3">
      <c r="A32">
        <v>31</v>
      </c>
      <c r="B32">
        <v>838</v>
      </c>
      <c r="R32" s="20" t="s">
        <v>2161</v>
      </c>
      <c r="U32" s="20">
        <v>44.251923076922999</v>
      </c>
      <c r="V32" s="20">
        <v>161.64335664335599</v>
      </c>
      <c r="Y32">
        <f t="shared" si="0"/>
        <v>838</v>
      </c>
      <c r="Z32">
        <v>1</v>
      </c>
      <c r="AA32">
        <v>0</v>
      </c>
      <c r="AB32">
        <v>0</v>
      </c>
      <c r="AC32">
        <v>0</v>
      </c>
      <c r="AD32">
        <v>0</v>
      </c>
      <c r="AE32">
        <v>0</v>
      </c>
      <c r="AF32">
        <v>0</v>
      </c>
      <c r="AG32">
        <v>0</v>
      </c>
      <c r="AH32">
        <v>0</v>
      </c>
      <c r="AI32" s="24" t="str">
        <f t="shared" si="1"/>
        <v>838,1,0,0,0,0,0,0,0,0</v>
      </c>
      <c r="AK32" s="20" t="s">
        <v>2116</v>
      </c>
      <c r="AP32">
        <v>0</v>
      </c>
      <c r="AQ32">
        <v>25</v>
      </c>
      <c r="AR32">
        <v>0</v>
      </c>
    </row>
    <row r="33" spans="1:44" x14ac:dyDescent="0.3">
      <c r="A33">
        <v>32</v>
      </c>
      <c r="B33">
        <v>839</v>
      </c>
      <c r="R33" s="20" t="s">
        <v>2161</v>
      </c>
      <c r="U33" s="20">
        <v>45.5903846153846</v>
      </c>
      <c r="V33" s="20">
        <v>166.51048951048901</v>
      </c>
      <c r="Y33">
        <f t="shared" si="0"/>
        <v>839</v>
      </c>
      <c r="Z33">
        <v>1</v>
      </c>
      <c r="AA33">
        <v>0</v>
      </c>
      <c r="AB33">
        <v>0</v>
      </c>
      <c r="AC33">
        <v>0</v>
      </c>
      <c r="AD33">
        <v>0</v>
      </c>
      <c r="AE33">
        <v>0</v>
      </c>
      <c r="AF33">
        <v>0</v>
      </c>
      <c r="AG33">
        <v>0</v>
      </c>
      <c r="AH33">
        <v>0</v>
      </c>
      <c r="AI33" s="24" t="str">
        <f t="shared" si="1"/>
        <v>839,1,0,0,0,0,0,0,0,0</v>
      </c>
      <c r="AK33" s="20" t="s">
        <v>2116</v>
      </c>
      <c r="AP33">
        <v>0</v>
      </c>
      <c r="AQ33">
        <v>25</v>
      </c>
      <c r="AR33">
        <v>0</v>
      </c>
    </row>
    <row r="34" spans="1:44" x14ac:dyDescent="0.3">
      <c r="A34">
        <v>33</v>
      </c>
      <c r="B34">
        <v>840</v>
      </c>
      <c r="R34" s="20" t="s">
        <v>2161</v>
      </c>
      <c r="U34" s="20">
        <v>46.928846153846102</v>
      </c>
      <c r="V34" s="20">
        <v>171.377622377622</v>
      </c>
      <c r="Y34">
        <f t="shared" si="0"/>
        <v>840</v>
      </c>
      <c r="Z34">
        <v>1</v>
      </c>
      <c r="AA34">
        <v>0</v>
      </c>
      <c r="AB34">
        <v>0</v>
      </c>
      <c r="AC34">
        <v>0</v>
      </c>
      <c r="AD34">
        <v>0</v>
      </c>
      <c r="AE34">
        <v>0</v>
      </c>
      <c r="AF34">
        <v>0</v>
      </c>
      <c r="AG34">
        <v>0</v>
      </c>
      <c r="AH34">
        <v>0</v>
      </c>
      <c r="AI34" s="24" t="str">
        <f t="shared" si="1"/>
        <v>840,1,0,0,0,0,0,0,0,0</v>
      </c>
      <c r="AK34" s="20" t="s">
        <v>2116</v>
      </c>
      <c r="AP34">
        <v>0</v>
      </c>
      <c r="AQ34">
        <v>25</v>
      </c>
      <c r="AR34">
        <v>0</v>
      </c>
    </row>
    <row r="35" spans="1:44" x14ac:dyDescent="0.3">
      <c r="A35">
        <v>34</v>
      </c>
      <c r="B35">
        <v>841</v>
      </c>
      <c r="R35" s="20" t="s">
        <v>2161</v>
      </c>
      <c r="U35" s="20">
        <v>48.267307692307703</v>
      </c>
      <c r="V35" s="20">
        <v>176.244755244755</v>
      </c>
      <c r="Y35">
        <f t="shared" si="0"/>
        <v>841</v>
      </c>
      <c r="Z35">
        <v>1</v>
      </c>
      <c r="AA35">
        <v>0</v>
      </c>
      <c r="AB35">
        <v>0</v>
      </c>
      <c r="AC35">
        <v>0</v>
      </c>
      <c r="AD35">
        <v>0</v>
      </c>
      <c r="AE35">
        <v>0</v>
      </c>
      <c r="AF35">
        <v>0</v>
      </c>
      <c r="AG35">
        <v>0</v>
      </c>
      <c r="AH35">
        <v>0</v>
      </c>
      <c r="AI35" s="24" t="str">
        <f t="shared" si="1"/>
        <v>841,1,0,0,0,0,0,0,0,0</v>
      </c>
      <c r="AK35" s="20" t="s">
        <v>2116</v>
      </c>
      <c r="AP35">
        <v>0</v>
      </c>
      <c r="AQ35">
        <v>25</v>
      </c>
      <c r="AR35">
        <v>0</v>
      </c>
    </row>
    <row r="36" spans="1:44" x14ac:dyDescent="0.3">
      <c r="A36">
        <v>35</v>
      </c>
      <c r="B36">
        <v>842</v>
      </c>
      <c r="R36" s="20" t="s">
        <v>2161</v>
      </c>
      <c r="U36" s="20">
        <v>49.605769230769198</v>
      </c>
      <c r="V36" s="20">
        <v>181.11188811188799</v>
      </c>
      <c r="Y36">
        <f t="shared" si="0"/>
        <v>842</v>
      </c>
      <c r="Z36">
        <v>1</v>
      </c>
      <c r="AA36">
        <v>0</v>
      </c>
      <c r="AB36">
        <v>0</v>
      </c>
      <c r="AC36">
        <v>0</v>
      </c>
      <c r="AD36">
        <v>0</v>
      </c>
      <c r="AE36">
        <v>0</v>
      </c>
      <c r="AF36">
        <v>0</v>
      </c>
      <c r="AG36">
        <v>0</v>
      </c>
      <c r="AH36">
        <v>0</v>
      </c>
      <c r="AI36" s="24" t="str">
        <f t="shared" si="1"/>
        <v>842,1,0,0,0,0,0,0,0,0</v>
      </c>
      <c r="AK36" s="20" t="s">
        <v>2116</v>
      </c>
      <c r="AP36">
        <v>0</v>
      </c>
      <c r="AQ36">
        <v>25</v>
      </c>
      <c r="AR36">
        <v>0</v>
      </c>
    </row>
    <row r="37" spans="1:44" x14ac:dyDescent="0.3">
      <c r="A37">
        <v>36</v>
      </c>
      <c r="B37">
        <v>843</v>
      </c>
      <c r="R37" s="20" t="s">
        <v>2161</v>
      </c>
      <c r="U37" s="20">
        <v>50.9442307692307</v>
      </c>
      <c r="V37" s="20">
        <v>185.97902097902099</v>
      </c>
      <c r="Y37">
        <f t="shared" si="0"/>
        <v>843</v>
      </c>
      <c r="Z37">
        <v>1</v>
      </c>
      <c r="AA37">
        <v>0</v>
      </c>
      <c r="AB37">
        <v>0</v>
      </c>
      <c r="AC37">
        <v>0</v>
      </c>
      <c r="AD37">
        <v>0</v>
      </c>
      <c r="AE37">
        <v>0</v>
      </c>
      <c r="AF37">
        <v>0</v>
      </c>
      <c r="AG37">
        <v>0</v>
      </c>
      <c r="AH37">
        <v>0</v>
      </c>
      <c r="AI37" s="24" t="str">
        <f t="shared" si="1"/>
        <v>843,1,0,0,0,0,0,0,0,0</v>
      </c>
      <c r="AK37" s="20" t="s">
        <v>2116</v>
      </c>
      <c r="AP37">
        <v>0</v>
      </c>
      <c r="AQ37">
        <v>25</v>
      </c>
      <c r="AR37">
        <v>0</v>
      </c>
    </row>
    <row r="38" spans="1:44" x14ac:dyDescent="0.3">
      <c r="A38">
        <v>37</v>
      </c>
      <c r="B38">
        <v>844</v>
      </c>
      <c r="R38" s="20" t="s">
        <v>2161</v>
      </c>
      <c r="U38" s="20">
        <v>52.282692307692301</v>
      </c>
      <c r="V38" s="20">
        <v>190.84615384615401</v>
      </c>
      <c r="Y38">
        <f t="shared" si="0"/>
        <v>844</v>
      </c>
      <c r="Z38">
        <v>1</v>
      </c>
      <c r="AA38">
        <v>0</v>
      </c>
      <c r="AB38">
        <v>0</v>
      </c>
      <c r="AC38">
        <v>0</v>
      </c>
      <c r="AD38">
        <v>0</v>
      </c>
      <c r="AE38">
        <v>0</v>
      </c>
      <c r="AF38">
        <v>0</v>
      </c>
      <c r="AG38">
        <v>0</v>
      </c>
      <c r="AH38">
        <v>0</v>
      </c>
      <c r="AI38" s="24" t="str">
        <f t="shared" si="1"/>
        <v>844,1,0,0,0,0,0,0,0,0</v>
      </c>
      <c r="AK38" s="20" t="s">
        <v>2116</v>
      </c>
      <c r="AP38">
        <v>0</v>
      </c>
      <c r="AQ38">
        <v>25</v>
      </c>
      <c r="AR38">
        <v>0</v>
      </c>
    </row>
    <row r="39" spans="1:44" x14ac:dyDescent="0.3">
      <c r="A39">
        <v>38</v>
      </c>
      <c r="B39">
        <v>845</v>
      </c>
      <c r="R39" s="20" t="s">
        <v>2161</v>
      </c>
      <c r="U39" s="20">
        <v>53.621153846153803</v>
      </c>
      <c r="V39" s="20">
        <v>195.71328671328601</v>
      </c>
      <c r="Y39">
        <f t="shared" si="0"/>
        <v>845</v>
      </c>
      <c r="Z39">
        <v>1</v>
      </c>
      <c r="AA39">
        <v>0</v>
      </c>
      <c r="AB39">
        <v>0</v>
      </c>
      <c r="AC39">
        <v>0</v>
      </c>
      <c r="AD39">
        <v>0</v>
      </c>
      <c r="AE39">
        <v>0</v>
      </c>
      <c r="AF39">
        <v>0</v>
      </c>
      <c r="AG39">
        <v>0</v>
      </c>
      <c r="AH39">
        <v>0</v>
      </c>
      <c r="AI39" s="24" t="str">
        <f t="shared" si="1"/>
        <v>845,1,0,0,0,0,0,0,0,0</v>
      </c>
      <c r="AK39" s="20" t="s">
        <v>2116</v>
      </c>
      <c r="AP39">
        <v>0</v>
      </c>
      <c r="AQ39">
        <v>25</v>
      </c>
      <c r="AR39">
        <v>0</v>
      </c>
    </row>
    <row r="40" spans="1:44" x14ac:dyDescent="0.3">
      <c r="A40">
        <v>39</v>
      </c>
      <c r="B40">
        <v>846</v>
      </c>
      <c r="R40" s="20" t="s">
        <v>2161</v>
      </c>
      <c r="U40" s="20">
        <v>54.959615384615397</v>
      </c>
      <c r="V40" s="20">
        <v>200.580419580419</v>
      </c>
      <c r="Y40">
        <f t="shared" si="0"/>
        <v>846</v>
      </c>
      <c r="Z40">
        <v>1</v>
      </c>
      <c r="AA40">
        <v>0</v>
      </c>
      <c r="AB40">
        <v>0</v>
      </c>
      <c r="AC40">
        <v>0</v>
      </c>
      <c r="AD40">
        <v>0</v>
      </c>
      <c r="AE40">
        <v>0</v>
      </c>
      <c r="AF40">
        <v>0</v>
      </c>
      <c r="AG40">
        <v>0</v>
      </c>
      <c r="AH40">
        <v>0</v>
      </c>
      <c r="AI40" s="24" t="str">
        <f t="shared" si="1"/>
        <v>846,1,0,0,0,0,0,0,0,0</v>
      </c>
      <c r="AK40" s="20" t="s">
        <v>2116</v>
      </c>
      <c r="AP40">
        <v>0</v>
      </c>
      <c r="AQ40">
        <v>25</v>
      </c>
      <c r="AR40">
        <v>0</v>
      </c>
    </row>
    <row r="41" spans="1:44" x14ac:dyDescent="0.3">
      <c r="A41">
        <v>40</v>
      </c>
      <c r="B41">
        <v>847</v>
      </c>
      <c r="R41" s="20" t="s">
        <v>2161</v>
      </c>
      <c r="U41" s="20">
        <v>56.298076923076898</v>
      </c>
      <c r="V41" s="20">
        <v>205.447552447552</v>
      </c>
      <c r="Y41">
        <f t="shared" si="0"/>
        <v>847</v>
      </c>
      <c r="Z41">
        <v>1</v>
      </c>
      <c r="AA41">
        <v>0</v>
      </c>
      <c r="AB41">
        <v>0</v>
      </c>
      <c r="AC41">
        <v>0</v>
      </c>
      <c r="AD41">
        <v>0</v>
      </c>
      <c r="AE41">
        <v>0</v>
      </c>
      <c r="AF41">
        <v>0</v>
      </c>
      <c r="AG41">
        <v>0</v>
      </c>
      <c r="AH41">
        <v>0</v>
      </c>
      <c r="AI41" s="24" t="str">
        <f t="shared" si="1"/>
        <v>847,1,0,0,0,0,0,0,0,0</v>
      </c>
      <c r="AK41" s="20" t="s">
        <v>2116</v>
      </c>
      <c r="AP41">
        <v>0</v>
      </c>
      <c r="AQ41">
        <v>25</v>
      </c>
      <c r="AR41">
        <v>0</v>
      </c>
    </row>
    <row r="42" spans="1:44" x14ac:dyDescent="0.3">
      <c r="A42">
        <v>41</v>
      </c>
      <c r="B42">
        <v>848</v>
      </c>
      <c r="R42" s="20" t="s">
        <v>2161</v>
      </c>
      <c r="U42" s="20">
        <v>57.6365384615384</v>
      </c>
      <c r="V42" s="20">
        <v>210.31468531468499</v>
      </c>
      <c r="Y42">
        <f t="shared" si="0"/>
        <v>848</v>
      </c>
      <c r="Z42">
        <v>1</v>
      </c>
      <c r="AA42">
        <v>0</v>
      </c>
      <c r="AB42">
        <v>0</v>
      </c>
      <c r="AC42">
        <v>0</v>
      </c>
      <c r="AD42">
        <v>0</v>
      </c>
      <c r="AE42">
        <v>0</v>
      </c>
      <c r="AF42">
        <v>0</v>
      </c>
      <c r="AG42">
        <v>0</v>
      </c>
      <c r="AH42">
        <v>0</v>
      </c>
      <c r="AI42" s="24" t="str">
        <f t="shared" si="1"/>
        <v>848,1,0,0,0,0,0,0,0,0</v>
      </c>
      <c r="AK42" s="20" t="s">
        <v>2116</v>
      </c>
      <c r="AP42">
        <v>0</v>
      </c>
      <c r="AQ42">
        <v>25</v>
      </c>
      <c r="AR42">
        <v>0</v>
      </c>
    </row>
    <row r="43" spans="1:44" x14ac:dyDescent="0.3">
      <c r="A43">
        <v>42</v>
      </c>
      <c r="B43">
        <v>849</v>
      </c>
      <c r="R43" s="20" t="s">
        <v>2161</v>
      </c>
      <c r="U43" s="20">
        <v>58.975000000000001</v>
      </c>
      <c r="V43" s="20">
        <v>215.18181818181799</v>
      </c>
      <c r="Y43">
        <f t="shared" si="0"/>
        <v>849</v>
      </c>
      <c r="Z43">
        <v>1</v>
      </c>
      <c r="AA43">
        <v>0</v>
      </c>
      <c r="AB43">
        <v>0</v>
      </c>
      <c r="AC43">
        <v>0</v>
      </c>
      <c r="AD43">
        <v>0</v>
      </c>
      <c r="AE43">
        <v>0</v>
      </c>
      <c r="AF43">
        <v>0</v>
      </c>
      <c r="AG43">
        <v>0</v>
      </c>
      <c r="AH43">
        <v>0</v>
      </c>
      <c r="AI43" s="24" t="str">
        <f t="shared" si="1"/>
        <v>849,1,0,0,0,0,0,0,0,0</v>
      </c>
      <c r="AK43" s="20" t="s">
        <v>2116</v>
      </c>
      <c r="AP43">
        <v>0</v>
      </c>
      <c r="AQ43">
        <v>25</v>
      </c>
      <c r="AR43">
        <v>0</v>
      </c>
    </row>
    <row r="44" spans="1:44" x14ac:dyDescent="0.3">
      <c r="A44">
        <v>43</v>
      </c>
      <c r="B44">
        <v>850</v>
      </c>
      <c r="R44" s="20" t="s">
        <v>2161</v>
      </c>
      <c r="U44" s="20">
        <v>60.313461538461503</v>
      </c>
      <c r="V44" s="20">
        <v>220.04895104895101</v>
      </c>
      <c r="Y44">
        <f t="shared" si="0"/>
        <v>850</v>
      </c>
      <c r="Z44">
        <v>1</v>
      </c>
      <c r="AA44">
        <v>0</v>
      </c>
      <c r="AB44">
        <v>0</v>
      </c>
      <c r="AC44">
        <v>0</v>
      </c>
      <c r="AD44">
        <v>0</v>
      </c>
      <c r="AE44">
        <v>0</v>
      </c>
      <c r="AF44">
        <v>0</v>
      </c>
      <c r="AG44">
        <v>0</v>
      </c>
      <c r="AH44">
        <v>0</v>
      </c>
      <c r="AI44" s="24" t="str">
        <f t="shared" si="1"/>
        <v>850,1,0,0,0,0,0,0,0,0</v>
      </c>
      <c r="AK44" s="20" t="s">
        <v>2116</v>
      </c>
      <c r="AP44">
        <v>0</v>
      </c>
      <c r="AQ44">
        <v>25</v>
      </c>
      <c r="AR44">
        <v>0</v>
      </c>
    </row>
    <row r="45" spans="1:44" x14ac:dyDescent="0.3">
      <c r="A45">
        <v>44</v>
      </c>
      <c r="B45">
        <v>851</v>
      </c>
      <c r="R45" s="20" t="s">
        <v>2161</v>
      </c>
      <c r="U45" s="20">
        <v>61.651923076922998</v>
      </c>
      <c r="V45" s="20">
        <v>224.91608391608401</v>
      </c>
      <c r="Y45">
        <f t="shared" si="0"/>
        <v>851</v>
      </c>
      <c r="Z45">
        <v>1</v>
      </c>
      <c r="AA45">
        <v>0</v>
      </c>
      <c r="AB45">
        <v>0</v>
      </c>
      <c r="AC45">
        <v>0</v>
      </c>
      <c r="AD45">
        <v>0</v>
      </c>
      <c r="AE45">
        <v>0</v>
      </c>
      <c r="AF45">
        <v>0</v>
      </c>
      <c r="AG45">
        <v>0</v>
      </c>
      <c r="AH45">
        <v>0</v>
      </c>
      <c r="AI45" s="24" t="str">
        <f t="shared" si="1"/>
        <v>851,1,0,0,0,0,0,0,0,0</v>
      </c>
      <c r="AK45" s="20" t="s">
        <v>2116</v>
      </c>
      <c r="AP45">
        <v>0</v>
      </c>
      <c r="AQ45">
        <v>25</v>
      </c>
      <c r="AR45">
        <v>0</v>
      </c>
    </row>
    <row r="46" spans="1:44" x14ac:dyDescent="0.3">
      <c r="A46">
        <v>45</v>
      </c>
      <c r="B46">
        <v>852</v>
      </c>
      <c r="R46" s="20" t="s">
        <v>2161</v>
      </c>
      <c r="U46" s="20">
        <v>62.990384615384599</v>
      </c>
      <c r="V46" s="20">
        <v>229.783216783217</v>
      </c>
      <c r="Y46">
        <f t="shared" si="0"/>
        <v>852</v>
      </c>
      <c r="Z46">
        <v>1</v>
      </c>
      <c r="AA46">
        <v>0</v>
      </c>
      <c r="AB46">
        <v>0</v>
      </c>
      <c r="AC46">
        <v>0</v>
      </c>
      <c r="AD46">
        <v>0</v>
      </c>
      <c r="AE46">
        <v>0</v>
      </c>
      <c r="AF46">
        <v>0</v>
      </c>
      <c r="AG46">
        <v>0</v>
      </c>
      <c r="AH46">
        <v>0</v>
      </c>
      <c r="AI46" s="24" t="str">
        <f t="shared" si="1"/>
        <v>852,1,0,0,0,0,0,0,0,0</v>
      </c>
      <c r="AK46" s="20" t="s">
        <v>2116</v>
      </c>
      <c r="AP46">
        <v>0</v>
      </c>
      <c r="AQ46">
        <v>25</v>
      </c>
      <c r="AR46">
        <v>0</v>
      </c>
    </row>
    <row r="47" spans="1:44" x14ac:dyDescent="0.3">
      <c r="A47">
        <v>46</v>
      </c>
      <c r="B47">
        <v>853</v>
      </c>
      <c r="R47" s="20" t="s">
        <v>2161</v>
      </c>
      <c r="U47" s="20">
        <v>64.328846153846101</v>
      </c>
      <c r="V47" s="20">
        <v>234.650349650349</v>
      </c>
      <c r="Y47">
        <f t="shared" si="0"/>
        <v>853</v>
      </c>
      <c r="Z47">
        <v>1</v>
      </c>
      <c r="AA47">
        <v>0</v>
      </c>
      <c r="AB47">
        <v>0</v>
      </c>
      <c r="AC47">
        <v>0</v>
      </c>
      <c r="AD47">
        <v>0</v>
      </c>
      <c r="AE47">
        <v>0</v>
      </c>
      <c r="AF47">
        <v>0</v>
      </c>
      <c r="AG47">
        <v>0</v>
      </c>
      <c r="AH47">
        <v>0</v>
      </c>
      <c r="AI47" s="24" t="str">
        <f t="shared" si="1"/>
        <v>853,1,0,0,0,0,0,0,0,0</v>
      </c>
      <c r="AK47" s="20" t="s">
        <v>2116</v>
      </c>
      <c r="AP47">
        <v>0</v>
      </c>
      <c r="AQ47">
        <v>25</v>
      </c>
      <c r="AR47">
        <v>0</v>
      </c>
    </row>
    <row r="48" spans="1:44" x14ac:dyDescent="0.3">
      <c r="A48">
        <v>47</v>
      </c>
      <c r="B48">
        <v>854</v>
      </c>
      <c r="R48" s="20" t="s">
        <v>2161</v>
      </c>
      <c r="U48" s="20">
        <v>65.667307692307702</v>
      </c>
      <c r="V48" s="20">
        <v>239.51748251748199</v>
      </c>
      <c r="Y48">
        <f t="shared" si="0"/>
        <v>854</v>
      </c>
      <c r="Z48">
        <v>1</v>
      </c>
      <c r="AA48">
        <v>0</v>
      </c>
      <c r="AB48">
        <v>0</v>
      </c>
      <c r="AC48">
        <v>0</v>
      </c>
      <c r="AD48">
        <v>0</v>
      </c>
      <c r="AE48">
        <v>0</v>
      </c>
      <c r="AF48">
        <v>0</v>
      </c>
      <c r="AG48">
        <v>0</v>
      </c>
      <c r="AH48">
        <v>0</v>
      </c>
      <c r="AI48" s="24" t="str">
        <f t="shared" si="1"/>
        <v>854,1,0,0,0,0,0,0,0,0</v>
      </c>
      <c r="AK48" s="20" t="s">
        <v>2116</v>
      </c>
      <c r="AP48">
        <v>0</v>
      </c>
      <c r="AQ48">
        <v>25</v>
      </c>
      <c r="AR48">
        <v>0</v>
      </c>
    </row>
    <row r="49" spans="1:44" x14ac:dyDescent="0.3">
      <c r="A49">
        <v>48</v>
      </c>
      <c r="B49">
        <v>855</v>
      </c>
      <c r="R49" s="20" t="s">
        <v>2161</v>
      </c>
      <c r="U49" s="20">
        <v>67.005769230769204</v>
      </c>
      <c r="V49" s="20">
        <v>244.38461538461499</v>
      </c>
      <c r="Y49">
        <f t="shared" si="0"/>
        <v>855</v>
      </c>
      <c r="Z49">
        <v>1</v>
      </c>
      <c r="AA49">
        <v>0</v>
      </c>
      <c r="AB49">
        <v>0</v>
      </c>
      <c r="AC49">
        <v>0</v>
      </c>
      <c r="AD49">
        <v>0</v>
      </c>
      <c r="AE49">
        <v>0</v>
      </c>
      <c r="AF49">
        <v>0</v>
      </c>
      <c r="AG49">
        <v>0</v>
      </c>
      <c r="AH49">
        <v>0</v>
      </c>
      <c r="AI49" s="24" t="str">
        <f t="shared" si="1"/>
        <v>855,1,0,0,0,0,0,0,0,0</v>
      </c>
      <c r="AK49" s="20" t="s">
        <v>2116</v>
      </c>
      <c r="AP49">
        <v>0</v>
      </c>
      <c r="AQ49">
        <v>25</v>
      </c>
      <c r="AR49">
        <v>0</v>
      </c>
    </row>
    <row r="50" spans="1:44" x14ac:dyDescent="0.3">
      <c r="A50">
        <v>49</v>
      </c>
      <c r="B50">
        <v>856</v>
      </c>
      <c r="R50" s="20" t="s">
        <v>2161</v>
      </c>
      <c r="U50" s="20">
        <v>68.344230769230705</v>
      </c>
      <c r="V50" s="20">
        <v>249.25174825174801</v>
      </c>
      <c r="Y50">
        <f t="shared" si="0"/>
        <v>856</v>
      </c>
      <c r="Z50">
        <v>1</v>
      </c>
      <c r="AA50">
        <v>0</v>
      </c>
      <c r="AB50">
        <v>0</v>
      </c>
      <c r="AC50">
        <v>0</v>
      </c>
      <c r="AD50">
        <v>0</v>
      </c>
      <c r="AE50">
        <v>0</v>
      </c>
      <c r="AF50">
        <v>0</v>
      </c>
      <c r="AG50">
        <v>0</v>
      </c>
      <c r="AH50">
        <v>0</v>
      </c>
      <c r="AI50" s="24" t="str">
        <f t="shared" si="1"/>
        <v>856,1,0,0,0,0,0,0,0,0</v>
      </c>
      <c r="AK50" s="20" t="s">
        <v>2116</v>
      </c>
      <c r="AP50">
        <v>0</v>
      </c>
      <c r="AQ50">
        <v>25</v>
      </c>
      <c r="AR50">
        <v>0</v>
      </c>
    </row>
    <row r="51" spans="1:44" x14ac:dyDescent="0.3">
      <c r="A51">
        <v>50</v>
      </c>
      <c r="B51">
        <v>857</v>
      </c>
      <c r="R51" s="20" t="s">
        <v>2161</v>
      </c>
      <c r="U51" s="20">
        <v>69.682692307692307</v>
      </c>
      <c r="V51" s="20">
        <v>254.11888111888101</v>
      </c>
      <c r="Y51">
        <f t="shared" si="0"/>
        <v>857</v>
      </c>
      <c r="Z51">
        <v>1</v>
      </c>
      <c r="AA51">
        <v>0</v>
      </c>
      <c r="AB51">
        <v>0</v>
      </c>
      <c r="AC51">
        <v>0</v>
      </c>
      <c r="AD51">
        <v>0</v>
      </c>
      <c r="AE51">
        <v>0</v>
      </c>
      <c r="AF51">
        <v>0</v>
      </c>
      <c r="AG51">
        <v>0</v>
      </c>
      <c r="AH51">
        <v>0</v>
      </c>
      <c r="AI51" s="24" t="str">
        <f t="shared" si="1"/>
        <v>857,1,0,0,0,0,0,0,0,0</v>
      </c>
      <c r="AK51" s="20" t="s">
        <v>2116</v>
      </c>
      <c r="AP51">
        <v>0</v>
      </c>
      <c r="AQ51">
        <v>25</v>
      </c>
      <c r="AR51">
        <v>0</v>
      </c>
    </row>
    <row r="52" spans="1:44" x14ac:dyDescent="0.3">
      <c r="A52">
        <v>51</v>
      </c>
      <c r="B52">
        <v>858</v>
      </c>
      <c r="R52" s="20" t="s">
        <v>2161</v>
      </c>
      <c r="U52" s="20">
        <v>71.021153846153794</v>
      </c>
      <c r="V52" s="20">
        <v>258.98601398601397</v>
      </c>
      <c r="Y52">
        <f t="shared" si="0"/>
        <v>858</v>
      </c>
      <c r="Z52">
        <v>1</v>
      </c>
      <c r="AA52">
        <v>0</v>
      </c>
      <c r="AB52">
        <v>0</v>
      </c>
      <c r="AC52">
        <v>0</v>
      </c>
      <c r="AD52">
        <v>0</v>
      </c>
      <c r="AE52">
        <v>0</v>
      </c>
      <c r="AF52">
        <v>0</v>
      </c>
      <c r="AG52">
        <v>0</v>
      </c>
      <c r="AH52">
        <v>0</v>
      </c>
      <c r="AI52" s="24" t="str">
        <f t="shared" si="1"/>
        <v>858,1,0,0,0,0,0,0,0,0</v>
      </c>
      <c r="AK52" s="20" t="s">
        <v>2116</v>
      </c>
      <c r="AP52">
        <v>0</v>
      </c>
      <c r="AQ52">
        <v>25</v>
      </c>
      <c r="AR52">
        <v>0</v>
      </c>
    </row>
    <row r="53" spans="1:44" x14ac:dyDescent="0.3">
      <c r="A53">
        <v>52</v>
      </c>
      <c r="B53">
        <v>859</v>
      </c>
      <c r="R53" s="20" t="s">
        <v>2161</v>
      </c>
      <c r="U53" s="20">
        <v>72.359615384615296</v>
      </c>
      <c r="V53" s="20">
        <v>263.853146853147</v>
      </c>
      <c r="Y53">
        <f t="shared" si="0"/>
        <v>859</v>
      </c>
      <c r="Z53">
        <v>1</v>
      </c>
      <c r="AA53">
        <v>0</v>
      </c>
      <c r="AB53">
        <v>0</v>
      </c>
      <c r="AC53">
        <v>0</v>
      </c>
      <c r="AD53">
        <v>0</v>
      </c>
      <c r="AE53">
        <v>0</v>
      </c>
      <c r="AF53">
        <v>0</v>
      </c>
      <c r="AG53">
        <v>0</v>
      </c>
      <c r="AH53">
        <v>0</v>
      </c>
      <c r="AI53" s="24" t="str">
        <f t="shared" si="1"/>
        <v>859,1,0,0,0,0,0,0,0,0</v>
      </c>
      <c r="AK53" s="20" t="s">
        <v>2116</v>
      </c>
      <c r="AP53">
        <v>0</v>
      </c>
      <c r="AQ53">
        <v>25</v>
      </c>
      <c r="AR53">
        <v>0</v>
      </c>
    </row>
    <row r="54" spans="1:44" x14ac:dyDescent="0.3">
      <c r="A54">
        <v>53</v>
      </c>
      <c r="B54">
        <v>860</v>
      </c>
      <c r="R54" s="20" t="s">
        <v>2161</v>
      </c>
      <c r="U54" s="20">
        <v>73.698076923076897</v>
      </c>
      <c r="V54" s="20">
        <v>268.72027972028002</v>
      </c>
      <c r="Y54">
        <f t="shared" si="0"/>
        <v>860</v>
      </c>
      <c r="Z54">
        <v>1</v>
      </c>
      <c r="AA54">
        <v>0</v>
      </c>
      <c r="AB54">
        <v>0</v>
      </c>
      <c r="AC54">
        <v>0</v>
      </c>
      <c r="AD54">
        <v>0</v>
      </c>
      <c r="AE54">
        <v>0</v>
      </c>
      <c r="AF54">
        <v>0</v>
      </c>
      <c r="AG54">
        <v>0</v>
      </c>
      <c r="AH54">
        <v>0</v>
      </c>
      <c r="AI54" s="24" t="str">
        <f t="shared" si="1"/>
        <v>860,1,0,0,0,0,0,0,0,0</v>
      </c>
      <c r="AK54" s="20" t="s">
        <v>2116</v>
      </c>
      <c r="AP54">
        <v>0</v>
      </c>
      <c r="AQ54">
        <v>25</v>
      </c>
      <c r="AR54">
        <v>0</v>
      </c>
    </row>
    <row r="55" spans="1:44" x14ac:dyDescent="0.3">
      <c r="A55">
        <v>54</v>
      </c>
      <c r="B55">
        <v>861</v>
      </c>
      <c r="R55" s="20" t="s">
        <v>2161</v>
      </c>
      <c r="U55" s="20">
        <v>75.036538461538399</v>
      </c>
      <c r="V55" s="20">
        <v>273.58741258741202</v>
      </c>
      <c r="Y55">
        <f t="shared" si="0"/>
        <v>861</v>
      </c>
      <c r="Z55">
        <v>1</v>
      </c>
      <c r="AA55">
        <v>0</v>
      </c>
      <c r="AB55">
        <v>0</v>
      </c>
      <c r="AC55">
        <v>0</v>
      </c>
      <c r="AD55">
        <v>0</v>
      </c>
      <c r="AE55">
        <v>0</v>
      </c>
      <c r="AF55">
        <v>0</v>
      </c>
      <c r="AG55">
        <v>0</v>
      </c>
      <c r="AH55">
        <v>0</v>
      </c>
      <c r="AI55" s="24" t="str">
        <f t="shared" si="1"/>
        <v>861,1,0,0,0,0,0,0,0,0</v>
      </c>
      <c r="AK55" s="20" t="s">
        <v>2116</v>
      </c>
      <c r="AP55">
        <v>0</v>
      </c>
      <c r="AQ55">
        <v>25</v>
      </c>
      <c r="AR55">
        <v>0</v>
      </c>
    </row>
    <row r="56" spans="1:44" x14ac:dyDescent="0.3">
      <c r="A56">
        <v>55</v>
      </c>
      <c r="B56">
        <v>862</v>
      </c>
      <c r="R56" s="20" t="s">
        <v>2161</v>
      </c>
      <c r="U56" s="20">
        <v>76.375</v>
      </c>
      <c r="V56" s="20">
        <v>278.45454545454498</v>
      </c>
      <c r="Y56">
        <f t="shared" si="0"/>
        <v>862</v>
      </c>
      <c r="Z56">
        <v>1</v>
      </c>
      <c r="AA56">
        <v>0</v>
      </c>
      <c r="AB56">
        <v>0</v>
      </c>
      <c r="AC56">
        <v>0</v>
      </c>
      <c r="AD56">
        <v>0</v>
      </c>
      <c r="AE56">
        <v>0</v>
      </c>
      <c r="AF56">
        <v>0</v>
      </c>
      <c r="AG56">
        <v>0</v>
      </c>
      <c r="AH56">
        <v>0</v>
      </c>
      <c r="AI56" s="24" t="str">
        <f t="shared" si="1"/>
        <v>862,1,0,0,0,0,0,0,0,0</v>
      </c>
      <c r="AK56" s="20" t="s">
        <v>2116</v>
      </c>
      <c r="AP56">
        <v>0</v>
      </c>
      <c r="AQ56">
        <v>25</v>
      </c>
      <c r="AR56">
        <v>0</v>
      </c>
    </row>
    <row r="57" spans="1:44" x14ac:dyDescent="0.3">
      <c r="A57">
        <v>56</v>
      </c>
      <c r="B57">
        <v>863</v>
      </c>
      <c r="R57" s="20" t="s">
        <v>2161</v>
      </c>
      <c r="U57" s="20">
        <v>77.713461538461502</v>
      </c>
      <c r="V57" s="20">
        <v>283.32167832167801</v>
      </c>
      <c r="Y57">
        <f t="shared" si="0"/>
        <v>863</v>
      </c>
      <c r="Z57">
        <v>1</v>
      </c>
      <c r="AA57">
        <v>0</v>
      </c>
      <c r="AB57">
        <v>0</v>
      </c>
      <c r="AC57">
        <v>0</v>
      </c>
      <c r="AD57">
        <v>0</v>
      </c>
      <c r="AE57">
        <v>0</v>
      </c>
      <c r="AF57">
        <v>0</v>
      </c>
      <c r="AG57">
        <v>0</v>
      </c>
      <c r="AH57">
        <v>0</v>
      </c>
      <c r="AI57" s="24" t="str">
        <f t="shared" si="1"/>
        <v>863,1,0,0,0,0,0,0,0,0</v>
      </c>
      <c r="AK57" s="20" t="s">
        <v>2116</v>
      </c>
      <c r="AP57">
        <v>0</v>
      </c>
      <c r="AQ57">
        <v>25</v>
      </c>
      <c r="AR57">
        <v>0</v>
      </c>
    </row>
    <row r="58" spans="1:44" x14ac:dyDescent="0.3">
      <c r="A58">
        <v>57</v>
      </c>
      <c r="B58">
        <v>864</v>
      </c>
      <c r="R58" s="20" t="s">
        <v>2161</v>
      </c>
      <c r="U58" s="20">
        <v>79.051923076923003</v>
      </c>
      <c r="V58" s="20">
        <v>288.18881118881097</v>
      </c>
      <c r="Y58">
        <f t="shared" si="0"/>
        <v>864</v>
      </c>
      <c r="Z58">
        <v>1</v>
      </c>
      <c r="AA58">
        <v>0</v>
      </c>
      <c r="AB58">
        <v>0</v>
      </c>
      <c r="AC58">
        <v>0</v>
      </c>
      <c r="AD58">
        <v>0</v>
      </c>
      <c r="AE58">
        <v>0</v>
      </c>
      <c r="AF58">
        <v>0</v>
      </c>
      <c r="AG58">
        <v>0</v>
      </c>
      <c r="AH58">
        <v>0</v>
      </c>
      <c r="AI58" s="24" t="str">
        <f t="shared" si="1"/>
        <v>864,1,0,0,0,0,0,0,0,0</v>
      </c>
      <c r="AK58" s="20" t="s">
        <v>2116</v>
      </c>
      <c r="AP58">
        <v>0</v>
      </c>
      <c r="AQ58">
        <v>25</v>
      </c>
      <c r="AR58">
        <v>0</v>
      </c>
    </row>
    <row r="59" spans="1:44" x14ac:dyDescent="0.3">
      <c r="A59">
        <v>58</v>
      </c>
      <c r="B59">
        <v>865</v>
      </c>
      <c r="R59" s="20" t="s">
        <v>2161</v>
      </c>
      <c r="U59" s="20">
        <v>80.390384615384605</v>
      </c>
      <c r="V59" s="20">
        <v>293.055944055944</v>
      </c>
      <c r="Y59">
        <f t="shared" si="0"/>
        <v>865</v>
      </c>
      <c r="Z59">
        <v>1</v>
      </c>
      <c r="AA59">
        <v>0</v>
      </c>
      <c r="AB59">
        <v>0</v>
      </c>
      <c r="AC59">
        <v>0</v>
      </c>
      <c r="AD59">
        <v>0</v>
      </c>
      <c r="AE59">
        <v>0</v>
      </c>
      <c r="AF59">
        <v>0</v>
      </c>
      <c r="AG59">
        <v>0</v>
      </c>
      <c r="AH59">
        <v>0</v>
      </c>
      <c r="AI59" s="24" t="str">
        <f t="shared" si="1"/>
        <v>865,1,0,0,0,0,0,0,0,0</v>
      </c>
      <c r="AK59" s="20" t="s">
        <v>2116</v>
      </c>
      <c r="AP59">
        <v>0</v>
      </c>
      <c r="AQ59">
        <v>25</v>
      </c>
      <c r="AR59">
        <v>0</v>
      </c>
    </row>
    <row r="60" spans="1:44" x14ac:dyDescent="0.3">
      <c r="A60">
        <v>59</v>
      </c>
      <c r="B60">
        <v>866</v>
      </c>
      <c r="R60" s="20" t="s">
        <v>2161</v>
      </c>
      <c r="U60" s="20">
        <v>81.728846153846106</v>
      </c>
      <c r="V60" s="20">
        <v>297.92307692307702</v>
      </c>
      <c r="Y60">
        <f t="shared" si="0"/>
        <v>866</v>
      </c>
      <c r="Z60">
        <v>1</v>
      </c>
      <c r="AA60">
        <v>0</v>
      </c>
      <c r="AB60">
        <v>0</v>
      </c>
      <c r="AC60">
        <v>0</v>
      </c>
      <c r="AD60">
        <v>0</v>
      </c>
      <c r="AE60">
        <v>0</v>
      </c>
      <c r="AF60">
        <v>0</v>
      </c>
      <c r="AG60">
        <v>0</v>
      </c>
      <c r="AH60">
        <v>0</v>
      </c>
      <c r="AI60" s="24" t="str">
        <f t="shared" si="1"/>
        <v>866,1,0,0,0,0,0,0,0,0</v>
      </c>
      <c r="AK60" s="20" t="s">
        <v>2116</v>
      </c>
      <c r="AP60">
        <v>0</v>
      </c>
      <c r="AQ60">
        <v>25</v>
      </c>
      <c r="AR60">
        <v>0</v>
      </c>
    </row>
    <row r="61" spans="1:44" x14ac:dyDescent="0.3">
      <c r="A61">
        <v>60</v>
      </c>
      <c r="B61">
        <v>867</v>
      </c>
      <c r="R61" s="20" t="s">
        <v>2161</v>
      </c>
      <c r="U61" s="20">
        <v>83.067307692307693</v>
      </c>
      <c r="V61" s="20">
        <v>302.79020979020999</v>
      </c>
      <c r="Y61">
        <f t="shared" si="0"/>
        <v>867</v>
      </c>
      <c r="Z61">
        <v>1</v>
      </c>
      <c r="AA61">
        <v>0</v>
      </c>
      <c r="AB61">
        <v>0</v>
      </c>
      <c r="AC61">
        <v>0</v>
      </c>
      <c r="AD61">
        <v>0</v>
      </c>
      <c r="AE61">
        <v>0</v>
      </c>
      <c r="AF61">
        <v>0</v>
      </c>
      <c r="AG61">
        <v>0</v>
      </c>
      <c r="AH61">
        <v>0</v>
      </c>
      <c r="AI61" s="24" t="str">
        <f t="shared" si="1"/>
        <v>867,1,0,0,0,0,0,0,0,0</v>
      </c>
      <c r="AK61" s="20" t="s">
        <v>2116</v>
      </c>
      <c r="AP61">
        <v>0</v>
      </c>
      <c r="AQ61">
        <v>25</v>
      </c>
      <c r="AR61">
        <v>0</v>
      </c>
    </row>
    <row r="62" spans="1:44" x14ac:dyDescent="0.3">
      <c r="A62">
        <v>61</v>
      </c>
      <c r="B62">
        <v>868</v>
      </c>
      <c r="R62" s="20" t="s">
        <v>2161</v>
      </c>
      <c r="U62" s="20">
        <v>84.405769230769195</v>
      </c>
      <c r="V62" s="20">
        <v>307.65734265734199</v>
      </c>
      <c r="Y62">
        <f t="shared" si="0"/>
        <v>868</v>
      </c>
      <c r="Z62">
        <v>1</v>
      </c>
      <c r="AA62">
        <v>0</v>
      </c>
      <c r="AB62">
        <v>0</v>
      </c>
      <c r="AC62">
        <v>0</v>
      </c>
      <c r="AD62">
        <v>0</v>
      </c>
      <c r="AE62">
        <v>0</v>
      </c>
      <c r="AF62">
        <v>0</v>
      </c>
      <c r="AG62">
        <v>0</v>
      </c>
      <c r="AH62">
        <v>0</v>
      </c>
      <c r="AI62" s="24" t="str">
        <f t="shared" si="1"/>
        <v>868,1,0,0,0,0,0,0,0,0</v>
      </c>
      <c r="AK62" s="20" t="s">
        <v>2116</v>
      </c>
      <c r="AP62">
        <v>0</v>
      </c>
      <c r="AQ62">
        <v>25</v>
      </c>
      <c r="AR62">
        <v>0</v>
      </c>
    </row>
    <row r="63" spans="1:44" x14ac:dyDescent="0.3">
      <c r="A63">
        <v>62</v>
      </c>
      <c r="B63">
        <v>869</v>
      </c>
      <c r="R63" s="20" t="s">
        <v>2161</v>
      </c>
      <c r="U63" s="20">
        <v>85.744230769230697</v>
      </c>
      <c r="V63" s="20">
        <v>312.52447552447501</v>
      </c>
      <c r="Y63">
        <f t="shared" si="0"/>
        <v>869</v>
      </c>
      <c r="Z63">
        <v>1</v>
      </c>
      <c r="AA63">
        <v>0</v>
      </c>
      <c r="AB63">
        <v>0</v>
      </c>
      <c r="AC63">
        <v>0</v>
      </c>
      <c r="AD63">
        <v>0</v>
      </c>
      <c r="AE63">
        <v>0</v>
      </c>
      <c r="AF63">
        <v>0</v>
      </c>
      <c r="AG63">
        <v>0</v>
      </c>
      <c r="AH63">
        <v>0</v>
      </c>
      <c r="AI63" s="24" t="str">
        <f t="shared" si="1"/>
        <v>869,1,0,0,0,0,0,0,0,0</v>
      </c>
      <c r="AK63" s="20" t="s">
        <v>2116</v>
      </c>
      <c r="AP63">
        <v>0</v>
      </c>
      <c r="AQ63">
        <v>25</v>
      </c>
      <c r="AR63">
        <v>0</v>
      </c>
    </row>
    <row r="64" spans="1:44" x14ac:dyDescent="0.3">
      <c r="A64">
        <v>63</v>
      </c>
      <c r="B64">
        <v>870</v>
      </c>
      <c r="R64" s="20" t="s">
        <v>2161</v>
      </c>
      <c r="U64" s="20">
        <v>87.082692307692298</v>
      </c>
      <c r="V64" s="20">
        <v>317.39160839160797</v>
      </c>
      <c r="Y64">
        <f t="shared" si="0"/>
        <v>870</v>
      </c>
      <c r="Z64">
        <v>1</v>
      </c>
      <c r="AA64">
        <v>0</v>
      </c>
      <c r="AB64">
        <v>0</v>
      </c>
      <c r="AC64">
        <v>0</v>
      </c>
      <c r="AD64">
        <v>0</v>
      </c>
      <c r="AE64">
        <v>0</v>
      </c>
      <c r="AF64">
        <v>0</v>
      </c>
      <c r="AG64">
        <v>0</v>
      </c>
      <c r="AH64">
        <v>0</v>
      </c>
      <c r="AI64" s="24" t="str">
        <f t="shared" si="1"/>
        <v>870,1,0,0,0,0,0,0,0,0</v>
      </c>
      <c r="AK64" s="20" t="s">
        <v>2116</v>
      </c>
      <c r="AP64">
        <v>0</v>
      </c>
      <c r="AQ64">
        <v>25</v>
      </c>
      <c r="AR64">
        <v>0</v>
      </c>
    </row>
    <row r="65" spans="1:44" x14ac:dyDescent="0.3">
      <c r="A65">
        <v>64</v>
      </c>
      <c r="B65">
        <v>871</v>
      </c>
      <c r="R65" s="20" t="s">
        <v>2161</v>
      </c>
      <c r="U65" s="20">
        <v>88.4211538461538</v>
      </c>
      <c r="V65" s="20">
        <v>322.258741258741</v>
      </c>
      <c r="Y65">
        <f t="shared" si="0"/>
        <v>871</v>
      </c>
      <c r="Z65">
        <v>1</v>
      </c>
      <c r="AA65">
        <v>0</v>
      </c>
      <c r="AB65">
        <v>0</v>
      </c>
      <c r="AC65">
        <v>0</v>
      </c>
      <c r="AD65">
        <v>0</v>
      </c>
      <c r="AE65">
        <v>0</v>
      </c>
      <c r="AF65">
        <v>0</v>
      </c>
      <c r="AG65">
        <v>0</v>
      </c>
      <c r="AH65">
        <v>0</v>
      </c>
      <c r="AI65" s="24" t="str">
        <f t="shared" si="1"/>
        <v>871,1,0,0,0,0,0,0,0,0</v>
      </c>
      <c r="AK65" s="20" t="s">
        <v>2116</v>
      </c>
      <c r="AP65">
        <v>0</v>
      </c>
      <c r="AQ65">
        <v>25</v>
      </c>
      <c r="AR65">
        <v>0</v>
      </c>
    </row>
    <row r="66" spans="1:44" x14ac:dyDescent="0.3">
      <c r="A66">
        <v>65</v>
      </c>
      <c r="B66">
        <v>872</v>
      </c>
      <c r="R66" s="20" t="s">
        <v>2161</v>
      </c>
      <c r="U66" s="20">
        <v>89.759615384615401</v>
      </c>
      <c r="V66" s="20">
        <v>327.12587412587402</v>
      </c>
      <c r="Y66">
        <f t="shared" si="0"/>
        <v>872</v>
      </c>
      <c r="Z66">
        <v>1</v>
      </c>
      <c r="AA66">
        <v>0</v>
      </c>
      <c r="AB66">
        <v>0</v>
      </c>
      <c r="AC66">
        <v>0</v>
      </c>
      <c r="AD66">
        <v>0</v>
      </c>
      <c r="AE66">
        <v>0</v>
      </c>
      <c r="AF66">
        <v>0</v>
      </c>
      <c r="AG66">
        <v>0</v>
      </c>
      <c r="AH66">
        <v>0</v>
      </c>
      <c r="AI66" s="24" t="str">
        <f t="shared" si="1"/>
        <v>872,1,0,0,0,0,0,0,0,0</v>
      </c>
      <c r="AK66" s="20" t="s">
        <v>2116</v>
      </c>
      <c r="AP66">
        <v>0</v>
      </c>
      <c r="AQ66">
        <v>25</v>
      </c>
      <c r="AR66">
        <v>0</v>
      </c>
    </row>
    <row r="67" spans="1:44" x14ac:dyDescent="0.3">
      <c r="A67">
        <v>66</v>
      </c>
      <c r="B67">
        <v>873</v>
      </c>
      <c r="R67" s="20" t="s">
        <v>2161</v>
      </c>
      <c r="U67" s="20">
        <v>91.098076923076903</v>
      </c>
      <c r="V67" s="20">
        <v>331.99300699300699</v>
      </c>
      <c r="Y67">
        <f t="shared" ref="Y67:Y130" si="2">B67</f>
        <v>873</v>
      </c>
      <c r="Z67">
        <v>1</v>
      </c>
      <c r="AA67">
        <v>0</v>
      </c>
      <c r="AB67">
        <v>0</v>
      </c>
      <c r="AC67">
        <v>0</v>
      </c>
      <c r="AD67">
        <v>0</v>
      </c>
      <c r="AE67">
        <v>0</v>
      </c>
      <c r="AF67">
        <v>0</v>
      </c>
      <c r="AG67">
        <v>0</v>
      </c>
      <c r="AH67">
        <v>0</v>
      </c>
      <c r="AI67" s="24" t="str">
        <f t="shared" ref="AI67:AI130" si="3">+Y67&amp;","&amp;Z67&amp;","&amp;AA67&amp;","&amp;AB67&amp;","&amp;AC67&amp;","&amp;AD67&amp;","&amp;AE67&amp;","&amp;AF67&amp;","&amp;AG67&amp;","&amp;AH67</f>
        <v>873,1,0,0,0,0,0,0,0,0</v>
      </c>
      <c r="AK67" s="20" t="s">
        <v>2116</v>
      </c>
      <c r="AP67">
        <v>0</v>
      </c>
      <c r="AQ67">
        <v>25</v>
      </c>
      <c r="AR67">
        <v>0</v>
      </c>
    </row>
    <row r="68" spans="1:44" x14ac:dyDescent="0.3">
      <c r="A68">
        <v>67</v>
      </c>
      <c r="B68">
        <v>874</v>
      </c>
      <c r="R68" s="20" t="s">
        <v>2161</v>
      </c>
      <c r="U68" s="20">
        <v>92.436538461538404</v>
      </c>
      <c r="V68" s="20">
        <v>336.86013986014001</v>
      </c>
      <c r="Y68">
        <f t="shared" si="2"/>
        <v>874</v>
      </c>
      <c r="Z68">
        <v>1</v>
      </c>
      <c r="AA68">
        <v>0</v>
      </c>
      <c r="AB68">
        <v>0</v>
      </c>
      <c r="AC68">
        <v>0</v>
      </c>
      <c r="AD68">
        <v>0</v>
      </c>
      <c r="AE68">
        <v>0</v>
      </c>
      <c r="AF68">
        <v>0</v>
      </c>
      <c r="AG68">
        <v>0</v>
      </c>
      <c r="AH68">
        <v>0</v>
      </c>
      <c r="AI68" s="24" t="str">
        <f t="shared" si="3"/>
        <v>874,1,0,0,0,0,0,0,0,0</v>
      </c>
      <c r="AK68" s="20" t="s">
        <v>2116</v>
      </c>
      <c r="AP68">
        <v>0</v>
      </c>
      <c r="AQ68">
        <v>25</v>
      </c>
      <c r="AR68">
        <v>0</v>
      </c>
    </row>
    <row r="69" spans="1:44" x14ac:dyDescent="0.3">
      <c r="A69">
        <v>68</v>
      </c>
      <c r="B69">
        <v>875</v>
      </c>
      <c r="R69" s="20" t="s">
        <v>2161</v>
      </c>
      <c r="U69" s="20">
        <v>93.775000000000006</v>
      </c>
      <c r="V69" s="20">
        <v>341.72727272727298</v>
      </c>
      <c r="Y69">
        <f t="shared" si="2"/>
        <v>875</v>
      </c>
      <c r="Z69">
        <v>1</v>
      </c>
      <c r="AA69">
        <v>0</v>
      </c>
      <c r="AB69">
        <v>0</v>
      </c>
      <c r="AC69">
        <v>0</v>
      </c>
      <c r="AD69">
        <v>0</v>
      </c>
      <c r="AE69">
        <v>0</v>
      </c>
      <c r="AF69">
        <v>0</v>
      </c>
      <c r="AG69">
        <v>0</v>
      </c>
      <c r="AH69">
        <v>0</v>
      </c>
      <c r="AI69" s="24" t="str">
        <f t="shared" si="3"/>
        <v>875,1,0,0,0,0,0,0,0,0</v>
      </c>
      <c r="AK69" s="20" t="s">
        <v>2116</v>
      </c>
      <c r="AP69">
        <v>0</v>
      </c>
      <c r="AQ69">
        <v>25</v>
      </c>
      <c r="AR69">
        <v>0</v>
      </c>
    </row>
    <row r="70" spans="1:44" x14ac:dyDescent="0.3">
      <c r="A70">
        <v>69</v>
      </c>
      <c r="B70">
        <v>876</v>
      </c>
      <c r="R70" s="20" t="s">
        <v>2161</v>
      </c>
      <c r="U70" s="20">
        <v>95.113461538461493</v>
      </c>
      <c r="V70" s="20">
        <v>346.59440559440498</v>
      </c>
      <c r="Y70">
        <f t="shared" si="2"/>
        <v>876</v>
      </c>
      <c r="Z70">
        <v>1</v>
      </c>
      <c r="AA70">
        <v>0</v>
      </c>
      <c r="AB70">
        <v>0</v>
      </c>
      <c r="AC70">
        <v>0</v>
      </c>
      <c r="AD70">
        <v>0</v>
      </c>
      <c r="AE70">
        <v>0</v>
      </c>
      <c r="AF70">
        <v>0</v>
      </c>
      <c r="AG70">
        <v>0</v>
      </c>
      <c r="AH70">
        <v>0</v>
      </c>
      <c r="AI70" s="24" t="str">
        <f t="shared" si="3"/>
        <v>876,1,0,0,0,0,0,0,0,0</v>
      </c>
      <c r="AK70" s="20" t="s">
        <v>2116</v>
      </c>
      <c r="AP70">
        <v>0</v>
      </c>
      <c r="AQ70">
        <v>25</v>
      </c>
      <c r="AR70">
        <v>0</v>
      </c>
    </row>
    <row r="71" spans="1:44" x14ac:dyDescent="0.3">
      <c r="A71">
        <v>70</v>
      </c>
      <c r="B71">
        <v>877</v>
      </c>
      <c r="R71" s="20" t="s">
        <v>2161</v>
      </c>
      <c r="U71" s="20">
        <v>96.451923076922995</v>
      </c>
      <c r="V71" s="20">
        <v>351.461538461538</v>
      </c>
      <c r="Y71">
        <f t="shared" si="2"/>
        <v>877</v>
      </c>
      <c r="Z71">
        <v>1</v>
      </c>
      <c r="AA71">
        <v>0</v>
      </c>
      <c r="AB71">
        <v>0</v>
      </c>
      <c r="AC71">
        <v>0</v>
      </c>
      <c r="AD71">
        <v>0</v>
      </c>
      <c r="AE71">
        <v>0</v>
      </c>
      <c r="AF71">
        <v>0</v>
      </c>
      <c r="AG71">
        <v>0</v>
      </c>
      <c r="AH71">
        <v>0</v>
      </c>
      <c r="AI71" s="24" t="str">
        <f t="shared" si="3"/>
        <v>877,1,0,0,0,0,0,0,0,0</v>
      </c>
      <c r="AK71" s="20" t="s">
        <v>2116</v>
      </c>
      <c r="AP71">
        <v>0</v>
      </c>
      <c r="AQ71">
        <v>25</v>
      </c>
      <c r="AR71">
        <v>0</v>
      </c>
    </row>
    <row r="72" spans="1:44" x14ac:dyDescent="0.3">
      <c r="A72">
        <v>71</v>
      </c>
      <c r="B72">
        <v>878</v>
      </c>
      <c r="R72" s="20" t="s">
        <v>2161</v>
      </c>
      <c r="U72" s="20">
        <v>97.790384615384596</v>
      </c>
      <c r="V72" s="20">
        <v>356.32867132867102</v>
      </c>
      <c r="Y72">
        <f t="shared" si="2"/>
        <v>878</v>
      </c>
      <c r="Z72">
        <v>1</v>
      </c>
      <c r="AA72">
        <v>0</v>
      </c>
      <c r="AB72">
        <v>0</v>
      </c>
      <c r="AC72">
        <v>0</v>
      </c>
      <c r="AD72">
        <v>0</v>
      </c>
      <c r="AE72">
        <v>0</v>
      </c>
      <c r="AF72">
        <v>0</v>
      </c>
      <c r="AG72">
        <v>0</v>
      </c>
      <c r="AH72">
        <v>0</v>
      </c>
      <c r="AI72" s="24" t="str">
        <f t="shared" si="3"/>
        <v>878,1,0,0,0,0,0,0,0,0</v>
      </c>
      <c r="AK72" s="20" t="s">
        <v>2116</v>
      </c>
      <c r="AP72">
        <v>0</v>
      </c>
      <c r="AQ72">
        <v>25</v>
      </c>
      <c r="AR72">
        <v>0</v>
      </c>
    </row>
    <row r="73" spans="1:44" x14ac:dyDescent="0.3">
      <c r="A73">
        <v>72</v>
      </c>
      <c r="B73">
        <v>879</v>
      </c>
      <c r="R73" s="20" t="s">
        <v>2161</v>
      </c>
      <c r="U73" s="20">
        <v>99.128846153846098</v>
      </c>
      <c r="V73" s="20">
        <v>361.19580419580399</v>
      </c>
      <c r="Y73">
        <f t="shared" si="2"/>
        <v>879</v>
      </c>
      <c r="Z73">
        <v>1</v>
      </c>
      <c r="AA73">
        <v>0</v>
      </c>
      <c r="AB73">
        <v>0</v>
      </c>
      <c r="AC73">
        <v>0</v>
      </c>
      <c r="AD73">
        <v>0</v>
      </c>
      <c r="AE73">
        <v>0</v>
      </c>
      <c r="AF73">
        <v>0</v>
      </c>
      <c r="AG73">
        <v>0</v>
      </c>
      <c r="AH73">
        <v>0</v>
      </c>
      <c r="AI73" s="24" t="str">
        <f t="shared" si="3"/>
        <v>879,1,0,0,0,0,0,0,0,0</v>
      </c>
      <c r="AK73" s="20" t="s">
        <v>2116</v>
      </c>
      <c r="AP73">
        <v>0</v>
      </c>
      <c r="AQ73">
        <v>25</v>
      </c>
      <c r="AR73">
        <v>0</v>
      </c>
    </row>
    <row r="74" spans="1:44" x14ac:dyDescent="0.3">
      <c r="A74">
        <v>73</v>
      </c>
      <c r="B74">
        <v>880</v>
      </c>
      <c r="R74" s="20" t="s">
        <v>2161</v>
      </c>
      <c r="U74" s="20">
        <v>100.467307692308</v>
      </c>
      <c r="V74" s="20">
        <v>366.06293706293701</v>
      </c>
      <c r="Y74">
        <f t="shared" si="2"/>
        <v>880</v>
      </c>
      <c r="Z74">
        <v>1</v>
      </c>
      <c r="AA74">
        <v>0</v>
      </c>
      <c r="AB74">
        <v>0</v>
      </c>
      <c r="AC74">
        <v>0</v>
      </c>
      <c r="AD74">
        <v>0</v>
      </c>
      <c r="AE74">
        <v>0</v>
      </c>
      <c r="AF74">
        <v>0</v>
      </c>
      <c r="AG74">
        <v>0</v>
      </c>
      <c r="AH74">
        <v>0</v>
      </c>
      <c r="AI74" s="24" t="str">
        <f t="shared" si="3"/>
        <v>880,1,0,0,0,0,0,0,0,0</v>
      </c>
      <c r="AK74" s="20" t="s">
        <v>2116</v>
      </c>
      <c r="AP74">
        <v>0</v>
      </c>
      <c r="AQ74">
        <v>25</v>
      </c>
      <c r="AR74">
        <v>0</v>
      </c>
    </row>
    <row r="75" spans="1:44" x14ac:dyDescent="0.3">
      <c r="A75">
        <v>74</v>
      </c>
      <c r="B75">
        <v>881</v>
      </c>
      <c r="R75" s="20" t="s">
        <v>2161</v>
      </c>
      <c r="U75" s="20">
        <v>101.805769230769</v>
      </c>
      <c r="V75" s="20">
        <v>370.93006993006998</v>
      </c>
      <c r="Y75">
        <f t="shared" si="2"/>
        <v>881</v>
      </c>
      <c r="Z75">
        <v>1</v>
      </c>
      <c r="AA75">
        <v>0</v>
      </c>
      <c r="AB75">
        <v>0</v>
      </c>
      <c r="AC75">
        <v>0</v>
      </c>
      <c r="AD75">
        <v>0</v>
      </c>
      <c r="AE75">
        <v>0</v>
      </c>
      <c r="AF75">
        <v>0</v>
      </c>
      <c r="AG75">
        <v>0</v>
      </c>
      <c r="AH75">
        <v>0</v>
      </c>
      <c r="AI75" s="24" t="str">
        <f t="shared" si="3"/>
        <v>881,1,0,0,0,0,0,0,0,0</v>
      </c>
      <c r="AK75" s="20" t="s">
        <v>2116</v>
      </c>
      <c r="AP75">
        <v>0</v>
      </c>
      <c r="AQ75">
        <v>25</v>
      </c>
      <c r="AR75">
        <v>0</v>
      </c>
    </row>
    <row r="76" spans="1:44" x14ac:dyDescent="0.3">
      <c r="A76">
        <v>75</v>
      </c>
      <c r="B76">
        <v>882</v>
      </c>
      <c r="R76" s="20" t="s">
        <v>2161</v>
      </c>
      <c r="U76" s="20">
        <v>103.144230769231</v>
      </c>
      <c r="V76" s="20">
        <v>375.797202797203</v>
      </c>
      <c r="Y76">
        <f t="shared" si="2"/>
        <v>882</v>
      </c>
      <c r="Z76">
        <v>1</v>
      </c>
      <c r="AA76">
        <v>0</v>
      </c>
      <c r="AB76">
        <v>0</v>
      </c>
      <c r="AC76">
        <v>0</v>
      </c>
      <c r="AD76">
        <v>0</v>
      </c>
      <c r="AE76">
        <v>0</v>
      </c>
      <c r="AF76">
        <v>0</v>
      </c>
      <c r="AG76">
        <v>0</v>
      </c>
      <c r="AH76">
        <v>0</v>
      </c>
      <c r="AI76" s="24" t="str">
        <f t="shared" si="3"/>
        <v>882,1,0,0,0,0,0,0,0,0</v>
      </c>
      <c r="AK76" s="20" t="s">
        <v>2116</v>
      </c>
      <c r="AP76">
        <v>0</v>
      </c>
      <c r="AQ76">
        <v>25</v>
      </c>
      <c r="AR76">
        <v>0</v>
      </c>
    </row>
    <row r="77" spans="1:44" x14ac:dyDescent="0.3">
      <c r="A77">
        <v>76</v>
      </c>
      <c r="B77">
        <v>883</v>
      </c>
      <c r="R77" s="20" t="s">
        <v>2161</v>
      </c>
      <c r="U77" s="20">
        <v>104.48269230769201</v>
      </c>
      <c r="V77" s="20">
        <v>380.664335664335</v>
      </c>
      <c r="Y77">
        <f t="shared" si="2"/>
        <v>883</v>
      </c>
      <c r="Z77">
        <v>1</v>
      </c>
      <c r="AA77">
        <v>0</v>
      </c>
      <c r="AB77">
        <v>0</v>
      </c>
      <c r="AC77">
        <v>0</v>
      </c>
      <c r="AD77">
        <v>0</v>
      </c>
      <c r="AE77">
        <v>0</v>
      </c>
      <c r="AF77">
        <v>0</v>
      </c>
      <c r="AG77">
        <v>0</v>
      </c>
      <c r="AH77">
        <v>0</v>
      </c>
      <c r="AI77" s="24" t="str">
        <f t="shared" si="3"/>
        <v>883,1,0,0,0,0,0,0,0,0</v>
      </c>
      <c r="AK77" s="20" t="s">
        <v>2116</v>
      </c>
      <c r="AP77">
        <v>0</v>
      </c>
      <c r="AQ77">
        <v>25</v>
      </c>
      <c r="AR77">
        <v>0</v>
      </c>
    </row>
    <row r="78" spans="1:44" x14ac:dyDescent="0.3">
      <c r="A78">
        <v>77</v>
      </c>
      <c r="B78">
        <v>884</v>
      </c>
      <c r="R78" s="20" t="s">
        <v>2161</v>
      </c>
      <c r="U78" s="20">
        <v>105.821153846154</v>
      </c>
      <c r="V78" s="20">
        <v>385.53146853146802</v>
      </c>
      <c r="Y78">
        <f t="shared" si="2"/>
        <v>884</v>
      </c>
      <c r="Z78">
        <v>1</v>
      </c>
      <c r="AA78">
        <v>0</v>
      </c>
      <c r="AB78">
        <v>0</v>
      </c>
      <c r="AC78">
        <v>0</v>
      </c>
      <c r="AD78">
        <v>0</v>
      </c>
      <c r="AE78">
        <v>0</v>
      </c>
      <c r="AF78">
        <v>0</v>
      </c>
      <c r="AG78">
        <v>0</v>
      </c>
      <c r="AH78">
        <v>0</v>
      </c>
      <c r="AI78" s="24" t="str">
        <f t="shared" si="3"/>
        <v>884,1,0,0,0,0,0,0,0,0</v>
      </c>
      <c r="AK78" s="20" t="s">
        <v>2116</v>
      </c>
      <c r="AP78">
        <v>0</v>
      </c>
      <c r="AQ78">
        <v>25</v>
      </c>
      <c r="AR78">
        <v>0</v>
      </c>
    </row>
    <row r="79" spans="1:44" x14ac:dyDescent="0.3">
      <c r="A79">
        <v>78</v>
      </c>
      <c r="B79">
        <v>885</v>
      </c>
      <c r="R79" s="20" t="s">
        <v>2161</v>
      </c>
      <c r="U79" s="20">
        <v>107.15961538461499</v>
      </c>
      <c r="V79" s="20">
        <v>390.39860139860099</v>
      </c>
      <c r="Y79">
        <f t="shared" si="2"/>
        <v>885</v>
      </c>
      <c r="Z79">
        <v>1</v>
      </c>
      <c r="AA79">
        <v>0</v>
      </c>
      <c r="AB79">
        <v>0</v>
      </c>
      <c r="AC79">
        <v>0</v>
      </c>
      <c r="AD79">
        <v>0</v>
      </c>
      <c r="AE79">
        <v>0</v>
      </c>
      <c r="AF79">
        <v>0</v>
      </c>
      <c r="AG79">
        <v>0</v>
      </c>
      <c r="AH79">
        <v>0</v>
      </c>
      <c r="AI79" s="24" t="str">
        <f t="shared" si="3"/>
        <v>885,1,0,0,0,0,0,0,0,0</v>
      </c>
      <c r="AK79" s="20" t="s">
        <v>2116</v>
      </c>
      <c r="AP79">
        <v>0</v>
      </c>
      <c r="AQ79">
        <v>25</v>
      </c>
      <c r="AR79">
        <v>0</v>
      </c>
    </row>
    <row r="80" spans="1:44" x14ac:dyDescent="0.3">
      <c r="A80">
        <v>79</v>
      </c>
      <c r="B80">
        <v>886</v>
      </c>
      <c r="R80" s="20" t="s">
        <v>2161</v>
      </c>
      <c r="U80" s="20">
        <v>108.49807692307699</v>
      </c>
      <c r="V80" s="20">
        <v>395.26573426573401</v>
      </c>
      <c r="Y80">
        <f t="shared" si="2"/>
        <v>886</v>
      </c>
      <c r="Z80">
        <v>1</v>
      </c>
      <c r="AA80">
        <v>0</v>
      </c>
      <c r="AB80">
        <v>0</v>
      </c>
      <c r="AC80">
        <v>0</v>
      </c>
      <c r="AD80">
        <v>0</v>
      </c>
      <c r="AE80">
        <v>0</v>
      </c>
      <c r="AF80">
        <v>0</v>
      </c>
      <c r="AG80">
        <v>0</v>
      </c>
      <c r="AH80">
        <v>0</v>
      </c>
      <c r="AI80" s="24" t="str">
        <f t="shared" si="3"/>
        <v>886,1,0,0,0,0,0,0,0,0</v>
      </c>
      <c r="AK80" s="20" t="s">
        <v>2116</v>
      </c>
      <c r="AP80">
        <v>0</v>
      </c>
      <c r="AQ80">
        <v>25</v>
      </c>
      <c r="AR80">
        <v>0</v>
      </c>
    </row>
    <row r="81" spans="1:44" x14ac:dyDescent="0.3">
      <c r="A81">
        <v>80</v>
      </c>
      <c r="B81">
        <v>887</v>
      </c>
      <c r="R81" s="20" t="s">
        <v>2161</v>
      </c>
      <c r="U81" s="20">
        <v>109.83653846153901</v>
      </c>
      <c r="V81" s="20">
        <v>400.13286713286698</v>
      </c>
      <c r="Y81">
        <f t="shared" si="2"/>
        <v>887</v>
      </c>
      <c r="Z81">
        <v>1</v>
      </c>
      <c r="AA81">
        <v>0</v>
      </c>
      <c r="AB81">
        <v>0</v>
      </c>
      <c r="AC81">
        <v>0</v>
      </c>
      <c r="AD81">
        <v>0</v>
      </c>
      <c r="AE81">
        <v>0</v>
      </c>
      <c r="AF81">
        <v>0</v>
      </c>
      <c r="AG81">
        <v>0</v>
      </c>
      <c r="AH81">
        <v>0</v>
      </c>
      <c r="AI81" s="24" t="str">
        <f t="shared" si="3"/>
        <v>887,1,0,0,0,0,0,0,0,0</v>
      </c>
      <c r="AK81" s="20" t="s">
        <v>2116</v>
      </c>
      <c r="AP81">
        <v>0</v>
      </c>
      <c r="AQ81">
        <v>25</v>
      </c>
      <c r="AR81">
        <v>0</v>
      </c>
    </row>
    <row r="82" spans="1:44" x14ac:dyDescent="0.3">
      <c r="A82">
        <v>81</v>
      </c>
      <c r="B82">
        <v>888</v>
      </c>
      <c r="R82" s="20" t="s">
        <v>2161</v>
      </c>
      <c r="U82" s="20">
        <v>111.175</v>
      </c>
      <c r="V82" s="20">
        <v>405</v>
      </c>
      <c r="Y82">
        <f t="shared" si="2"/>
        <v>888</v>
      </c>
      <c r="Z82">
        <v>1</v>
      </c>
      <c r="AA82">
        <v>0</v>
      </c>
      <c r="AB82">
        <v>0</v>
      </c>
      <c r="AC82">
        <v>0</v>
      </c>
      <c r="AD82">
        <v>0</v>
      </c>
      <c r="AE82">
        <v>0</v>
      </c>
      <c r="AF82">
        <v>0</v>
      </c>
      <c r="AG82">
        <v>0</v>
      </c>
      <c r="AH82">
        <v>0</v>
      </c>
      <c r="AI82" s="24" t="str">
        <f t="shared" si="3"/>
        <v>888,1,0,0,0,0,0,0,0,0</v>
      </c>
      <c r="AK82" s="20" t="s">
        <v>2116</v>
      </c>
      <c r="AP82">
        <v>0</v>
      </c>
      <c r="AQ82">
        <v>25</v>
      </c>
      <c r="AR82">
        <v>0</v>
      </c>
    </row>
    <row r="83" spans="1:44" x14ac:dyDescent="0.3">
      <c r="A83">
        <v>82</v>
      </c>
      <c r="B83">
        <v>889</v>
      </c>
      <c r="R83" s="20" t="s">
        <v>2161</v>
      </c>
      <c r="U83" s="20">
        <v>112.513461538462</v>
      </c>
      <c r="V83" s="20">
        <v>409.86713286713302</v>
      </c>
      <c r="Y83">
        <f t="shared" si="2"/>
        <v>889</v>
      </c>
      <c r="Z83">
        <v>1</v>
      </c>
      <c r="AA83">
        <v>0</v>
      </c>
      <c r="AB83">
        <v>0</v>
      </c>
      <c r="AC83">
        <v>0</v>
      </c>
      <c r="AD83">
        <v>0</v>
      </c>
      <c r="AE83">
        <v>0</v>
      </c>
      <c r="AF83">
        <v>0</v>
      </c>
      <c r="AG83">
        <v>0</v>
      </c>
      <c r="AH83">
        <v>0</v>
      </c>
      <c r="AI83" s="24" t="str">
        <f t="shared" si="3"/>
        <v>889,1,0,0,0,0,0,0,0,0</v>
      </c>
      <c r="AK83" s="20" t="s">
        <v>2116</v>
      </c>
      <c r="AP83">
        <v>0</v>
      </c>
      <c r="AQ83">
        <v>25</v>
      </c>
      <c r="AR83">
        <v>0</v>
      </c>
    </row>
    <row r="84" spans="1:44" x14ac:dyDescent="0.3">
      <c r="A84">
        <v>83</v>
      </c>
      <c r="B84">
        <v>890</v>
      </c>
      <c r="R84" s="20" t="s">
        <v>2161</v>
      </c>
      <c r="U84" s="20">
        <v>113.851923076924</v>
      </c>
      <c r="V84" s="20">
        <v>414.73426573426599</v>
      </c>
      <c r="Y84">
        <f t="shared" si="2"/>
        <v>890</v>
      </c>
      <c r="Z84">
        <v>1</v>
      </c>
      <c r="AA84">
        <v>0</v>
      </c>
      <c r="AB84">
        <v>0</v>
      </c>
      <c r="AC84">
        <v>0</v>
      </c>
      <c r="AD84">
        <v>0</v>
      </c>
      <c r="AE84">
        <v>0</v>
      </c>
      <c r="AF84">
        <v>0</v>
      </c>
      <c r="AG84">
        <v>0</v>
      </c>
      <c r="AH84">
        <v>0</v>
      </c>
      <c r="AI84" s="24" t="str">
        <f t="shared" si="3"/>
        <v>890,1,0,0,0,0,0,0,0,0</v>
      </c>
      <c r="AK84" s="20" t="s">
        <v>2116</v>
      </c>
      <c r="AP84">
        <v>0</v>
      </c>
      <c r="AQ84">
        <v>25</v>
      </c>
      <c r="AR84">
        <v>0</v>
      </c>
    </row>
    <row r="85" spans="1:44" x14ac:dyDescent="0.3">
      <c r="A85">
        <v>84</v>
      </c>
      <c r="B85">
        <v>891</v>
      </c>
      <c r="R85" s="20" t="s">
        <v>2161</v>
      </c>
      <c r="U85" s="20">
        <v>115.190384615385</v>
      </c>
      <c r="V85" s="20">
        <v>419.60139860139799</v>
      </c>
      <c r="Y85">
        <f t="shared" si="2"/>
        <v>891</v>
      </c>
      <c r="Z85">
        <v>1</v>
      </c>
      <c r="AA85">
        <v>0</v>
      </c>
      <c r="AB85">
        <v>0</v>
      </c>
      <c r="AC85">
        <v>0</v>
      </c>
      <c r="AD85">
        <v>0</v>
      </c>
      <c r="AE85">
        <v>0</v>
      </c>
      <c r="AF85">
        <v>0</v>
      </c>
      <c r="AG85">
        <v>0</v>
      </c>
      <c r="AH85">
        <v>0</v>
      </c>
      <c r="AI85" s="24" t="str">
        <f t="shared" si="3"/>
        <v>891,1,0,0,0,0,0,0,0,0</v>
      </c>
      <c r="AK85" s="20" t="s">
        <v>2116</v>
      </c>
      <c r="AP85">
        <v>0</v>
      </c>
      <c r="AQ85">
        <v>25</v>
      </c>
      <c r="AR85">
        <v>0</v>
      </c>
    </row>
    <row r="86" spans="1:44" x14ac:dyDescent="0.3">
      <c r="A86">
        <v>85</v>
      </c>
      <c r="B86">
        <v>892</v>
      </c>
      <c r="R86" s="20" t="s">
        <v>2161</v>
      </c>
      <c r="U86" s="20">
        <v>116.528846153847</v>
      </c>
      <c r="V86" s="20">
        <v>424.46853146853101</v>
      </c>
      <c r="Y86">
        <f t="shared" si="2"/>
        <v>892</v>
      </c>
      <c r="Z86">
        <v>1</v>
      </c>
      <c r="AA86">
        <v>0</v>
      </c>
      <c r="AB86">
        <v>0</v>
      </c>
      <c r="AC86">
        <v>0</v>
      </c>
      <c r="AD86">
        <v>0</v>
      </c>
      <c r="AE86">
        <v>0</v>
      </c>
      <c r="AF86">
        <v>0</v>
      </c>
      <c r="AG86">
        <v>0</v>
      </c>
      <c r="AH86">
        <v>0</v>
      </c>
      <c r="AI86" s="24" t="str">
        <f t="shared" si="3"/>
        <v>892,1,0,0,0,0,0,0,0,0</v>
      </c>
      <c r="AK86" s="20" t="s">
        <v>2116</v>
      </c>
      <c r="AP86">
        <v>0</v>
      </c>
      <c r="AQ86">
        <v>25</v>
      </c>
      <c r="AR86">
        <v>0</v>
      </c>
    </row>
    <row r="87" spans="1:44" x14ac:dyDescent="0.3">
      <c r="A87">
        <v>86</v>
      </c>
      <c r="B87">
        <v>893</v>
      </c>
      <c r="R87" s="20" t="s">
        <v>2161</v>
      </c>
      <c r="U87" s="20">
        <v>117.867307692308</v>
      </c>
      <c r="V87" s="20">
        <v>429.33566433566398</v>
      </c>
      <c r="Y87">
        <f t="shared" si="2"/>
        <v>893</v>
      </c>
      <c r="Z87">
        <v>1</v>
      </c>
      <c r="AA87">
        <v>0</v>
      </c>
      <c r="AB87">
        <v>0</v>
      </c>
      <c r="AC87">
        <v>0</v>
      </c>
      <c r="AD87">
        <v>0</v>
      </c>
      <c r="AE87">
        <v>0</v>
      </c>
      <c r="AF87">
        <v>0</v>
      </c>
      <c r="AG87">
        <v>0</v>
      </c>
      <c r="AH87">
        <v>0</v>
      </c>
      <c r="AI87" s="24" t="str">
        <f t="shared" si="3"/>
        <v>893,1,0,0,0,0,0,0,0,0</v>
      </c>
      <c r="AK87" s="20" t="s">
        <v>2116</v>
      </c>
      <c r="AP87">
        <v>0</v>
      </c>
      <c r="AQ87">
        <v>25</v>
      </c>
      <c r="AR87">
        <v>0</v>
      </c>
    </row>
    <row r="88" spans="1:44" x14ac:dyDescent="0.3">
      <c r="A88">
        <v>87</v>
      </c>
      <c r="B88">
        <v>894</v>
      </c>
      <c r="R88" s="20" t="s">
        <v>2161</v>
      </c>
      <c r="U88" s="20">
        <v>119.20576923077</v>
      </c>
      <c r="V88" s="20">
        <v>434.202797202797</v>
      </c>
      <c r="Y88">
        <f t="shared" si="2"/>
        <v>894</v>
      </c>
      <c r="Z88">
        <v>1</v>
      </c>
      <c r="AA88">
        <v>0</v>
      </c>
      <c r="AB88">
        <v>0</v>
      </c>
      <c r="AC88">
        <v>0</v>
      </c>
      <c r="AD88">
        <v>0</v>
      </c>
      <c r="AE88">
        <v>0</v>
      </c>
      <c r="AF88">
        <v>0</v>
      </c>
      <c r="AG88">
        <v>0</v>
      </c>
      <c r="AH88">
        <v>0</v>
      </c>
      <c r="AI88" s="24" t="str">
        <f t="shared" si="3"/>
        <v>894,1,0,0,0,0,0,0,0,0</v>
      </c>
      <c r="AK88" s="20" t="s">
        <v>2116</v>
      </c>
      <c r="AP88">
        <v>0</v>
      </c>
      <c r="AQ88">
        <v>25</v>
      </c>
      <c r="AR88">
        <v>0</v>
      </c>
    </row>
    <row r="89" spans="1:44" x14ac:dyDescent="0.3">
      <c r="A89">
        <v>88</v>
      </c>
      <c r="B89">
        <v>895</v>
      </c>
      <c r="R89" s="20" t="s">
        <v>2161</v>
      </c>
      <c r="U89" s="20">
        <v>120.54423076923101</v>
      </c>
      <c r="V89" s="20">
        <v>439.06993006993002</v>
      </c>
      <c r="Y89">
        <f t="shared" si="2"/>
        <v>895</v>
      </c>
      <c r="Z89">
        <v>1</v>
      </c>
      <c r="AA89">
        <v>0</v>
      </c>
      <c r="AB89">
        <v>0</v>
      </c>
      <c r="AC89">
        <v>0</v>
      </c>
      <c r="AD89">
        <v>0</v>
      </c>
      <c r="AE89">
        <v>0</v>
      </c>
      <c r="AF89">
        <v>0</v>
      </c>
      <c r="AG89">
        <v>0</v>
      </c>
      <c r="AH89">
        <v>0</v>
      </c>
      <c r="AI89" s="24" t="str">
        <f t="shared" si="3"/>
        <v>895,1,0,0,0,0,0,0,0,0</v>
      </c>
      <c r="AK89" s="20" t="s">
        <v>2116</v>
      </c>
      <c r="AP89">
        <v>0</v>
      </c>
      <c r="AQ89">
        <v>25</v>
      </c>
      <c r="AR89">
        <v>0</v>
      </c>
    </row>
    <row r="90" spans="1:44" x14ac:dyDescent="0.3">
      <c r="A90">
        <v>89</v>
      </c>
      <c r="B90">
        <v>896</v>
      </c>
      <c r="R90" s="20" t="s">
        <v>2161</v>
      </c>
      <c r="U90" s="20">
        <v>121.88269230769301</v>
      </c>
      <c r="V90" s="20">
        <v>443.93706293706299</v>
      </c>
      <c r="Y90">
        <f t="shared" si="2"/>
        <v>896</v>
      </c>
      <c r="Z90">
        <v>1</v>
      </c>
      <c r="AA90">
        <v>0</v>
      </c>
      <c r="AB90">
        <v>0</v>
      </c>
      <c r="AC90">
        <v>0</v>
      </c>
      <c r="AD90">
        <v>0</v>
      </c>
      <c r="AE90">
        <v>0</v>
      </c>
      <c r="AF90">
        <v>0</v>
      </c>
      <c r="AG90">
        <v>0</v>
      </c>
      <c r="AH90">
        <v>0</v>
      </c>
      <c r="AI90" s="24" t="str">
        <f t="shared" si="3"/>
        <v>896,1,0,0,0,0,0,0,0,0</v>
      </c>
      <c r="AK90" s="20" t="s">
        <v>2116</v>
      </c>
      <c r="AP90">
        <v>0</v>
      </c>
      <c r="AQ90">
        <v>25</v>
      </c>
      <c r="AR90">
        <v>0</v>
      </c>
    </row>
    <row r="91" spans="1:44" x14ac:dyDescent="0.3">
      <c r="A91">
        <v>90</v>
      </c>
      <c r="B91">
        <v>897</v>
      </c>
      <c r="R91" s="20" t="s">
        <v>2161</v>
      </c>
      <c r="U91" s="20">
        <v>123.221153846154</v>
      </c>
      <c r="V91" s="20">
        <v>448.80419580419601</v>
      </c>
      <c r="Y91">
        <f t="shared" si="2"/>
        <v>897</v>
      </c>
      <c r="Z91">
        <v>1</v>
      </c>
      <c r="AA91">
        <v>0</v>
      </c>
      <c r="AB91">
        <v>0</v>
      </c>
      <c r="AC91">
        <v>0</v>
      </c>
      <c r="AD91">
        <v>0</v>
      </c>
      <c r="AE91">
        <v>0</v>
      </c>
      <c r="AF91">
        <v>0</v>
      </c>
      <c r="AG91">
        <v>0</v>
      </c>
      <c r="AH91">
        <v>0</v>
      </c>
      <c r="AI91" s="24" t="str">
        <f t="shared" si="3"/>
        <v>897,1,0,0,0,0,0,0,0,0</v>
      </c>
      <c r="AK91" s="20" t="s">
        <v>2116</v>
      </c>
      <c r="AP91">
        <v>0</v>
      </c>
      <c r="AQ91">
        <v>25</v>
      </c>
      <c r="AR91">
        <v>0</v>
      </c>
    </row>
    <row r="92" spans="1:44" x14ac:dyDescent="0.3">
      <c r="A92">
        <v>91</v>
      </c>
      <c r="B92">
        <v>898</v>
      </c>
      <c r="R92" s="20" t="s">
        <v>2161</v>
      </c>
      <c r="U92" s="20">
        <v>124.559615384616</v>
      </c>
      <c r="V92" s="20">
        <v>453.67132867132801</v>
      </c>
      <c r="Y92">
        <f t="shared" si="2"/>
        <v>898</v>
      </c>
      <c r="Z92">
        <v>1</v>
      </c>
      <c r="AA92">
        <v>0</v>
      </c>
      <c r="AB92">
        <v>0</v>
      </c>
      <c r="AC92">
        <v>0</v>
      </c>
      <c r="AD92">
        <v>0</v>
      </c>
      <c r="AE92">
        <v>0</v>
      </c>
      <c r="AF92">
        <v>0</v>
      </c>
      <c r="AG92">
        <v>0</v>
      </c>
      <c r="AH92">
        <v>0</v>
      </c>
      <c r="AI92" s="24" t="str">
        <f t="shared" si="3"/>
        <v>898,1,0,0,0,0,0,0,0,0</v>
      </c>
      <c r="AK92" s="20" t="s">
        <v>2116</v>
      </c>
      <c r="AP92">
        <v>0</v>
      </c>
      <c r="AQ92">
        <v>25</v>
      </c>
      <c r="AR92">
        <v>0</v>
      </c>
    </row>
    <row r="93" spans="1:44" x14ac:dyDescent="0.3">
      <c r="A93">
        <v>92</v>
      </c>
      <c r="B93">
        <v>899</v>
      </c>
      <c r="R93" s="20" t="s">
        <v>2161</v>
      </c>
      <c r="U93" s="20">
        <v>125.898076923077</v>
      </c>
      <c r="V93" s="20">
        <v>458.53846153846098</v>
      </c>
      <c r="Y93">
        <f t="shared" si="2"/>
        <v>899</v>
      </c>
      <c r="Z93">
        <v>1</v>
      </c>
      <c r="AA93">
        <v>0</v>
      </c>
      <c r="AB93">
        <v>0</v>
      </c>
      <c r="AC93">
        <v>0</v>
      </c>
      <c r="AD93">
        <v>0</v>
      </c>
      <c r="AE93">
        <v>0</v>
      </c>
      <c r="AF93">
        <v>0</v>
      </c>
      <c r="AG93">
        <v>0</v>
      </c>
      <c r="AH93">
        <v>0</v>
      </c>
      <c r="AI93" s="24" t="str">
        <f t="shared" si="3"/>
        <v>899,1,0,0,0,0,0,0,0,0</v>
      </c>
      <c r="AK93" s="20" t="s">
        <v>2116</v>
      </c>
      <c r="AP93">
        <v>0</v>
      </c>
      <c r="AQ93">
        <v>25</v>
      </c>
      <c r="AR93">
        <v>0</v>
      </c>
    </row>
    <row r="94" spans="1:44" x14ac:dyDescent="0.3">
      <c r="A94">
        <v>93</v>
      </c>
      <c r="B94">
        <v>900</v>
      </c>
      <c r="R94" s="20" t="s">
        <v>2161</v>
      </c>
      <c r="U94" s="20">
        <v>127.236538461539</v>
      </c>
      <c r="V94" s="20">
        <v>463.405594405594</v>
      </c>
      <c r="Y94">
        <f t="shared" si="2"/>
        <v>900</v>
      </c>
      <c r="Z94">
        <v>1</v>
      </c>
      <c r="AA94">
        <v>0</v>
      </c>
      <c r="AB94">
        <v>0</v>
      </c>
      <c r="AC94">
        <v>0</v>
      </c>
      <c r="AD94">
        <v>0</v>
      </c>
      <c r="AE94">
        <v>0</v>
      </c>
      <c r="AF94">
        <v>0</v>
      </c>
      <c r="AG94">
        <v>0</v>
      </c>
      <c r="AH94">
        <v>0</v>
      </c>
      <c r="AI94" s="24" t="str">
        <f t="shared" si="3"/>
        <v>900,1,0,0,0,0,0,0,0,0</v>
      </c>
      <c r="AK94" s="20" t="s">
        <v>2116</v>
      </c>
      <c r="AP94">
        <v>0</v>
      </c>
      <c r="AQ94">
        <v>25</v>
      </c>
      <c r="AR94">
        <v>0</v>
      </c>
    </row>
    <row r="95" spans="1:44" x14ac:dyDescent="0.3">
      <c r="A95">
        <v>94</v>
      </c>
      <c r="B95">
        <v>901</v>
      </c>
      <c r="R95" s="20" t="s">
        <v>2161</v>
      </c>
      <c r="U95" s="20">
        <v>128.57499999999999</v>
      </c>
      <c r="V95" s="20">
        <v>468.27272727272702</v>
      </c>
      <c r="Y95">
        <f t="shared" si="2"/>
        <v>901</v>
      </c>
      <c r="Z95">
        <v>1</v>
      </c>
      <c r="AA95">
        <v>0</v>
      </c>
      <c r="AB95">
        <v>0</v>
      </c>
      <c r="AC95">
        <v>0</v>
      </c>
      <c r="AD95">
        <v>0</v>
      </c>
      <c r="AE95">
        <v>0</v>
      </c>
      <c r="AF95">
        <v>0</v>
      </c>
      <c r="AG95">
        <v>0</v>
      </c>
      <c r="AH95">
        <v>0</v>
      </c>
      <c r="AI95" s="24" t="str">
        <f t="shared" si="3"/>
        <v>901,1,0,0,0,0,0,0,0,0</v>
      </c>
      <c r="AK95" s="20" t="s">
        <v>2116</v>
      </c>
      <c r="AP95">
        <v>0</v>
      </c>
      <c r="AQ95">
        <v>25</v>
      </c>
      <c r="AR95">
        <v>0</v>
      </c>
    </row>
    <row r="96" spans="1:44" x14ac:dyDescent="0.3">
      <c r="A96">
        <v>95</v>
      </c>
      <c r="B96">
        <v>902</v>
      </c>
      <c r="R96" s="20" t="s">
        <v>2161</v>
      </c>
      <c r="U96" s="20">
        <v>129.913461538462</v>
      </c>
      <c r="V96" s="20">
        <v>473.13986013985999</v>
      </c>
      <c r="Y96">
        <f t="shared" si="2"/>
        <v>902</v>
      </c>
      <c r="Z96">
        <v>1</v>
      </c>
      <c r="AA96">
        <v>0</v>
      </c>
      <c r="AB96">
        <v>0</v>
      </c>
      <c r="AC96">
        <v>0</v>
      </c>
      <c r="AD96">
        <v>0</v>
      </c>
      <c r="AE96">
        <v>0</v>
      </c>
      <c r="AF96">
        <v>0</v>
      </c>
      <c r="AG96">
        <v>0</v>
      </c>
      <c r="AH96">
        <v>0</v>
      </c>
      <c r="AI96" s="24" t="str">
        <f t="shared" si="3"/>
        <v>902,1,0,0,0,0,0,0,0,0</v>
      </c>
      <c r="AK96" s="20" t="s">
        <v>2116</v>
      </c>
      <c r="AP96">
        <v>0</v>
      </c>
      <c r="AQ96">
        <v>25</v>
      </c>
      <c r="AR96">
        <v>0</v>
      </c>
    </row>
    <row r="97" spans="1:44" x14ac:dyDescent="0.3">
      <c r="A97">
        <v>96</v>
      </c>
      <c r="B97">
        <v>903</v>
      </c>
      <c r="R97" s="20" t="s">
        <v>2161</v>
      </c>
      <c r="U97" s="20">
        <v>131.25192307692399</v>
      </c>
      <c r="V97" s="20">
        <v>478.00699300699301</v>
      </c>
      <c r="Y97">
        <f t="shared" si="2"/>
        <v>903</v>
      </c>
      <c r="Z97">
        <v>1</v>
      </c>
      <c r="AA97">
        <v>0</v>
      </c>
      <c r="AB97">
        <v>0</v>
      </c>
      <c r="AC97">
        <v>0</v>
      </c>
      <c r="AD97">
        <v>0</v>
      </c>
      <c r="AE97">
        <v>0</v>
      </c>
      <c r="AF97">
        <v>0</v>
      </c>
      <c r="AG97">
        <v>0</v>
      </c>
      <c r="AH97">
        <v>0</v>
      </c>
      <c r="AI97" s="24" t="str">
        <f t="shared" si="3"/>
        <v>903,1,0,0,0,0,0,0,0,0</v>
      </c>
      <c r="AK97" s="20" t="s">
        <v>2116</v>
      </c>
      <c r="AP97">
        <v>0</v>
      </c>
      <c r="AQ97">
        <v>25</v>
      </c>
      <c r="AR97">
        <v>0</v>
      </c>
    </row>
    <row r="98" spans="1:44" x14ac:dyDescent="0.3">
      <c r="A98">
        <v>97</v>
      </c>
      <c r="B98">
        <v>904</v>
      </c>
      <c r="R98" s="20" t="s">
        <v>2161</v>
      </c>
      <c r="U98" s="20">
        <v>132.59038461538501</v>
      </c>
      <c r="V98" s="20">
        <v>482.87412587412598</v>
      </c>
      <c r="Y98">
        <f t="shared" si="2"/>
        <v>904</v>
      </c>
      <c r="Z98">
        <v>1</v>
      </c>
      <c r="AA98">
        <v>0</v>
      </c>
      <c r="AB98">
        <v>0</v>
      </c>
      <c r="AC98">
        <v>0</v>
      </c>
      <c r="AD98">
        <v>0</v>
      </c>
      <c r="AE98">
        <v>0</v>
      </c>
      <c r="AF98">
        <v>0</v>
      </c>
      <c r="AG98">
        <v>0</v>
      </c>
      <c r="AH98">
        <v>0</v>
      </c>
      <c r="AI98" s="24" t="str">
        <f t="shared" si="3"/>
        <v>904,1,0,0,0,0,0,0,0,0</v>
      </c>
      <c r="AK98" s="20" t="s">
        <v>2116</v>
      </c>
      <c r="AP98">
        <v>0</v>
      </c>
      <c r="AQ98">
        <v>25</v>
      </c>
      <c r="AR98">
        <v>0</v>
      </c>
    </row>
    <row r="99" spans="1:44" x14ac:dyDescent="0.3">
      <c r="A99">
        <v>98</v>
      </c>
      <c r="B99">
        <v>905</v>
      </c>
      <c r="R99" s="20" t="s">
        <v>2161</v>
      </c>
      <c r="U99" s="20">
        <v>133.92884615384699</v>
      </c>
      <c r="V99" s="20">
        <v>487.741258741259</v>
      </c>
      <c r="Y99">
        <f t="shared" si="2"/>
        <v>905</v>
      </c>
      <c r="Z99">
        <v>1</v>
      </c>
      <c r="AA99">
        <v>0</v>
      </c>
      <c r="AB99">
        <v>0</v>
      </c>
      <c r="AC99">
        <v>0</v>
      </c>
      <c r="AD99">
        <v>0</v>
      </c>
      <c r="AE99">
        <v>0</v>
      </c>
      <c r="AF99">
        <v>0</v>
      </c>
      <c r="AG99">
        <v>0</v>
      </c>
      <c r="AH99">
        <v>0</v>
      </c>
      <c r="AI99" s="24" t="str">
        <f t="shared" si="3"/>
        <v>905,1,0,0,0,0,0,0,0,0</v>
      </c>
      <c r="AK99" s="20" t="s">
        <v>2116</v>
      </c>
      <c r="AP99">
        <v>0</v>
      </c>
      <c r="AQ99">
        <v>25</v>
      </c>
      <c r="AR99">
        <v>0</v>
      </c>
    </row>
    <row r="100" spans="1:44" x14ac:dyDescent="0.3">
      <c r="A100">
        <v>99</v>
      </c>
      <c r="B100">
        <v>906</v>
      </c>
      <c r="R100" s="20" t="s">
        <v>2161</v>
      </c>
      <c r="U100" s="20">
        <v>135.26730769230801</v>
      </c>
      <c r="V100" s="20">
        <v>492.608391608391</v>
      </c>
      <c r="Y100">
        <f t="shared" si="2"/>
        <v>906</v>
      </c>
      <c r="Z100">
        <v>1</v>
      </c>
      <c r="AA100">
        <v>0</v>
      </c>
      <c r="AB100">
        <v>0</v>
      </c>
      <c r="AC100">
        <v>0</v>
      </c>
      <c r="AD100">
        <v>0</v>
      </c>
      <c r="AE100">
        <v>0</v>
      </c>
      <c r="AF100">
        <v>0</v>
      </c>
      <c r="AG100">
        <v>0</v>
      </c>
      <c r="AH100">
        <v>0</v>
      </c>
      <c r="AI100" s="24" t="str">
        <f t="shared" si="3"/>
        <v>906,1,0,0,0,0,0,0,0,0</v>
      </c>
      <c r="AK100" s="20" t="s">
        <v>2116</v>
      </c>
      <c r="AP100">
        <v>0</v>
      </c>
      <c r="AQ100">
        <v>25</v>
      </c>
      <c r="AR100">
        <v>0</v>
      </c>
    </row>
    <row r="101" spans="1:44" x14ac:dyDescent="0.3">
      <c r="A101">
        <v>100</v>
      </c>
      <c r="B101">
        <v>907</v>
      </c>
      <c r="R101" s="20" t="s">
        <v>2161</v>
      </c>
      <c r="U101" s="20">
        <v>136.60576923076999</v>
      </c>
      <c r="V101" s="20">
        <v>497.47552447552403</v>
      </c>
      <c r="Y101">
        <f t="shared" si="2"/>
        <v>907</v>
      </c>
      <c r="Z101">
        <v>1</v>
      </c>
      <c r="AA101">
        <v>0</v>
      </c>
      <c r="AB101">
        <v>0</v>
      </c>
      <c r="AC101">
        <v>0</v>
      </c>
      <c r="AD101">
        <v>0</v>
      </c>
      <c r="AE101">
        <v>0</v>
      </c>
      <c r="AF101">
        <v>0</v>
      </c>
      <c r="AG101">
        <v>0</v>
      </c>
      <c r="AH101">
        <v>0</v>
      </c>
      <c r="AI101" s="24" t="str">
        <f t="shared" si="3"/>
        <v>907,1,0,0,0,0,0,0,0,0</v>
      </c>
      <c r="AK101" s="20" t="s">
        <v>2116</v>
      </c>
      <c r="AP101">
        <v>0</v>
      </c>
      <c r="AQ101">
        <v>25</v>
      </c>
      <c r="AR101">
        <v>0</v>
      </c>
    </row>
    <row r="102" spans="1:44" x14ac:dyDescent="0.3">
      <c r="A102">
        <v>101</v>
      </c>
      <c r="B102">
        <v>908</v>
      </c>
      <c r="R102" s="20" t="s">
        <v>2161</v>
      </c>
      <c r="U102" s="20">
        <v>137.94423076923101</v>
      </c>
      <c r="V102" s="20">
        <v>502.34265734265699</v>
      </c>
      <c r="Y102">
        <f t="shared" si="2"/>
        <v>908</v>
      </c>
      <c r="Z102">
        <v>1</v>
      </c>
      <c r="AA102">
        <v>0</v>
      </c>
      <c r="AB102">
        <v>0</v>
      </c>
      <c r="AC102">
        <v>0</v>
      </c>
      <c r="AD102">
        <v>0</v>
      </c>
      <c r="AE102">
        <v>0</v>
      </c>
      <c r="AF102">
        <v>0</v>
      </c>
      <c r="AG102">
        <v>0</v>
      </c>
      <c r="AH102">
        <v>0</v>
      </c>
      <c r="AI102" s="24" t="str">
        <f t="shared" si="3"/>
        <v>908,1,0,0,0,0,0,0,0,0</v>
      </c>
      <c r="AK102" s="20" t="s">
        <v>2116</v>
      </c>
      <c r="AP102">
        <v>0</v>
      </c>
      <c r="AQ102">
        <v>25</v>
      </c>
      <c r="AR102">
        <v>0</v>
      </c>
    </row>
    <row r="103" spans="1:44" x14ac:dyDescent="0.3">
      <c r="A103">
        <v>102</v>
      </c>
      <c r="B103">
        <v>909</v>
      </c>
      <c r="R103" s="20" t="s">
        <v>2161</v>
      </c>
      <c r="U103" s="20">
        <v>139.282692307693</v>
      </c>
      <c r="V103" s="20">
        <v>507.20979020979001</v>
      </c>
      <c r="Y103">
        <f t="shared" si="2"/>
        <v>909</v>
      </c>
      <c r="Z103">
        <v>1</v>
      </c>
      <c r="AA103">
        <v>0</v>
      </c>
      <c r="AB103">
        <v>0</v>
      </c>
      <c r="AC103">
        <v>0</v>
      </c>
      <c r="AD103">
        <v>0</v>
      </c>
      <c r="AE103">
        <v>0</v>
      </c>
      <c r="AF103">
        <v>0</v>
      </c>
      <c r="AG103">
        <v>0</v>
      </c>
      <c r="AH103">
        <v>0</v>
      </c>
      <c r="AI103" s="24" t="str">
        <f t="shared" si="3"/>
        <v>909,1,0,0,0,0,0,0,0,0</v>
      </c>
      <c r="AK103" s="20" t="s">
        <v>2116</v>
      </c>
      <c r="AP103">
        <v>0</v>
      </c>
      <c r="AQ103">
        <v>25</v>
      </c>
      <c r="AR103">
        <v>0</v>
      </c>
    </row>
    <row r="104" spans="1:44" x14ac:dyDescent="0.3">
      <c r="A104">
        <v>103</v>
      </c>
      <c r="B104">
        <v>910</v>
      </c>
      <c r="R104" s="20" t="s">
        <v>2161</v>
      </c>
      <c r="U104" s="20">
        <v>140.62115384615399</v>
      </c>
      <c r="V104" s="20">
        <v>512.07692307692298</v>
      </c>
      <c r="Y104">
        <f t="shared" si="2"/>
        <v>910</v>
      </c>
      <c r="Z104">
        <v>1</v>
      </c>
      <c r="AA104">
        <v>0</v>
      </c>
      <c r="AB104">
        <v>0</v>
      </c>
      <c r="AC104">
        <v>0</v>
      </c>
      <c r="AD104">
        <v>0</v>
      </c>
      <c r="AE104">
        <v>0</v>
      </c>
      <c r="AF104">
        <v>0</v>
      </c>
      <c r="AG104">
        <v>0</v>
      </c>
      <c r="AH104">
        <v>0</v>
      </c>
      <c r="AI104" s="24" t="str">
        <f t="shared" si="3"/>
        <v>910,1,0,0,0,0,0,0,0,0</v>
      </c>
      <c r="AK104" s="20" t="s">
        <v>2116</v>
      </c>
      <c r="AP104">
        <v>0</v>
      </c>
      <c r="AQ104">
        <v>25</v>
      </c>
      <c r="AR104">
        <v>0</v>
      </c>
    </row>
    <row r="105" spans="1:44" x14ac:dyDescent="0.3">
      <c r="A105">
        <v>104</v>
      </c>
      <c r="B105">
        <v>911</v>
      </c>
      <c r="R105" s="20" t="s">
        <v>2161</v>
      </c>
      <c r="U105" s="20">
        <v>141.959615384616</v>
      </c>
      <c r="V105" s="20">
        <v>516.944055944056</v>
      </c>
      <c r="Y105">
        <f t="shared" si="2"/>
        <v>911</v>
      </c>
      <c r="Z105">
        <v>1</v>
      </c>
      <c r="AA105">
        <v>0</v>
      </c>
      <c r="AB105">
        <v>0</v>
      </c>
      <c r="AC105">
        <v>0</v>
      </c>
      <c r="AD105">
        <v>0</v>
      </c>
      <c r="AE105">
        <v>0</v>
      </c>
      <c r="AF105">
        <v>0</v>
      </c>
      <c r="AG105">
        <v>0</v>
      </c>
      <c r="AH105">
        <v>0</v>
      </c>
      <c r="AI105" s="24" t="str">
        <f t="shared" si="3"/>
        <v>911,1,0,0,0,0,0,0,0,0</v>
      </c>
      <c r="AK105" s="20" t="s">
        <v>2116</v>
      </c>
      <c r="AP105">
        <v>0</v>
      </c>
      <c r="AQ105">
        <v>25</v>
      </c>
      <c r="AR105">
        <v>0</v>
      </c>
    </row>
    <row r="106" spans="1:44" x14ac:dyDescent="0.3">
      <c r="A106">
        <v>105</v>
      </c>
      <c r="B106">
        <v>912</v>
      </c>
      <c r="R106" s="20" t="s">
        <v>2161</v>
      </c>
      <c r="U106" s="20">
        <v>143.29807692307699</v>
      </c>
      <c r="V106" s="20">
        <v>521.81118881118903</v>
      </c>
      <c r="Y106">
        <f t="shared" si="2"/>
        <v>912</v>
      </c>
      <c r="Z106">
        <v>1</v>
      </c>
      <c r="AA106">
        <v>0</v>
      </c>
      <c r="AB106">
        <v>0</v>
      </c>
      <c r="AC106">
        <v>0</v>
      </c>
      <c r="AD106">
        <v>0</v>
      </c>
      <c r="AE106">
        <v>0</v>
      </c>
      <c r="AF106">
        <v>0</v>
      </c>
      <c r="AG106">
        <v>0</v>
      </c>
      <c r="AH106">
        <v>0</v>
      </c>
      <c r="AI106" s="24" t="str">
        <f t="shared" si="3"/>
        <v>912,1,0,0,0,0,0,0,0,0</v>
      </c>
      <c r="AK106" s="20" t="s">
        <v>2116</v>
      </c>
      <c r="AP106">
        <v>0</v>
      </c>
      <c r="AQ106">
        <v>25</v>
      </c>
      <c r="AR106">
        <v>0</v>
      </c>
    </row>
    <row r="107" spans="1:44" x14ac:dyDescent="0.3">
      <c r="A107">
        <v>106</v>
      </c>
      <c r="B107">
        <v>913</v>
      </c>
      <c r="R107" s="20" t="s">
        <v>2161</v>
      </c>
      <c r="U107" s="20">
        <v>144.636538461539</v>
      </c>
      <c r="V107" s="20">
        <v>526.67832167832103</v>
      </c>
      <c r="Y107">
        <f t="shared" si="2"/>
        <v>913</v>
      </c>
      <c r="Z107">
        <v>1</v>
      </c>
      <c r="AA107">
        <v>0</v>
      </c>
      <c r="AB107">
        <v>0</v>
      </c>
      <c r="AC107">
        <v>0</v>
      </c>
      <c r="AD107">
        <v>0</v>
      </c>
      <c r="AE107">
        <v>0</v>
      </c>
      <c r="AF107">
        <v>0</v>
      </c>
      <c r="AG107">
        <v>0</v>
      </c>
      <c r="AH107">
        <v>0</v>
      </c>
      <c r="AI107" s="24" t="str">
        <f t="shared" si="3"/>
        <v>913,1,0,0,0,0,0,0,0,0</v>
      </c>
      <c r="AK107" s="20" t="s">
        <v>2116</v>
      </c>
      <c r="AP107">
        <v>0</v>
      </c>
      <c r="AQ107">
        <v>25</v>
      </c>
      <c r="AR107">
        <v>0</v>
      </c>
    </row>
    <row r="108" spans="1:44" x14ac:dyDescent="0.3">
      <c r="A108">
        <v>107</v>
      </c>
      <c r="B108">
        <v>914</v>
      </c>
      <c r="R108" s="20" t="s">
        <v>2161</v>
      </c>
      <c r="U108" s="20">
        <v>145.97499999999999</v>
      </c>
      <c r="V108" s="20">
        <v>531.54545454545405</v>
      </c>
      <c r="Y108">
        <f t="shared" si="2"/>
        <v>914</v>
      </c>
      <c r="Z108">
        <v>1</v>
      </c>
      <c r="AA108">
        <v>0</v>
      </c>
      <c r="AB108">
        <v>0</v>
      </c>
      <c r="AC108">
        <v>0</v>
      </c>
      <c r="AD108">
        <v>0</v>
      </c>
      <c r="AE108">
        <v>0</v>
      </c>
      <c r="AF108">
        <v>0</v>
      </c>
      <c r="AG108">
        <v>0</v>
      </c>
      <c r="AH108">
        <v>0</v>
      </c>
      <c r="AI108" s="24" t="str">
        <f t="shared" si="3"/>
        <v>914,1,0,0,0,0,0,0,0,0</v>
      </c>
      <c r="AK108" s="20" t="s">
        <v>2116</v>
      </c>
      <c r="AP108">
        <v>0</v>
      </c>
      <c r="AQ108">
        <v>25</v>
      </c>
      <c r="AR108">
        <v>0</v>
      </c>
    </row>
    <row r="109" spans="1:44" x14ac:dyDescent="0.3">
      <c r="A109">
        <v>108</v>
      </c>
      <c r="B109">
        <v>915</v>
      </c>
      <c r="R109" s="20" t="s">
        <v>2161</v>
      </c>
      <c r="U109" s="20">
        <v>147.31346153846201</v>
      </c>
      <c r="V109" s="20">
        <v>536.41258741258696</v>
      </c>
      <c r="Y109">
        <f t="shared" si="2"/>
        <v>915</v>
      </c>
      <c r="Z109">
        <v>1</v>
      </c>
      <c r="AA109">
        <v>0</v>
      </c>
      <c r="AB109">
        <v>0</v>
      </c>
      <c r="AC109">
        <v>0</v>
      </c>
      <c r="AD109">
        <v>0</v>
      </c>
      <c r="AE109">
        <v>0</v>
      </c>
      <c r="AF109">
        <v>0</v>
      </c>
      <c r="AG109">
        <v>0</v>
      </c>
      <c r="AH109">
        <v>0</v>
      </c>
      <c r="AI109" s="24" t="str">
        <f t="shared" si="3"/>
        <v>915,1,0,0,0,0,0,0,0,0</v>
      </c>
      <c r="AK109" s="20" t="s">
        <v>2116</v>
      </c>
      <c r="AP109">
        <v>0</v>
      </c>
      <c r="AQ109">
        <v>25</v>
      </c>
      <c r="AR109">
        <v>0</v>
      </c>
    </row>
    <row r="110" spans="1:44" x14ac:dyDescent="0.3">
      <c r="A110">
        <v>109</v>
      </c>
      <c r="B110">
        <v>916</v>
      </c>
      <c r="R110" s="20" t="s">
        <v>2161</v>
      </c>
      <c r="U110" s="20">
        <v>148.65192307692399</v>
      </c>
      <c r="V110" s="20">
        <v>541.27972027971998</v>
      </c>
      <c r="Y110">
        <f t="shared" si="2"/>
        <v>916</v>
      </c>
      <c r="Z110">
        <v>1</v>
      </c>
      <c r="AA110">
        <v>0</v>
      </c>
      <c r="AB110">
        <v>0</v>
      </c>
      <c r="AC110">
        <v>0</v>
      </c>
      <c r="AD110">
        <v>0</v>
      </c>
      <c r="AE110">
        <v>0</v>
      </c>
      <c r="AF110">
        <v>0</v>
      </c>
      <c r="AG110">
        <v>0</v>
      </c>
      <c r="AH110">
        <v>0</v>
      </c>
      <c r="AI110" s="24" t="str">
        <f t="shared" si="3"/>
        <v>916,1,0,0,0,0,0,0,0,0</v>
      </c>
      <c r="AK110" s="20" t="s">
        <v>2116</v>
      </c>
      <c r="AP110">
        <v>0</v>
      </c>
      <c r="AQ110">
        <v>25</v>
      </c>
      <c r="AR110">
        <v>0</v>
      </c>
    </row>
    <row r="111" spans="1:44" x14ac:dyDescent="0.3">
      <c r="A111">
        <v>110</v>
      </c>
      <c r="B111">
        <v>917</v>
      </c>
      <c r="R111" s="20" t="s">
        <v>2161</v>
      </c>
      <c r="U111" s="20">
        <v>149.99038461538501</v>
      </c>
      <c r="V111" s="20">
        <v>546.146853146853</v>
      </c>
      <c r="Y111">
        <f t="shared" si="2"/>
        <v>917</v>
      </c>
      <c r="Z111">
        <v>1</v>
      </c>
      <c r="AA111">
        <v>0</v>
      </c>
      <c r="AB111">
        <v>0</v>
      </c>
      <c r="AC111">
        <v>0</v>
      </c>
      <c r="AD111">
        <v>0</v>
      </c>
      <c r="AE111">
        <v>0</v>
      </c>
      <c r="AF111">
        <v>0</v>
      </c>
      <c r="AG111">
        <v>0</v>
      </c>
      <c r="AH111">
        <v>0</v>
      </c>
      <c r="AI111" s="24" t="str">
        <f t="shared" si="3"/>
        <v>917,1,0,0,0,0,0,0,0,0</v>
      </c>
      <c r="AK111" s="20" t="s">
        <v>2116</v>
      </c>
      <c r="AP111">
        <v>0</v>
      </c>
      <c r="AQ111">
        <v>25</v>
      </c>
      <c r="AR111">
        <v>0</v>
      </c>
    </row>
    <row r="112" spans="1:44" x14ac:dyDescent="0.3">
      <c r="A112">
        <v>111</v>
      </c>
      <c r="B112">
        <v>918</v>
      </c>
      <c r="R112" s="20" t="s">
        <v>2161</v>
      </c>
      <c r="U112" s="20">
        <v>151.328846153847</v>
      </c>
      <c r="V112" s="20">
        <v>551.01398601398603</v>
      </c>
      <c r="Y112">
        <f t="shared" si="2"/>
        <v>918</v>
      </c>
      <c r="Z112">
        <v>1</v>
      </c>
      <c r="AA112">
        <v>0</v>
      </c>
      <c r="AB112">
        <v>0</v>
      </c>
      <c r="AC112">
        <v>0</v>
      </c>
      <c r="AD112">
        <v>0</v>
      </c>
      <c r="AE112">
        <v>0</v>
      </c>
      <c r="AF112">
        <v>0</v>
      </c>
      <c r="AG112">
        <v>0</v>
      </c>
      <c r="AH112">
        <v>0</v>
      </c>
      <c r="AI112" s="24" t="str">
        <f t="shared" si="3"/>
        <v>918,1,0,0,0,0,0,0,0,0</v>
      </c>
      <c r="AK112" s="20" t="s">
        <v>2116</v>
      </c>
      <c r="AP112">
        <v>0</v>
      </c>
      <c r="AQ112">
        <v>25</v>
      </c>
      <c r="AR112">
        <v>0</v>
      </c>
    </row>
    <row r="113" spans="1:44" x14ac:dyDescent="0.3">
      <c r="A113">
        <v>112</v>
      </c>
      <c r="B113">
        <v>919</v>
      </c>
      <c r="R113" s="20" t="s">
        <v>2161</v>
      </c>
      <c r="U113" s="20">
        <v>152.66730769230799</v>
      </c>
      <c r="V113" s="20">
        <v>555.88111888111905</v>
      </c>
      <c r="Y113">
        <f t="shared" si="2"/>
        <v>919</v>
      </c>
      <c r="Z113">
        <v>1</v>
      </c>
      <c r="AA113">
        <v>0</v>
      </c>
      <c r="AB113">
        <v>0</v>
      </c>
      <c r="AC113">
        <v>0</v>
      </c>
      <c r="AD113">
        <v>0</v>
      </c>
      <c r="AE113">
        <v>0</v>
      </c>
      <c r="AF113">
        <v>0</v>
      </c>
      <c r="AG113">
        <v>0</v>
      </c>
      <c r="AH113">
        <v>0</v>
      </c>
      <c r="AI113" s="24" t="str">
        <f t="shared" si="3"/>
        <v>919,1,0,0,0,0,0,0,0,0</v>
      </c>
      <c r="AK113" s="20" t="s">
        <v>2116</v>
      </c>
      <c r="AP113">
        <v>0</v>
      </c>
      <c r="AQ113">
        <v>25</v>
      </c>
      <c r="AR113">
        <v>0</v>
      </c>
    </row>
    <row r="114" spans="1:44" x14ac:dyDescent="0.3">
      <c r="A114">
        <v>113</v>
      </c>
      <c r="B114">
        <v>920</v>
      </c>
      <c r="R114" s="20" t="s">
        <v>2161</v>
      </c>
      <c r="U114" s="20">
        <v>154.00576923077</v>
      </c>
      <c r="V114" s="20">
        <v>560.74825174825196</v>
      </c>
      <c r="Y114">
        <f t="shared" si="2"/>
        <v>920</v>
      </c>
      <c r="Z114">
        <v>1</v>
      </c>
      <c r="AA114">
        <v>0</v>
      </c>
      <c r="AB114">
        <v>0</v>
      </c>
      <c r="AC114">
        <v>0</v>
      </c>
      <c r="AD114">
        <v>0</v>
      </c>
      <c r="AE114">
        <v>0</v>
      </c>
      <c r="AF114">
        <v>0</v>
      </c>
      <c r="AG114">
        <v>0</v>
      </c>
      <c r="AH114">
        <v>0</v>
      </c>
      <c r="AI114" s="24" t="str">
        <f t="shared" si="3"/>
        <v>920,1,0,0,0,0,0,0,0,0</v>
      </c>
      <c r="AK114" s="20" t="s">
        <v>2116</v>
      </c>
      <c r="AP114">
        <v>0</v>
      </c>
      <c r="AQ114">
        <v>25</v>
      </c>
      <c r="AR114">
        <v>0</v>
      </c>
    </row>
    <row r="115" spans="1:44" x14ac:dyDescent="0.3">
      <c r="A115">
        <v>114</v>
      </c>
      <c r="B115">
        <v>921</v>
      </c>
      <c r="R115" s="20" t="s">
        <v>2161</v>
      </c>
      <c r="U115" s="20">
        <v>155.34423076923099</v>
      </c>
      <c r="V115" s="20">
        <v>565.61538461538396</v>
      </c>
      <c r="Y115">
        <f t="shared" si="2"/>
        <v>921</v>
      </c>
      <c r="Z115">
        <v>1</v>
      </c>
      <c r="AA115">
        <v>0</v>
      </c>
      <c r="AB115">
        <v>0</v>
      </c>
      <c r="AC115">
        <v>0</v>
      </c>
      <c r="AD115">
        <v>0</v>
      </c>
      <c r="AE115">
        <v>0</v>
      </c>
      <c r="AF115">
        <v>0</v>
      </c>
      <c r="AG115">
        <v>0</v>
      </c>
      <c r="AH115">
        <v>0</v>
      </c>
      <c r="AI115" s="24" t="str">
        <f t="shared" si="3"/>
        <v>921,1,0,0,0,0,0,0,0,0</v>
      </c>
      <c r="AK115" s="20" t="s">
        <v>2116</v>
      </c>
      <c r="AP115">
        <v>0</v>
      </c>
      <c r="AQ115">
        <v>25</v>
      </c>
      <c r="AR115">
        <v>0</v>
      </c>
    </row>
    <row r="116" spans="1:44" x14ac:dyDescent="0.3">
      <c r="A116">
        <v>115</v>
      </c>
      <c r="B116">
        <v>922</v>
      </c>
      <c r="R116" s="20" t="s">
        <v>2161</v>
      </c>
      <c r="U116" s="20">
        <v>156.682692307693</v>
      </c>
      <c r="V116" s="20">
        <v>570.48251748251698</v>
      </c>
      <c r="Y116">
        <f t="shared" si="2"/>
        <v>922</v>
      </c>
      <c r="Z116">
        <v>1</v>
      </c>
      <c r="AA116">
        <v>0</v>
      </c>
      <c r="AB116">
        <v>0</v>
      </c>
      <c r="AC116">
        <v>0</v>
      </c>
      <c r="AD116">
        <v>0</v>
      </c>
      <c r="AE116">
        <v>0</v>
      </c>
      <c r="AF116">
        <v>0</v>
      </c>
      <c r="AG116">
        <v>0</v>
      </c>
      <c r="AH116">
        <v>0</v>
      </c>
      <c r="AI116" s="24" t="str">
        <f t="shared" si="3"/>
        <v>922,1,0,0,0,0,0,0,0,0</v>
      </c>
      <c r="AK116" s="20" t="s">
        <v>2116</v>
      </c>
      <c r="AP116">
        <v>0</v>
      </c>
      <c r="AQ116">
        <v>25</v>
      </c>
      <c r="AR116">
        <v>0</v>
      </c>
    </row>
    <row r="117" spans="1:44" x14ac:dyDescent="0.3">
      <c r="A117">
        <v>116</v>
      </c>
      <c r="B117">
        <v>923</v>
      </c>
      <c r="R117" s="20" t="s">
        <v>2161</v>
      </c>
      <c r="U117" s="20">
        <v>158.02115384615399</v>
      </c>
      <c r="V117" s="20">
        <v>575.34965034965001</v>
      </c>
      <c r="Y117">
        <f t="shared" si="2"/>
        <v>923</v>
      </c>
      <c r="Z117">
        <v>1</v>
      </c>
      <c r="AA117">
        <v>0</v>
      </c>
      <c r="AB117">
        <v>0</v>
      </c>
      <c r="AC117">
        <v>0</v>
      </c>
      <c r="AD117">
        <v>0</v>
      </c>
      <c r="AE117">
        <v>0</v>
      </c>
      <c r="AF117">
        <v>0</v>
      </c>
      <c r="AG117">
        <v>0</v>
      </c>
      <c r="AH117">
        <v>0</v>
      </c>
      <c r="AI117" s="24" t="str">
        <f t="shared" si="3"/>
        <v>923,1,0,0,0,0,0,0,0,0</v>
      </c>
      <c r="AK117" s="20" t="s">
        <v>2116</v>
      </c>
      <c r="AP117">
        <v>0</v>
      </c>
      <c r="AQ117">
        <v>25</v>
      </c>
      <c r="AR117">
        <v>0</v>
      </c>
    </row>
    <row r="118" spans="1:44" x14ac:dyDescent="0.3">
      <c r="A118">
        <v>117</v>
      </c>
      <c r="B118">
        <v>924</v>
      </c>
      <c r="R118" s="20" t="s">
        <v>2161</v>
      </c>
      <c r="U118" s="20">
        <v>159.35961538461601</v>
      </c>
      <c r="V118" s="20">
        <v>580.21678321678303</v>
      </c>
      <c r="Y118">
        <f t="shared" si="2"/>
        <v>924</v>
      </c>
      <c r="Z118">
        <v>1</v>
      </c>
      <c r="AA118">
        <v>0</v>
      </c>
      <c r="AB118">
        <v>0</v>
      </c>
      <c r="AC118">
        <v>0</v>
      </c>
      <c r="AD118">
        <v>0</v>
      </c>
      <c r="AE118">
        <v>0</v>
      </c>
      <c r="AF118">
        <v>0</v>
      </c>
      <c r="AG118">
        <v>0</v>
      </c>
      <c r="AH118">
        <v>0</v>
      </c>
      <c r="AI118" s="24" t="str">
        <f t="shared" si="3"/>
        <v>924,1,0,0,0,0,0,0,0,0</v>
      </c>
      <c r="AK118" s="20" t="s">
        <v>2116</v>
      </c>
      <c r="AP118">
        <v>0</v>
      </c>
      <c r="AQ118">
        <v>25</v>
      </c>
      <c r="AR118">
        <v>0</v>
      </c>
    </row>
    <row r="119" spans="1:44" x14ac:dyDescent="0.3">
      <c r="A119">
        <v>118</v>
      </c>
      <c r="B119">
        <v>925</v>
      </c>
      <c r="R119" s="20" t="s">
        <v>2161</v>
      </c>
      <c r="U119" s="20">
        <v>160.698076923077</v>
      </c>
      <c r="V119" s="20">
        <v>585.08391608391605</v>
      </c>
      <c r="Y119">
        <f t="shared" si="2"/>
        <v>925</v>
      </c>
      <c r="Z119">
        <v>1</v>
      </c>
      <c r="AA119">
        <v>0</v>
      </c>
      <c r="AB119">
        <v>0</v>
      </c>
      <c r="AC119">
        <v>0</v>
      </c>
      <c r="AD119">
        <v>0</v>
      </c>
      <c r="AE119">
        <v>0</v>
      </c>
      <c r="AF119">
        <v>0</v>
      </c>
      <c r="AG119">
        <v>0</v>
      </c>
      <c r="AH119">
        <v>0</v>
      </c>
      <c r="AI119" s="24" t="str">
        <f t="shared" si="3"/>
        <v>925,1,0,0,0,0,0,0,0,0</v>
      </c>
      <c r="AK119" s="20" t="s">
        <v>2116</v>
      </c>
      <c r="AP119">
        <v>0</v>
      </c>
      <c r="AQ119">
        <v>25</v>
      </c>
      <c r="AR119">
        <v>0</v>
      </c>
    </row>
    <row r="120" spans="1:44" x14ac:dyDescent="0.3">
      <c r="A120">
        <v>119</v>
      </c>
      <c r="B120">
        <v>926</v>
      </c>
      <c r="R120" s="20" t="s">
        <v>2161</v>
      </c>
      <c r="U120" s="20">
        <v>162.03653846153901</v>
      </c>
      <c r="V120" s="20">
        <v>589.95104895104896</v>
      </c>
      <c r="Y120">
        <f t="shared" si="2"/>
        <v>926</v>
      </c>
      <c r="Z120">
        <v>1</v>
      </c>
      <c r="AA120">
        <v>0</v>
      </c>
      <c r="AB120">
        <v>0</v>
      </c>
      <c r="AC120">
        <v>0</v>
      </c>
      <c r="AD120">
        <v>0</v>
      </c>
      <c r="AE120">
        <v>0</v>
      </c>
      <c r="AF120">
        <v>0</v>
      </c>
      <c r="AG120">
        <v>0</v>
      </c>
      <c r="AH120">
        <v>0</v>
      </c>
      <c r="AI120" s="24" t="str">
        <f t="shared" si="3"/>
        <v>926,1,0,0,0,0,0,0,0,0</v>
      </c>
      <c r="AK120" s="20" t="s">
        <v>2116</v>
      </c>
      <c r="AP120">
        <v>0</v>
      </c>
      <c r="AQ120">
        <v>25</v>
      </c>
      <c r="AR120">
        <v>0</v>
      </c>
    </row>
    <row r="121" spans="1:44" x14ac:dyDescent="0.3">
      <c r="A121">
        <v>120</v>
      </c>
      <c r="B121">
        <v>927</v>
      </c>
      <c r="R121" s="20" t="s">
        <v>2161</v>
      </c>
      <c r="U121" s="20">
        <v>163.375</v>
      </c>
      <c r="V121" s="20">
        <v>594.81818181818198</v>
      </c>
      <c r="Y121">
        <f t="shared" si="2"/>
        <v>927</v>
      </c>
      <c r="Z121">
        <v>1</v>
      </c>
      <c r="AA121">
        <v>0</v>
      </c>
      <c r="AB121">
        <v>0</v>
      </c>
      <c r="AC121">
        <v>0</v>
      </c>
      <c r="AD121">
        <v>0</v>
      </c>
      <c r="AE121">
        <v>0</v>
      </c>
      <c r="AF121">
        <v>0</v>
      </c>
      <c r="AG121">
        <v>0</v>
      </c>
      <c r="AH121">
        <v>0</v>
      </c>
      <c r="AI121" s="24" t="str">
        <f t="shared" si="3"/>
        <v>927,1,0,0,0,0,0,0,0,0</v>
      </c>
      <c r="AK121" s="20" t="s">
        <v>2116</v>
      </c>
      <c r="AP121">
        <v>0</v>
      </c>
      <c r="AQ121">
        <v>25</v>
      </c>
      <c r="AR121">
        <v>0</v>
      </c>
    </row>
    <row r="122" spans="1:44" x14ac:dyDescent="0.3">
      <c r="A122">
        <v>121</v>
      </c>
      <c r="B122">
        <v>928</v>
      </c>
      <c r="R122" s="20" t="s">
        <v>2161</v>
      </c>
      <c r="U122" s="20">
        <v>164.71346153846201</v>
      </c>
      <c r="V122" s="20">
        <v>599.68531468531398</v>
      </c>
      <c r="Y122">
        <f t="shared" si="2"/>
        <v>928</v>
      </c>
      <c r="Z122">
        <v>1</v>
      </c>
      <c r="AA122">
        <v>0</v>
      </c>
      <c r="AB122">
        <v>0</v>
      </c>
      <c r="AC122">
        <v>0</v>
      </c>
      <c r="AD122">
        <v>0</v>
      </c>
      <c r="AE122">
        <v>0</v>
      </c>
      <c r="AF122">
        <v>0</v>
      </c>
      <c r="AG122">
        <v>0</v>
      </c>
      <c r="AH122">
        <v>0</v>
      </c>
      <c r="AI122" s="24" t="str">
        <f t="shared" si="3"/>
        <v>928,1,0,0,0,0,0,0,0,0</v>
      </c>
      <c r="AK122" s="20" t="s">
        <v>2116</v>
      </c>
      <c r="AP122">
        <v>0</v>
      </c>
      <c r="AQ122">
        <v>25</v>
      </c>
      <c r="AR122">
        <v>0</v>
      </c>
    </row>
    <row r="123" spans="1:44" x14ac:dyDescent="0.3">
      <c r="A123">
        <v>122</v>
      </c>
      <c r="B123">
        <v>929</v>
      </c>
      <c r="R123" s="20" t="s">
        <v>2161</v>
      </c>
      <c r="U123" s="20">
        <v>166.051923076924</v>
      </c>
      <c r="V123" s="20">
        <v>604.55244755244701</v>
      </c>
      <c r="Y123">
        <f t="shared" si="2"/>
        <v>929</v>
      </c>
      <c r="Z123">
        <v>1</v>
      </c>
      <c r="AA123">
        <v>0</v>
      </c>
      <c r="AB123">
        <v>0</v>
      </c>
      <c r="AC123">
        <v>0</v>
      </c>
      <c r="AD123">
        <v>0</v>
      </c>
      <c r="AE123">
        <v>0</v>
      </c>
      <c r="AF123">
        <v>0</v>
      </c>
      <c r="AG123">
        <v>0</v>
      </c>
      <c r="AH123">
        <v>0</v>
      </c>
      <c r="AI123" s="24" t="str">
        <f t="shared" si="3"/>
        <v>929,1,0,0,0,0,0,0,0,0</v>
      </c>
      <c r="AK123" s="20" t="s">
        <v>2116</v>
      </c>
      <c r="AP123">
        <v>0</v>
      </c>
      <c r="AQ123">
        <v>25</v>
      </c>
      <c r="AR123">
        <v>0</v>
      </c>
    </row>
    <row r="124" spans="1:44" x14ac:dyDescent="0.3">
      <c r="A124">
        <v>123</v>
      </c>
      <c r="B124">
        <v>930</v>
      </c>
      <c r="R124" s="20" t="s">
        <v>2161</v>
      </c>
      <c r="U124" s="20">
        <v>167.39038461538499</v>
      </c>
      <c r="V124" s="20">
        <v>609.41958041958003</v>
      </c>
      <c r="Y124">
        <f t="shared" si="2"/>
        <v>930</v>
      </c>
      <c r="Z124">
        <v>1</v>
      </c>
      <c r="AA124">
        <v>0</v>
      </c>
      <c r="AB124">
        <v>0</v>
      </c>
      <c r="AC124">
        <v>0</v>
      </c>
      <c r="AD124">
        <v>0</v>
      </c>
      <c r="AE124">
        <v>0</v>
      </c>
      <c r="AF124">
        <v>0</v>
      </c>
      <c r="AG124">
        <v>0</v>
      </c>
      <c r="AH124">
        <v>0</v>
      </c>
      <c r="AI124" s="24" t="str">
        <f t="shared" si="3"/>
        <v>930,1,0,0,0,0,0,0,0,0</v>
      </c>
      <c r="AK124" s="20" t="s">
        <v>2116</v>
      </c>
      <c r="AP124">
        <v>0</v>
      </c>
      <c r="AQ124">
        <v>25</v>
      </c>
      <c r="AR124">
        <v>0</v>
      </c>
    </row>
    <row r="125" spans="1:44" x14ac:dyDescent="0.3">
      <c r="A125">
        <v>124</v>
      </c>
      <c r="B125">
        <v>931</v>
      </c>
      <c r="R125" s="20" t="s">
        <v>2161</v>
      </c>
      <c r="U125" s="20">
        <v>168.728846153847</v>
      </c>
      <c r="V125" s="20">
        <v>614.28671328671305</v>
      </c>
      <c r="Y125">
        <f t="shared" si="2"/>
        <v>931</v>
      </c>
      <c r="Z125">
        <v>1</v>
      </c>
      <c r="AA125">
        <v>0</v>
      </c>
      <c r="AB125">
        <v>0</v>
      </c>
      <c r="AC125">
        <v>0</v>
      </c>
      <c r="AD125">
        <v>0</v>
      </c>
      <c r="AE125">
        <v>0</v>
      </c>
      <c r="AF125">
        <v>0</v>
      </c>
      <c r="AG125">
        <v>0</v>
      </c>
      <c r="AH125">
        <v>0</v>
      </c>
      <c r="AI125" s="24" t="str">
        <f t="shared" si="3"/>
        <v>931,1,0,0,0,0,0,0,0,0</v>
      </c>
      <c r="AK125" s="20" t="s">
        <v>2116</v>
      </c>
      <c r="AP125">
        <v>0</v>
      </c>
      <c r="AQ125">
        <v>25</v>
      </c>
      <c r="AR125">
        <v>0</v>
      </c>
    </row>
    <row r="126" spans="1:44" x14ac:dyDescent="0.3">
      <c r="A126">
        <v>125</v>
      </c>
      <c r="B126">
        <v>932</v>
      </c>
      <c r="R126" s="20" t="s">
        <v>2161</v>
      </c>
      <c r="U126" s="20">
        <v>170.06730769230799</v>
      </c>
      <c r="V126" s="20">
        <v>619.15384615384596</v>
      </c>
      <c r="Y126">
        <f t="shared" si="2"/>
        <v>932</v>
      </c>
      <c r="Z126">
        <v>1</v>
      </c>
      <c r="AA126">
        <v>0</v>
      </c>
      <c r="AB126">
        <v>0</v>
      </c>
      <c r="AC126">
        <v>0</v>
      </c>
      <c r="AD126">
        <v>0</v>
      </c>
      <c r="AE126">
        <v>0</v>
      </c>
      <c r="AF126">
        <v>0</v>
      </c>
      <c r="AG126">
        <v>0</v>
      </c>
      <c r="AH126">
        <v>0</v>
      </c>
      <c r="AI126" s="24" t="str">
        <f t="shared" si="3"/>
        <v>932,1,0,0,0,0,0,0,0,0</v>
      </c>
      <c r="AK126" s="20" t="s">
        <v>2116</v>
      </c>
      <c r="AP126">
        <v>0</v>
      </c>
      <c r="AQ126">
        <v>25</v>
      </c>
      <c r="AR126">
        <v>0</v>
      </c>
    </row>
    <row r="127" spans="1:44" x14ac:dyDescent="0.3">
      <c r="A127">
        <v>126</v>
      </c>
      <c r="B127">
        <v>933</v>
      </c>
      <c r="R127" s="20" t="s">
        <v>2161</v>
      </c>
      <c r="U127" s="20">
        <v>171.40576923077001</v>
      </c>
      <c r="V127" s="20">
        <v>624.02097902097898</v>
      </c>
      <c r="Y127">
        <f t="shared" si="2"/>
        <v>933</v>
      </c>
      <c r="Z127">
        <v>1</v>
      </c>
      <c r="AA127">
        <v>0</v>
      </c>
      <c r="AB127">
        <v>0</v>
      </c>
      <c r="AC127">
        <v>0</v>
      </c>
      <c r="AD127">
        <v>0</v>
      </c>
      <c r="AE127">
        <v>0</v>
      </c>
      <c r="AF127">
        <v>0</v>
      </c>
      <c r="AG127">
        <v>0</v>
      </c>
      <c r="AH127">
        <v>0</v>
      </c>
      <c r="AI127" s="24" t="str">
        <f t="shared" si="3"/>
        <v>933,1,0,0,0,0,0,0,0,0</v>
      </c>
      <c r="AK127" s="20" t="s">
        <v>2116</v>
      </c>
      <c r="AP127">
        <v>0</v>
      </c>
      <c r="AQ127">
        <v>25</v>
      </c>
      <c r="AR127">
        <v>0</v>
      </c>
    </row>
    <row r="128" spans="1:44" x14ac:dyDescent="0.3">
      <c r="A128">
        <v>127</v>
      </c>
      <c r="B128">
        <v>934</v>
      </c>
      <c r="R128" s="20" t="s">
        <v>2161</v>
      </c>
      <c r="U128" s="20">
        <v>172.744230769231</v>
      </c>
      <c r="V128" s="20">
        <v>628.88811188811201</v>
      </c>
      <c r="Y128">
        <f t="shared" si="2"/>
        <v>934</v>
      </c>
      <c r="Z128">
        <v>1</v>
      </c>
      <c r="AA128">
        <v>0</v>
      </c>
      <c r="AB128">
        <v>0</v>
      </c>
      <c r="AC128">
        <v>0</v>
      </c>
      <c r="AD128">
        <v>0</v>
      </c>
      <c r="AE128">
        <v>0</v>
      </c>
      <c r="AF128">
        <v>0</v>
      </c>
      <c r="AG128">
        <v>0</v>
      </c>
      <c r="AH128">
        <v>0</v>
      </c>
      <c r="AI128" s="24" t="str">
        <f t="shared" si="3"/>
        <v>934,1,0,0,0,0,0,0,0,0</v>
      </c>
      <c r="AK128" s="20" t="s">
        <v>2116</v>
      </c>
      <c r="AP128">
        <v>0</v>
      </c>
      <c r="AQ128">
        <v>25</v>
      </c>
      <c r="AR128">
        <v>0</v>
      </c>
    </row>
    <row r="129" spans="1:44" x14ac:dyDescent="0.3">
      <c r="A129">
        <v>128</v>
      </c>
      <c r="B129">
        <v>935</v>
      </c>
      <c r="R129" s="20" t="s">
        <v>2161</v>
      </c>
      <c r="U129" s="20">
        <v>174.08269230769301</v>
      </c>
      <c r="V129" s="20">
        <v>633.75524475524503</v>
      </c>
      <c r="Y129">
        <f t="shared" si="2"/>
        <v>935</v>
      </c>
      <c r="Z129">
        <v>1</v>
      </c>
      <c r="AA129">
        <v>0</v>
      </c>
      <c r="AB129">
        <v>0</v>
      </c>
      <c r="AC129">
        <v>0</v>
      </c>
      <c r="AD129">
        <v>0</v>
      </c>
      <c r="AE129">
        <v>0</v>
      </c>
      <c r="AF129">
        <v>0</v>
      </c>
      <c r="AG129">
        <v>0</v>
      </c>
      <c r="AH129">
        <v>0</v>
      </c>
      <c r="AI129" s="24" t="str">
        <f t="shared" si="3"/>
        <v>935,1,0,0,0,0,0,0,0,0</v>
      </c>
      <c r="AK129" s="20" t="s">
        <v>2116</v>
      </c>
      <c r="AP129">
        <v>0</v>
      </c>
      <c r="AQ129">
        <v>25</v>
      </c>
      <c r="AR129">
        <v>0</v>
      </c>
    </row>
    <row r="130" spans="1:44" x14ac:dyDescent="0.3">
      <c r="A130">
        <v>129</v>
      </c>
      <c r="B130">
        <v>936</v>
      </c>
      <c r="R130" s="20" t="s">
        <v>2161</v>
      </c>
      <c r="U130" s="20">
        <v>175.421153846154</v>
      </c>
      <c r="V130" s="20">
        <v>638.62237762237703</v>
      </c>
      <c r="Y130">
        <f t="shared" si="2"/>
        <v>936</v>
      </c>
      <c r="Z130">
        <v>1</v>
      </c>
      <c r="AA130">
        <v>0</v>
      </c>
      <c r="AB130">
        <v>0</v>
      </c>
      <c r="AC130">
        <v>0</v>
      </c>
      <c r="AD130">
        <v>0</v>
      </c>
      <c r="AE130">
        <v>0</v>
      </c>
      <c r="AF130">
        <v>0</v>
      </c>
      <c r="AG130">
        <v>0</v>
      </c>
      <c r="AH130">
        <v>0</v>
      </c>
      <c r="AI130" s="24" t="str">
        <f t="shared" si="3"/>
        <v>936,1,0,0,0,0,0,0,0,0</v>
      </c>
      <c r="AK130" s="20" t="s">
        <v>2116</v>
      </c>
      <c r="AP130">
        <v>0</v>
      </c>
      <c r="AQ130">
        <v>25</v>
      </c>
      <c r="AR130">
        <v>0</v>
      </c>
    </row>
    <row r="131" spans="1:44" x14ac:dyDescent="0.3">
      <c r="A131">
        <v>130</v>
      </c>
      <c r="B131">
        <v>937</v>
      </c>
      <c r="R131" s="20" t="s">
        <v>2161</v>
      </c>
      <c r="U131" s="20">
        <v>176.75961538461601</v>
      </c>
      <c r="V131" s="20">
        <v>643.48951048951005</v>
      </c>
      <c r="Y131">
        <f t="shared" ref="Y131:Y194" si="4">B131</f>
        <v>937</v>
      </c>
      <c r="Z131">
        <v>1</v>
      </c>
      <c r="AA131">
        <v>0</v>
      </c>
      <c r="AB131">
        <v>0</v>
      </c>
      <c r="AC131">
        <v>0</v>
      </c>
      <c r="AD131">
        <v>0</v>
      </c>
      <c r="AE131">
        <v>0</v>
      </c>
      <c r="AF131">
        <v>0</v>
      </c>
      <c r="AG131">
        <v>0</v>
      </c>
      <c r="AH131">
        <v>0</v>
      </c>
      <c r="AI131" s="24" t="str">
        <f t="shared" ref="AI131:AI194" si="5">+Y131&amp;","&amp;Z131&amp;","&amp;AA131&amp;","&amp;AB131&amp;","&amp;AC131&amp;","&amp;AD131&amp;","&amp;AE131&amp;","&amp;AF131&amp;","&amp;AG131&amp;","&amp;AH131</f>
        <v>937,1,0,0,0,0,0,0,0,0</v>
      </c>
      <c r="AK131" s="20" t="s">
        <v>2116</v>
      </c>
      <c r="AP131">
        <v>0</v>
      </c>
      <c r="AQ131">
        <v>25</v>
      </c>
      <c r="AR131">
        <v>0</v>
      </c>
    </row>
    <row r="132" spans="1:44" x14ac:dyDescent="0.3">
      <c r="A132">
        <v>131</v>
      </c>
      <c r="B132">
        <v>938</v>
      </c>
      <c r="R132" s="20" t="s">
        <v>2161</v>
      </c>
      <c r="U132" s="20">
        <v>178.098076923077</v>
      </c>
      <c r="V132" s="20">
        <v>648.35664335664296</v>
      </c>
      <c r="Y132">
        <f t="shared" si="4"/>
        <v>938</v>
      </c>
      <c r="Z132">
        <v>1</v>
      </c>
      <c r="AA132">
        <v>0</v>
      </c>
      <c r="AB132">
        <v>0</v>
      </c>
      <c r="AC132">
        <v>0</v>
      </c>
      <c r="AD132">
        <v>0</v>
      </c>
      <c r="AE132">
        <v>0</v>
      </c>
      <c r="AF132">
        <v>0</v>
      </c>
      <c r="AG132">
        <v>0</v>
      </c>
      <c r="AH132">
        <v>0</v>
      </c>
      <c r="AI132" s="24" t="str">
        <f t="shared" si="5"/>
        <v>938,1,0,0,0,0,0,0,0,0</v>
      </c>
      <c r="AK132" s="20" t="s">
        <v>2116</v>
      </c>
      <c r="AP132">
        <v>0</v>
      </c>
      <c r="AQ132">
        <v>25</v>
      </c>
      <c r="AR132">
        <v>0</v>
      </c>
    </row>
    <row r="133" spans="1:44" x14ac:dyDescent="0.3">
      <c r="A133">
        <v>132</v>
      </c>
      <c r="B133">
        <v>939</v>
      </c>
      <c r="R133" s="20" t="s">
        <v>2161</v>
      </c>
      <c r="U133" s="20">
        <v>179.43653846153899</v>
      </c>
      <c r="V133" s="20">
        <v>653.22377622377599</v>
      </c>
      <c r="Y133">
        <f t="shared" si="4"/>
        <v>939</v>
      </c>
      <c r="Z133">
        <v>1</v>
      </c>
      <c r="AA133">
        <v>0</v>
      </c>
      <c r="AB133">
        <v>0</v>
      </c>
      <c r="AC133">
        <v>0</v>
      </c>
      <c r="AD133">
        <v>0</v>
      </c>
      <c r="AE133">
        <v>0</v>
      </c>
      <c r="AF133">
        <v>0</v>
      </c>
      <c r="AG133">
        <v>0</v>
      </c>
      <c r="AH133">
        <v>0</v>
      </c>
      <c r="AI133" s="24" t="str">
        <f t="shared" si="5"/>
        <v>939,1,0,0,0,0,0,0,0,0</v>
      </c>
      <c r="AK133" s="20" t="s">
        <v>2116</v>
      </c>
      <c r="AP133">
        <v>0</v>
      </c>
      <c r="AQ133">
        <v>25</v>
      </c>
      <c r="AR133">
        <v>0</v>
      </c>
    </row>
    <row r="134" spans="1:44" x14ac:dyDescent="0.3">
      <c r="A134">
        <v>133</v>
      </c>
      <c r="B134">
        <v>940</v>
      </c>
      <c r="R134" s="20" t="s">
        <v>2161</v>
      </c>
      <c r="U134" s="20">
        <v>180.77500000000001</v>
      </c>
      <c r="V134" s="20">
        <v>658.09090909090901</v>
      </c>
      <c r="Y134">
        <f t="shared" si="4"/>
        <v>940</v>
      </c>
      <c r="Z134">
        <v>1</v>
      </c>
      <c r="AA134">
        <v>0</v>
      </c>
      <c r="AB134">
        <v>0</v>
      </c>
      <c r="AC134">
        <v>0</v>
      </c>
      <c r="AD134">
        <v>0</v>
      </c>
      <c r="AE134">
        <v>0</v>
      </c>
      <c r="AF134">
        <v>0</v>
      </c>
      <c r="AG134">
        <v>0</v>
      </c>
      <c r="AH134">
        <v>0</v>
      </c>
      <c r="AI134" s="24" t="str">
        <f t="shared" si="5"/>
        <v>940,1,0,0,0,0,0,0,0,0</v>
      </c>
      <c r="AK134" s="20" t="s">
        <v>2116</v>
      </c>
      <c r="AP134">
        <v>0</v>
      </c>
      <c r="AQ134">
        <v>25</v>
      </c>
      <c r="AR134">
        <v>0</v>
      </c>
    </row>
    <row r="135" spans="1:44" x14ac:dyDescent="0.3">
      <c r="A135">
        <v>134</v>
      </c>
      <c r="B135">
        <v>941</v>
      </c>
      <c r="R135" s="20" t="s">
        <v>2161</v>
      </c>
      <c r="U135" s="20">
        <v>182.11346153846199</v>
      </c>
      <c r="V135" s="20">
        <v>662.95804195804203</v>
      </c>
      <c r="Y135">
        <f t="shared" si="4"/>
        <v>941</v>
      </c>
      <c r="Z135">
        <v>1</v>
      </c>
      <c r="AA135">
        <v>0</v>
      </c>
      <c r="AB135">
        <v>0</v>
      </c>
      <c r="AC135">
        <v>0</v>
      </c>
      <c r="AD135">
        <v>0</v>
      </c>
      <c r="AE135">
        <v>0</v>
      </c>
      <c r="AF135">
        <v>0</v>
      </c>
      <c r="AG135">
        <v>0</v>
      </c>
      <c r="AH135">
        <v>0</v>
      </c>
      <c r="AI135" s="24" t="str">
        <f t="shared" si="5"/>
        <v>941,1,0,0,0,0,0,0,0,0</v>
      </c>
      <c r="AK135" s="20" t="s">
        <v>2116</v>
      </c>
      <c r="AP135">
        <v>0</v>
      </c>
      <c r="AQ135">
        <v>25</v>
      </c>
      <c r="AR135">
        <v>0</v>
      </c>
    </row>
    <row r="136" spans="1:44" x14ac:dyDescent="0.3">
      <c r="A136">
        <v>135</v>
      </c>
      <c r="B136">
        <v>942</v>
      </c>
      <c r="R136" s="20" t="s">
        <v>2161</v>
      </c>
      <c r="U136" s="20">
        <v>183.451923076924</v>
      </c>
      <c r="V136" s="20">
        <v>667.82517482517505</v>
      </c>
      <c r="Y136">
        <f t="shared" si="4"/>
        <v>942</v>
      </c>
      <c r="Z136">
        <v>1</v>
      </c>
      <c r="AA136">
        <v>0</v>
      </c>
      <c r="AB136">
        <v>0</v>
      </c>
      <c r="AC136">
        <v>0</v>
      </c>
      <c r="AD136">
        <v>0</v>
      </c>
      <c r="AE136">
        <v>0</v>
      </c>
      <c r="AF136">
        <v>0</v>
      </c>
      <c r="AG136">
        <v>0</v>
      </c>
      <c r="AH136">
        <v>0</v>
      </c>
      <c r="AI136" s="24" t="str">
        <f t="shared" si="5"/>
        <v>942,1,0,0,0,0,0,0,0,0</v>
      </c>
      <c r="AK136" s="20" t="s">
        <v>2116</v>
      </c>
      <c r="AP136">
        <v>0</v>
      </c>
      <c r="AQ136">
        <v>25</v>
      </c>
      <c r="AR136">
        <v>0</v>
      </c>
    </row>
    <row r="137" spans="1:44" x14ac:dyDescent="0.3">
      <c r="A137">
        <v>136</v>
      </c>
      <c r="B137">
        <v>943</v>
      </c>
      <c r="R137" s="20" t="s">
        <v>2161</v>
      </c>
      <c r="U137" s="20">
        <v>184.79038461538499</v>
      </c>
      <c r="V137" s="20">
        <v>672.69230769230796</v>
      </c>
      <c r="Y137">
        <f t="shared" si="4"/>
        <v>943</v>
      </c>
      <c r="Z137">
        <v>1</v>
      </c>
      <c r="AA137">
        <v>0</v>
      </c>
      <c r="AB137">
        <v>0</v>
      </c>
      <c r="AC137">
        <v>0</v>
      </c>
      <c r="AD137">
        <v>0</v>
      </c>
      <c r="AE137">
        <v>0</v>
      </c>
      <c r="AF137">
        <v>0</v>
      </c>
      <c r="AG137">
        <v>0</v>
      </c>
      <c r="AH137">
        <v>0</v>
      </c>
      <c r="AI137" s="24" t="str">
        <f t="shared" si="5"/>
        <v>943,1,0,0,0,0,0,0,0,0</v>
      </c>
      <c r="AK137" s="20" t="s">
        <v>2116</v>
      </c>
      <c r="AP137">
        <v>0</v>
      </c>
      <c r="AQ137">
        <v>25</v>
      </c>
      <c r="AR137">
        <v>0</v>
      </c>
    </row>
    <row r="138" spans="1:44" x14ac:dyDescent="0.3">
      <c r="A138">
        <v>137</v>
      </c>
      <c r="B138">
        <v>944</v>
      </c>
      <c r="R138" s="20" t="s">
        <v>2161</v>
      </c>
      <c r="U138" s="20">
        <v>186.12884615384701</v>
      </c>
      <c r="V138" s="20">
        <v>677.55944055943996</v>
      </c>
      <c r="Y138">
        <f t="shared" si="4"/>
        <v>944</v>
      </c>
      <c r="Z138">
        <v>1</v>
      </c>
      <c r="AA138">
        <v>0</v>
      </c>
      <c r="AB138">
        <v>0</v>
      </c>
      <c r="AC138">
        <v>0</v>
      </c>
      <c r="AD138">
        <v>0</v>
      </c>
      <c r="AE138">
        <v>0</v>
      </c>
      <c r="AF138">
        <v>0</v>
      </c>
      <c r="AG138">
        <v>0</v>
      </c>
      <c r="AH138">
        <v>0</v>
      </c>
      <c r="AI138" s="24" t="str">
        <f t="shared" si="5"/>
        <v>944,1,0,0,0,0,0,0,0,0</v>
      </c>
      <c r="AK138" s="20" t="s">
        <v>2116</v>
      </c>
      <c r="AP138">
        <v>0</v>
      </c>
      <c r="AQ138">
        <v>25</v>
      </c>
      <c r="AR138">
        <v>0</v>
      </c>
    </row>
    <row r="139" spans="1:44" x14ac:dyDescent="0.3">
      <c r="A139">
        <v>138</v>
      </c>
      <c r="B139">
        <v>945</v>
      </c>
      <c r="R139" s="20" t="s">
        <v>2161</v>
      </c>
      <c r="U139" s="20">
        <v>187.467307692308</v>
      </c>
      <c r="V139" s="20">
        <v>682.42657342657299</v>
      </c>
      <c r="Y139">
        <f t="shared" si="4"/>
        <v>945</v>
      </c>
      <c r="Z139">
        <v>1</v>
      </c>
      <c r="AA139">
        <v>0</v>
      </c>
      <c r="AB139">
        <v>0</v>
      </c>
      <c r="AC139">
        <v>0</v>
      </c>
      <c r="AD139">
        <v>0</v>
      </c>
      <c r="AE139">
        <v>0</v>
      </c>
      <c r="AF139">
        <v>0</v>
      </c>
      <c r="AG139">
        <v>0</v>
      </c>
      <c r="AH139">
        <v>0</v>
      </c>
      <c r="AI139" s="24" t="str">
        <f t="shared" si="5"/>
        <v>945,1,0,0,0,0,0,0,0,0</v>
      </c>
      <c r="AK139" s="20" t="s">
        <v>2116</v>
      </c>
      <c r="AP139">
        <v>0</v>
      </c>
      <c r="AQ139">
        <v>25</v>
      </c>
      <c r="AR139">
        <v>0</v>
      </c>
    </row>
    <row r="140" spans="1:44" x14ac:dyDescent="0.3">
      <c r="A140">
        <v>139</v>
      </c>
      <c r="B140">
        <v>946</v>
      </c>
      <c r="R140" s="20" t="s">
        <v>2161</v>
      </c>
      <c r="U140" s="20">
        <v>188.80576923077001</v>
      </c>
      <c r="V140" s="20">
        <v>687.29370629370601</v>
      </c>
      <c r="Y140">
        <f t="shared" si="4"/>
        <v>946</v>
      </c>
      <c r="Z140">
        <v>1</v>
      </c>
      <c r="AA140">
        <v>0</v>
      </c>
      <c r="AB140">
        <v>0</v>
      </c>
      <c r="AC140">
        <v>0</v>
      </c>
      <c r="AD140">
        <v>0</v>
      </c>
      <c r="AE140">
        <v>0</v>
      </c>
      <c r="AF140">
        <v>0</v>
      </c>
      <c r="AG140">
        <v>0</v>
      </c>
      <c r="AH140">
        <v>0</v>
      </c>
      <c r="AI140" s="24" t="str">
        <f t="shared" si="5"/>
        <v>946,1,0,0,0,0,0,0,0,0</v>
      </c>
      <c r="AK140" s="20" t="s">
        <v>2116</v>
      </c>
      <c r="AP140">
        <v>0</v>
      </c>
      <c r="AQ140">
        <v>25</v>
      </c>
      <c r="AR140">
        <v>0</v>
      </c>
    </row>
    <row r="141" spans="1:44" x14ac:dyDescent="0.3">
      <c r="A141">
        <v>140</v>
      </c>
      <c r="B141">
        <v>947</v>
      </c>
      <c r="R141" s="20" t="s">
        <v>2161</v>
      </c>
      <c r="U141" s="20">
        <v>190.144230769231</v>
      </c>
      <c r="V141" s="20">
        <v>692.16083916083903</v>
      </c>
      <c r="Y141">
        <f t="shared" si="4"/>
        <v>947</v>
      </c>
      <c r="Z141">
        <v>1</v>
      </c>
      <c r="AA141">
        <v>0</v>
      </c>
      <c r="AB141">
        <v>0</v>
      </c>
      <c r="AC141">
        <v>0</v>
      </c>
      <c r="AD141">
        <v>0</v>
      </c>
      <c r="AE141">
        <v>0</v>
      </c>
      <c r="AF141">
        <v>0</v>
      </c>
      <c r="AG141">
        <v>0</v>
      </c>
      <c r="AH141">
        <v>0</v>
      </c>
      <c r="AI141" s="24" t="str">
        <f t="shared" si="5"/>
        <v>947,1,0,0,0,0,0,0,0,0</v>
      </c>
      <c r="AK141" s="20" t="s">
        <v>2116</v>
      </c>
      <c r="AP141">
        <v>0</v>
      </c>
      <c r="AQ141">
        <v>25</v>
      </c>
      <c r="AR141">
        <v>0</v>
      </c>
    </row>
    <row r="142" spans="1:44" x14ac:dyDescent="0.3">
      <c r="A142">
        <v>141</v>
      </c>
      <c r="B142">
        <v>948</v>
      </c>
      <c r="R142" s="20" t="s">
        <v>2161</v>
      </c>
      <c r="U142" s="20">
        <v>191.48269230769299</v>
      </c>
      <c r="V142" s="20">
        <v>697.02797202797206</v>
      </c>
      <c r="Y142">
        <f t="shared" si="4"/>
        <v>948</v>
      </c>
      <c r="Z142">
        <v>1</v>
      </c>
      <c r="AA142">
        <v>0</v>
      </c>
      <c r="AB142">
        <v>0</v>
      </c>
      <c r="AC142">
        <v>0</v>
      </c>
      <c r="AD142">
        <v>0</v>
      </c>
      <c r="AE142">
        <v>0</v>
      </c>
      <c r="AF142">
        <v>0</v>
      </c>
      <c r="AG142">
        <v>0</v>
      </c>
      <c r="AH142">
        <v>0</v>
      </c>
      <c r="AI142" s="24" t="str">
        <f t="shared" si="5"/>
        <v>948,1,0,0,0,0,0,0,0,0</v>
      </c>
      <c r="AK142" s="20" t="s">
        <v>2116</v>
      </c>
      <c r="AP142">
        <v>0</v>
      </c>
      <c r="AQ142">
        <v>25</v>
      </c>
      <c r="AR142">
        <v>0</v>
      </c>
    </row>
    <row r="143" spans="1:44" x14ac:dyDescent="0.3">
      <c r="A143">
        <v>142</v>
      </c>
      <c r="B143">
        <v>949</v>
      </c>
      <c r="R143" s="20" t="s">
        <v>2161</v>
      </c>
      <c r="U143" s="20">
        <v>192.821153846154</v>
      </c>
      <c r="V143" s="20">
        <v>701.89510489510496</v>
      </c>
      <c r="Y143">
        <f t="shared" si="4"/>
        <v>949</v>
      </c>
      <c r="Z143">
        <v>1</v>
      </c>
      <c r="AA143">
        <v>0</v>
      </c>
      <c r="AB143">
        <v>0</v>
      </c>
      <c r="AC143">
        <v>0</v>
      </c>
      <c r="AD143">
        <v>0</v>
      </c>
      <c r="AE143">
        <v>0</v>
      </c>
      <c r="AF143">
        <v>0</v>
      </c>
      <c r="AG143">
        <v>0</v>
      </c>
      <c r="AH143">
        <v>0</v>
      </c>
      <c r="AI143" s="24" t="str">
        <f t="shared" si="5"/>
        <v>949,1,0,0,0,0,0,0,0,0</v>
      </c>
      <c r="AK143" s="20" t="s">
        <v>2116</v>
      </c>
      <c r="AP143">
        <v>0</v>
      </c>
      <c r="AQ143">
        <v>25</v>
      </c>
      <c r="AR143">
        <v>0</v>
      </c>
    </row>
    <row r="144" spans="1:44" x14ac:dyDescent="0.3">
      <c r="A144">
        <v>143</v>
      </c>
      <c r="B144">
        <v>950</v>
      </c>
      <c r="R144" s="20" t="s">
        <v>2161</v>
      </c>
      <c r="U144" s="20">
        <v>194.15961538461599</v>
      </c>
      <c r="V144" s="20">
        <v>706.76223776223799</v>
      </c>
      <c r="Y144">
        <f t="shared" si="4"/>
        <v>950</v>
      </c>
      <c r="Z144">
        <v>1</v>
      </c>
      <c r="AA144">
        <v>0</v>
      </c>
      <c r="AB144">
        <v>0</v>
      </c>
      <c r="AC144">
        <v>0</v>
      </c>
      <c r="AD144">
        <v>0</v>
      </c>
      <c r="AE144">
        <v>0</v>
      </c>
      <c r="AF144">
        <v>0</v>
      </c>
      <c r="AG144">
        <v>0</v>
      </c>
      <c r="AH144">
        <v>0</v>
      </c>
      <c r="AI144" s="24" t="str">
        <f t="shared" si="5"/>
        <v>950,1,0,0,0,0,0,0,0,0</v>
      </c>
      <c r="AK144" s="20" t="s">
        <v>2116</v>
      </c>
      <c r="AP144">
        <v>0</v>
      </c>
      <c r="AQ144">
        <v>25</v>
      </c>
      <c r="AR144">
        <v>0</v>
      </c>
    </row>
    <row r="145" spans="1:44" x14ac:dyDescent="0.3">
      <c r="A145">
        <v>144</v>
      </c>
      <c r="B145">
        <v>951</v>
      </c>
      <c r="R145" s="20" t="s">
        <v>2161</v>
      </c>
      <c r="U145" s="20">
        <v>195.49807692307701</v>
      </c>
      <c r="V145" s="20">
        <v>711.62937062936999</v>
      </c>
      <c r="Y145">
        <f t="shared" si="4"/>
        <v>951</v>
      </c>
      <c r="Z145">
        <v>1</v>
      </c>
      <c r="AA145">
        <v>0</v>
      </c>
      <c r="AB145">
        <v>0</v>
      </c>
      <c r="AC145">
        <v>0</v>
      </c>
      <c r="AD145">
        <v>0</v>
      </c>
      <c r="AE145">
        <v>0</v>
      </c>
      <c r="AF145">
        <v>0</v>
      </c>
      <c r="AG145">
        <v>0</v>
      </c>
      <c r="AH145">
        <v>0</v>
      </c>
      <c r="AI145" s="24" t="str">
        <f t="shared" si="5"/>
        <v>951,1,0,0,0,0,0,0,0,0</v>
      </c>
      <c r="AK145" s="20" t="s">
        <v>2116</v>
      </c>
      <c r="AP145">
        <v>0</v>
      </c>
      <c r="AQ145">
        <v>25</v>
      </c>
      <c r="AR145">
        <v>0</v>
      </c>
    </row>
    <row r="146" spans="1:44" x14ac:dyDescent="0.3">
      <c r="A146">
        <v>145</v>
      </c>
      <c r="B146">
        <v>952</v>
      </c>
      <c r="R146" s="20" t="s">
        <v>2161</v>
      </c>
      <c r="U146" s="20">
        <v>196.83653846153899</v>
      </c>
      <c r="V146" s="20">
        <v>716.49650349650301</v>
      </c>
      <c r="Y146">
        <f t="shared" si="4"/>
        <v>952</v>
      </c>
      <c r="Z146">
        <v>1</v>
      </c>
      <c r="AA146">
        <v>0</v>
      </c>
      <c r="AB146">
        <v>0</v>
      </c>
      <c r="AC146">
        <v>0</v>
      </c>
      <c r="AD146">
        <v>0</v>
      </c>
      <c r="AE146">
        <v>0</v>
      </c>
      <c r="AF146">
        <v>0</v>
      </c>
      <c r="AG146">
        <v>0</v>
      </c>
      <c r="AH146">
        <v>0</v>
      </c>
      <c r="AI146" s="24" t="str">
        <f t="shared" si="5"/>
        <v>952,1,0,0,0,0,0,0,0,0</v>
      </c>
      <c r="AK146" s="20" t="s">
        <v>2116</v>
      </c>
      <c r="AP146">
        <v>0</v>
      </c>
      <c r="AQ146">
        <v>25</v>
      </c>
      <c r="AR146">
        <v>0</v>
      </c>
    </row>
    <row r="147" spans="1:44" x14ac:dyDescent="0.3">
      <c r="A147">
        <v>146</v>
      </c>
      <c r="B147">
        <v>953</v>
      </c>
      <c r="R147" s="20" t="s">
        <v>2161</v>
      </c>
      <c r="U147" s="20">
        <v>198.17500000000001</v>
      </c>
      <c r="V147" s="20">
        <v>721.36363636363603</v>
      </c>
      <c r="Y147">
        <f t="shared" si="4"/>
        <v>953</v>
      </c>
      <c r="Z147">
        <v>1</v>
      </c>
      <c r="AA147">
        <v>0</v>
      </c>
      <c r="AB147">
        <v>0</v>
      </c>
      <c r="AC147">
        <v>0</v>
      </c>
      <c r="AD147">
        <v>0</v>
      </c>
      <c r="AE147">
        <v>0</v>
      </c>
      <c r="AF147">
        <v>0</v>
      </c>
      <c r="AG147">
        <v>0</v>
      </c>
      <c r="AH147">
        <v>0</v>
      </c>
      <c r="AI147" s="24" t="str">
        <f t="shared" si="5"/>
        <v>953,1,0,0,0,0,0,0,0,0</v>
      </c>
      <c r="AK147" s="20" t="s">
        <v>2116</v>
      </c>
      <c r="AP147">
        <v>0</v>
      </c>
      <c r="AQ147">
        <v>25</v>
      </c>
      <c r="AR147">
        <v>0</v>
      </c>
    </row>
    <row r="148" spans="1:44" x14ac:dyDescent="0.3">
      <c r="A148">
        <v>147</v>
      </c>
      <c r="B148">
        <v>954</v>
      </c>
      <c r="R148" s="20" t="s">
        <v>2161</v>
      </c>
      <c r="U148" s="20">
        <v>199.513461538462</v>
      </c>
      <c r="V148" s="20">
        <v>726.23076923076906</v>
      </c>
      <c r="Y148">
        <f t="shared" si="4"/>
        <v>954</v>
      </c>
      <c r="Z148">
        <v>1</v>
      </c>
      <c r="AA148">
        <v>0</v>
      </c>
      <c r="AB148">
        <v>0</v>
      </c>
      <c r="AC148">
        <v>0</v>
      </c>
      <c r="AD148">
        <v>0</v>
      </c>
      <c r="AE148">
        <v>0</v>
      </c>
      <c r="AF148">
        <v>0</v>
      </c>
      <c r="AG148">
        <v>0</v>
      </c>
      <c r="AH148">
        <v>0</v>
      </c>
      <c r="AI148" s="24" t="str">
        <f t="shared" si="5"/>
        <v>954,1,0,0,0,0,0,0,0,0</v>
      </c>
      <c r="AK148" s="20" t="s">
        <v>2116</v>
      </c>
      <c r="AP148">
        <v>0</v>
      </c>
      <c r="AQ148">
        <v>25</v>
      </c>
      <c r="AR148">
        <v>0</v>
      </c>
    </row>
    <row r="149" spans="1:44" x14ac:dyDescent="0.3">
      <c r="A149">
        <v>148</v>
      </c>
      <c r="B149">
        <v>955</v>
      </c>
      <c r="R149" s="20" t="s">
        <v>2161</v>
      </c>
      <c r="U149" s="20">
        <v>200.85192307692401</v>
      </c>
      <c r="V149" s="20">
        <v>731.09790209790197</v>
      </c>
      <c r="Y149">
        <f t="shared" si="4"/>
        <v>955</v>
      </c>
      <c r="Z149">
        <v>1</v>
      </c>
      <c r="AA149">
        <v>0</v>
      </c>
      <c r="AB149">
        <v>0</v>
      </c>
      <c r="AC149">
        <v>0</v>
      </c>
      <c r="AD149">
        <v>0</v>
      </c>
      <c r="AE149">
        <v>0</v>
      </c>
      <c r="AF149">
        <v>0</v>
      </c>
      <c r="AG149">
        <v>0</v>
      </c>
      <c r="AH149">
        <v>0</v>
      </c>
      <c r="AI149" s="24" t="str">
        <f t="shared" si="5"/>
        <v>955,1,0,0,0,0,0,0,0,0</v>
      </c>
      <c r="AK149" s="20" t="s">
        <v>2116</v>
      </c>
      <c r="AP149">
        <v>0</v>
      </c>
      <c r="AQ149">
        <v>25</v>
      </c>
      <c r="AR149">
        <v>0</v>
      </c>
    </row>
    <row r="150" spans="1:44" x14ac:dyDescent="0.3">
      <c r="A150">
        <v>149</v>
      </c>
      <c r="B150">
        <v>956</v>
      </c>
      <c r="R150" s="20" t="s">
        <v>2161</v>
      </c>
      <c r="U150" s="20">
        <v>202.190384615385</v>
      </c>
      <c r="V150" s="20">
        <v>735.96503496503499</v>
      </c>
      <c r="Y150">
        <f t="shared" si="4"/>
        <v>956</v>
      </c>
      <c r="Z150">
        <v>1</v>
      </c>
      <c r="AA150">
        <v>0</v>
      </c>
      <c r="AB150">
        <v>0</v>
      </c>
      <c r="AC150">
        <v>0</v>
      </c>
      <c r="AD150">
        <v>0</v>
      </c>
      <c r="AE150">
        <v>0</v>
      </c>
      <c r="AF150">
        <v>0</v>
      </c>
      <c r="AG150">
        <v>0</v>
      </c>
      <c r="AH150">
        <v>0</v>
      </c>
      <c r="AI150" s="24" t="str">
        <f t="shared" si="5"/>
        <v>956,1,0,0,0,0,0,0,0,0</v>
      </c>
      <c r="AK150" s="20" t="s">
        <v>2116</v>
      </c>
      <c r="AP150">
        <v>0</v>
      </c>
      <c r="AQ150">
        <v>25</v>
      </c>
      <c r="AR150">
        <v>0</v>
      </c>
    </row>
    <row r="151" spans="1:44" x14ac:dyDescent="0.3">
      <c r="A151">
        <v>150</v>
      </c>
      <c r="B151">
        <v>957</v>
      </c>
      <c r="R151" s="20" t="s">
        <v>2161</v>
      </c>
      <c r="U151" s="20">
        <v>203.52884615384701</v>
      </c>
      <c r="V151" s="20">
        <v>740.83216783216801</v>
      </c>
      <c r="Y151">
        <f t="shared" si="4"/>
        <v>957</v>
      </c>
      <c r="Z151">
        <v>1</v>
      </c>
      <c r="AA151">
        <v>0</v>
      </c>
      <c r="AB151">
        <v>0</v>
      </c>
      <c r="AC151">
        <v>0</v>
      </c>
      <c r="AD151">
        <v>0</v>
      </c>
      <c r="AE151">
        <v>0</v>
      </c>
      <c r="AF151">
        <v>0</v>
      </c>
      <c r="AG151">
        <v>0</v>
      </c>
      <c r="AH151">
        <v>0</v>
      </c>
      <c r="AI151" s="24" t="str">
        <f t="shared" si="5"/>
        <v>957,1,0,0,0,0,0,0,0,0</v>
      </c>
      <c r="AK151" s="20" t="s">
        <v>2116</v>
      </c>
      <c r="AP151">
        <v>0</v>
      </c>
      <c r="AQ151">
        <v>25</v>
      </c>
      <c r="AR151">
        <v>0</v>
      </c>
    </row>
    <row r="152" spans="1:44" x14ac:dyDescent="0.3">
      <c r="A152">
        <v>151</v>
      </c>
      <c r="B152">
        <v>958</v>
      </c>
      <c r="R152" s="20" t="s">
        <v>2161</v>
      </c>
      <c r="U152" s="20">
        <v>204.867307692308</v>
      </c>
      <c r="V152" s="20">
        <v>745.69930069930103</v>
      </c>
      <c r="Y152">
        <f t="shared" si="4"/>
        <v>958</v>
      </c>
      <c r="Z152">
        <v>1</v>
      </c>
      <c r="AA152">
        <v>0</v>
      </c>
      <c r="AB152">
        <v>0</v>
      </c>
      <c r="AC152">
        <v>0</v>
      </c>
      <c r="AD152">
        <v>0</v>
      </c>
      <c r="AE152">
        <v>0</v>
      </c>
      <c r="AF152">
        <v>0</v>
      </c>
      <c r="AG152">
        <v>0</v>
      </c>
      <c r="AH152">
        <v>0</v>
      </c>
      <c r="AI152" s="24" t="str">
        <f t="shared" si="5"/>
        <v>958,1,0,0,0,0,0,0,0,0</v>
      </c>
      <c r="AK152" s="20" t="s">
        <v>2116</v>
      </c>
      <c r="AP152">
        <v>0</v>
      </c>
      <c r="AQ152">
        <v>25</v>
      </c>
      <c r="AR152">
        <v>0</v>
      </c>
    </row>
    <row r="153" spans="1:44" x14ac:dyDescent="0.3">
      <c r="A153">
        <v>152</v>
      </c>
      <c r="B153">
        <v>959</v>
      </c>
      <c r="R153" s="20" t="s">
        <v>2161</v>
      </c>
      <c r="U153" s="20">
        <v>206.20576923076999</v>
      </c>
      <c r="V153" s="20">
        <v>750.56643356643303</v>
      </c>
      <c r="Y153">
        <f t="shared" si="4"/>
        <v>959</v>
      </c>
      <c r="Z153">
        <v>1</v>
      </c>
      <c r="AA153">
        <v>0</v>
      </c>
      <c r="AB153">
        <v>0</v>
      </c>
      <c r="AC153">
        <v>0</v>
      </c>
      <c r="AD153">
        <v>0</v>
      </c>
      <c r="AE153">
        <v>0</v>
      </c>
      <c r="AF153">
        <v>0</v>
      </c>
      <c r="AG153">
        <v>0</v>
      </c>
      <c r="AH153">
        <v>0</v>
      </c>
      <c r="AI153" s="24" t="str">
        <f t="shared" si="5"/>
        <v>959,1,0,0,0,0,0,0,0,0</v>
      </c>
      <c r="AK153" s="20" t="s">
        <v>2116</v>
      </c>
      <c r="AP153">
        <v>0</v>
      </c>
      <c r="AQ153">
        <v>25</v>
      </c>
      <c r="AR153">
        <v>0</v>
      </c>
    </row>
    <row r="154" spans="1:44" x14ac:dyDescent="0.3">
      <c r="A154">
        <v>153</v>
      </c>
      <c r="B154">
        <v>960</v>
      </c>
      <c r="R154" s="20" t="s">
        <v>2161</v>
      </c>
      <c r="U154" s="20">
        <v>207.54423076923101</v>
      </c>
      <c r="V154" s="20">
        <v>755.43356643356606</v>
      </c>
      <c r="Y154">
        <f t="shared" si="4"/>
        <v>960</v>
      </c>
      <c r="Z154">
        <v>1</v>
      </c>
      <c r="AA154">
        <v>0</v>
      </c>
      <c r="AB154">
        <v>0</v>
      </c>
      <c r="AC154">
        <v>0</v>
      </c>
      <c r="AD154">
        <v>0</v>
      </c>
      <c r="AE154">
        <v>0</v>
      </c>
      <c r="AF154">
        <v>0</v>
      </c>
      <c r="AG154">
        <v>0</v>
      </c>
      <c r="AH154">
        <v>0</v>
      </c>
      <c r="AI154" s="24" t="str">
        <f t="shared" si="5"/>
        <v>960,1,0,0,0,0,0,0,0,0</v>
      </c>
      <c r="AK154" s="20" t="s">
        <v>2116</v>
      </c>
      <c r="AP154">
        <v>0</v>
      </c>
      <c r="AQ154">
        <v>25</v>
      </c>
      <c r="AR154">
        <v>0</v>
      </c>
    </row>
    <row r="155" spans="1:44" x14ac:dyDescent="0.3">
      <c r="A155">
        <v>154</v>
      </c>
      <c r="B155">
        <v>961</v>
      </c>
      <c r="R155" s="20" t="s">
        <v>2161</v>
      </c>
      <c r="U155" s="20">
        <v>208.88269230769299</v>
      </c>
      <c r="V155" s="20">
        <v>760.30069930069897</v>
      </c>
      <c r="Y155">
        <f t="shared" si="4"/>
        <v>961</v>
      </c>
      <c r="Z155">
        <v>1</v>
      </c>
      <c r="AA155">
        <v>0</v>
      </c>
      <c r="AB155">
        <v>0</v>
      </c>
      <c r="AC155">
        <v>0</v>
      </c>
      <c r="AD155">
        <v>0</v>
      </c>
      <c r="AE155">
        <v>0</v>
      </c>
      <c r="AF155">
        <v>0</v>
      </c>
      <c r="AG155">
        <v>0</v>
      </c>
      <c r="AH155">
        <v>0</v>
      </c>
      <c r="AI155" s="24" t="str">
        <f t="shared" si="5"/>
        <v>961,1,0,0,0,0,0,0,0,0</v>
      </c>
      <c r="AK155" s="20" t="s">
        <v>2116</v>
      </c>
      <c r="AP155">
        <v>0</v>
      </c>
      <c r="AQ155">
        <v>25</v>
      </c>
      <c r="AR155">
        <v>0</v>
      </c>
    </row>
    <row r="156" spans="1:44" x14ac:dyDescent="0.3">
      <c r="A156">
        <v>155</v>
      </c>
      <c r="B156">
        <v>962</v>
      </c>
      <c r="R156" s="20" t="s">
        <v>2161</v>
      </c>
      <c r="U156" s="20">
        <v>210.22115384615401</v>
      </c>
      <c r="V156" s="20">
        <v>765.16783216783199</v>
      </c>
      <c r="Y156">
        <f t="shared" si="4"/>
        <v>962</v>
      </c>
      <c r="Z156">
        <v>1</v>
      </c>
      <c r="AA156">
        <v>0</v>
      </c>
      <c r="AB156">
        <v>0</v>
      </c>
      <c r="AC156">
        <v>0</v>
      </c>
      <c r="AD156">
        <v>0</v>
      </c>
      <c r="AE156">
        <v>0</v>
      </c>
      <c r="AF156">
        <v>0</v>
      </c>
      <c r="AG156">
        <v>0</v>
      </c>
      <c r="AH156">
        <v>0</v>
      </c>
      <c r="AI156" s="24" t="str">
        <f t="shared" si="5"/>
        <v>962,1,0,0,0,0,0,0,0,0</v>
      </c>
      <c r="AK156" s="20" t="s">
        <v>2116</v>
      </c>
      <c r="AP156">
        <v>0</v>
      </c>
      <c r="AQ156">
        <v>25</v>
      </c>
      <c r="AR156">
        <v>0</v>
      </c>
    </row>
    <row r="157" spans="1:44" x14ac:dyDescent="0.3">
      <c r="A157">
        <v>156</v>
      </c>
      <c r="B157">
        <v>963</v>
      </c>
      <c r="R157" s="20" t="s">
        <v>2161</v>
      </c>
      <c r="U157" s="20">
        <v>211.559615384616</v>
      </c>
      <c r="V157" s="20">
        <v>770.03496503496501</v>
      </c>
      <c r="Y157">
        <f t="shared" si="4"/>
        <v>963</v>
      </c>
      <c r="Z157">
        <v>1</v>
      </c>
      <c r="AA157">
        <v>0</v>
      </c>
      <c r="AB157">
        <v>0</v>
      </c>
      <c r="AC157">
        <v>0</v>
      </c>
      <c r="AD157">
        <v>0</v>
      </c>
      <c r="AE157">
        <v>0</v>
      </c>
      <c r="AF157">
        <v>0</v>
      </c>
      <c r="AG157">
        <v>0</v>
      </c>
      <c r="AH157">
        <v>0</v>
      </c>
      <c r="AI157" s="24" t="str">
        <f t="shared" si="5"/>
        <v>963,1,0,0,0,0,0,0,0,0</v>
      </c>
      <c r="AK157" s="20" t="s">
        <v>2116</v>
      </c>
      <c r="AP157">
        <v>0</v>
      </c>
      <c r="AQ157">
        <v>25</v>
      </c>
      <c r="AR157">
        <v>0</v>
      </c>
    </row>
    <row r="158" spans="1:44" x14ac:dyDescent="0.3">
      <c r="A158">
        <v>157</v>
      </c>
      <c r="B158">
        <v>964</v>
      </c>
      <c r="R158" s="20" t="s">
        <v>2161</v>
      </c>
      <c r="U158" s="20">
        <v>212.89807692307701</v>
      </c>
      <c r="V158" s="20">
        <v>774.90209790209803</v>
      </c>
      <c r="Y158">
        <f t="shared" si="4"/>
        <v>964</v>
      </c>
      <c r="Z158">
        <v>1</v>
      </c>
      <c r="AA158">
        <v>0</v>
      </c>
      <c r="AB158">
        <v>0</v>
      </c>
      <c r="AC158">
        <v>0</v>
      </c>
      <c r="AD158">
        <v>0</v>
      </c>
      <c r="AE158">
        <v>0</v>
      </c>
      <c r="AF158">
        <v>0</v>
      </c>
      <c r="AG158">
        <v>0</v>
      </c>
      <c r="AH158">
        <v>0</v>
      </c>
      <c r="AI158" s="24" t="str">
        <f t="shared" si="5"/>
        <v>964,1,0,0,0,0,0,0,0,0</v>
      </c>
      <c r="AK158" s="20" t="s">
        <v>2116</v>
      </c>
      <c r="AP158">
        <v>0</v>
      </c>
      <c r="AQ158">
        <v>25</v>
      </c>
      <c r="AR158">
        <v>0</v>
      </c>
    </row>
    <row r="159" spans="1:44" x14ac:dyDescent="0.3">
      <c r="A159">
        <v>158</v>
      </c>
      <c r="B159">
        <v>965</v>
      </c>
      <c r="R159" s="20" t="s">
        <v>2161</v>
      </c>
      <c r="U159" s="20">
        <v>214.236538461539</v>
      </c>
      <c r="V159" s="20">
        <v>779.76923076923094</v>
      </c>
      <c r="Y159">
        <f t="shared" si="4"/>
        <v>965</v>
      </c>
      <c r="Z159">
        <v>1</v>
      </c>
      <c r="AA159">
        <v>0</v>
      </c>
      <c r="AB159">
        <v>0</v>
      </c>
      <c r="AC159">
        <v>0</v>
      </c>
      <c r="AD159">
        <v>0</v>
      </c>
      <c r="AE159">
        <v>0</v>
      </c>
      <c r="AF159">
        <v>0</v>
      </c>
      <c r="AG159">
        <v>0</v>
      </c>
      <c r="AH159">
        <v>0</v>
      </c>
      <c r="AI159" s="24" t="str">
        <f t="shared" si="5"/>
        <v>965,1,0,0,0,0,0,0,0,0</v>
      </c>
      <c r="AK159" s="20" t="s">
        <v>2116</v>
      </c>
      <c r="AP159">
        <v>0</v>
      </c>
      <c r="AQ159">
        <v>25</v>
      </c>
      <c r="AR159">
        <v>0</v>
      </c>
    </row>
    <row r="160" spans="1:44" x14ac:dyDescent="0.3">
      <c r="A160">
        <v>159</v>
      </c>
      <c r="B160">
        <v>966</v>
      </c>
      <c r="R160" s="20" t="s">
        <v>2161</v>
      </c>
      <c r="U160" s="20">
        <v>215.57499999999999</v>
      </c>
      <c r="V160" s="20">
        <v>784.63636363636294</v>
      </c>
      <c r="Y160">
        <f t="shared" si="4"/>
        <v>966</v>
      </c>
      <c r="Z160">
        <v>1</v>
      </c>
      <c r="AA160">
        <v>0</v>
      </c>
      <c r="AB160">
        <v>0</v>
      </c>
      <c r="AC160">
        <v>0</v>
      </c>
      <c r="AD160">
        <v>0</v>
      </c>
      <c r="AE160">
        <v>0</v>
      </c>
      <c r="AF160">
        <v>0</v>
      </c>
      <c r="AG160">
        <v>0</v>
      </c>
      <c r="AH160">
        <v>0</v>
      </c>
      <c r="AI160" s="24" t="str">
        <f t="shared" si="5"/>
        <v>966,1,0,0,0,0,0,0,0,0</v>
      </c>
      <c r="AK160" s="20" t="s">
        <v>2116</v>
      </c>
      <c r="AP160">
        <v>0</v>
      </c>
      <c r="AQ160">
        <v>25</v>
      </c>
      <c r="AR160">
        <v>0</v>
      </c>
    </row>
    <row r="161" spans="1:44" x14ac:dyDescent="0.3">
      <c r="A161">
        <v>160</v>
      </c>
      <c r="B161">
        <v>967</v>
      </c>
      <c r="R161" s="20" t="s">
        <v>2161</v>
      </c>
      <c r="U161" s="20">
        <v>216.913461538462</v>
      </c>
      <c r="V161" s="20">
        <v>789.50349650349597</v>
      </c>
      <c r="Y161">
        <f t="shared" si="4"/>
        <v>967</v>
      </c>
      <c r="Z161">
        <v>1</v>
      </c>
      <c r="AA161">
        <v>0</v>
      </c>
      <c r="AB161">
        <v>0</v>
      </c>
      <c r="AC161">
        <v>0</v>
      </c>
      <c r="AD161">
        <v>0</v>
      </c>
      <c r="AE161">
        <v>0</v>
      </c>
      <c r="AF161">
        <v>0</v>
      </c>
      <c r="AG161">
        <v>0</v>
      </c>
      <c r="AH161">
        <v>0</v>
      </c>
      <c r="AI161" s="24" t="str">
        <f t="shared" si="5"/>
        <v>967,1,0,0,0,0,0,0,0,0</v>
      </c>
      <c r="AK161" s="20" t="s">
        <v>2116</v>
      </c>
      <c r="AP161">
        <v>0</v>
      </c>
      <c r="AQ161">
        <v>25</v>
      </c>
      <c r="AR161">
        <v>0</v>
      </c>
    </row>
    <row r="162" spans="1:44" x14ac:dyDescent="0.3">
      <c r="A162">
        <v>161</v>
      </c>
      <c r="B162">
        <v>968</v>
      </c>
      <c r="R162" s="20" t="s">
        <v>2161</v>
      </c>
      <c r="U162" s="20">
        <v>218.25192307692399</v>
      </c>
      <c r="V162" s="20">
        <v>794.37062937062899</v>
      </c>
      <c r="Y162">
        <f t="shared" si="4"/>
        <v>968</v>
      </c>
      <c r="Z162">
        <v>1</v>
      </c>
      <c r="AA162">
        <v>0</v>
      </c>
      <c r="AB162">
        <v>0</v>
      </c>
      <c r="AC162">
        <v>0</v>
      </c>
      <c r="AD162">
        <v>0</v>
      </c>
      <c r="AE162">
        <v>0</v>
      </c>
      <c r="AF162">
        <v>0</v>
      </c>
      <c r="AG162">
        <v>0</v>
      </c>
      <c r="AH162">
        <v>0</v>
      </c>
      <c r="AI162" s="24" t="str">
        <f t="shared" si="5"/>
        <v>968,1,0,0,0,0,0,0,0,0</v>
      </c>
      <c r="AK162" s="20" t="s">
        <v>2116</v>
      </c>
      <c r="AP162">
        <v>0</v>
      </c>
      <c r="AQ162">
        <v>25</v>
      </c>
      <c r="AR162">
        <v>0</v>
      </c>
    </row>
    <row r="163" spans="1:44" x14ac:dyDescent="0.3">
      <c r="A163">
        <v>162</v>
      </c>
      <c r="B163">
        <v>969</v>
      </c>
      <c r="R163" s="20" t="s">
        <v>2161</v>
      </c>
      <c r="U163" s="20">
        <v>219.59038461538501</v>
      </c>
      <c r="V163" s="20">
        <v>799.23776223776201</v>
      </c>
      <c r="Y163">
        <f t="shared" si="4"/>
        <v>969</v>
      </c>
      <c r="Z163">
        <v>1</v>
      </c>
      <c r="AA163">
        <v>0</v>
      </c>
      <c r="AB163">
        <v>0</v>
      </c>
      <c r="AC163">
        <v>0</v>
      </c>
      <c r="AD163">
        <v>0</v>
      </c>
      <c r="AE163">
        <v>0</v>
      </c>
      <c r="AF163">
        <v>0</v>
      </c>
      <c r="AG163">
        <v>0</v>
      </c>
      <c r="AH163">
        <v>0</v>
      </c>
      <c r="AI163" s="24" t="str">
        <f t="shared" si="5"/>
        <v>969,1,0,0,0,0,0,0,0,0</v>
      </c>
      <c r="AK163" s="20" t="s">
        <v>2116</v>
      </c>
      <c r="AP163">
        <v>0</v>
      </c>
      <c r="AQ163">
        <v>25</v>
      </c>
      <c r="AR163">
        <v>0</v>
      </c>
    </row>
    <row r="164" spans="1:44" x14ac:dyDescent="0.3">
      <c r="A164">
        <v>163</v>
      </c>
      <c r="B164">
        <v>970</v>
      </c>
      <c r="R164" s="20" t="s">
        <v>2161</v>
      </c>
      <c r="U164" s="20">
        <v>220.92884615384699</v>
      </c>
      <c r="V164" s="20">
        <v>804.10489510489504</v>
      </c>
      <c r="Y164">
        <f t="shared" si="4"/>
        <v>970</v>
      </c>
      <c r="Z164">
        <v>1</v>
      </c>
      <c r="AA164">
        <v>0</v>
      </c>
      <c r="AB164">
        <v>0</v>
      </c>
      <c r="AC164">
        <v>0</v>
      </c>
      <c r="AD164">
        <v>0</v>
      </c>
      <c r="AE164">
        <v>0</v>
      </c>
      <c r="AF164">
        <v>0</v>
      </c>
      <c r="AG164">
        <v>0</v>
      </c>
      <c r="AH164">
        <v>0</v>
      </c>
      <c r="AI164" s="24" t="str">
        <f t="shared" si="5"/>
        <v>970,1,0,0,0,0,0,0,0,0</v>
      </c>
      <c r="AK164" s="20" t="s">
        <v>2116</v>
      </c>
      <c r="AP164">
        <v>0</v>
      </c>
      <c r="AQ164">
        <v>25</v>
      </c>
      <c r="AR164">
        <v>0</v>
      </c>
    </row>
    <row r="165" spans="1:44" x14ac:dyDescent="0.3">
      <c r="A165">
        <v>164</v>
      </c>
      <c r="B165">
        <v>971</v>
      </c>
      <c r="R165" s="20" t="s">
        <v>2161</v>
      </c>
      <c r="U165" s="20">
        <v>222.26730769230801</v>
      </c>
      <c r="V165" s="20">
        <v>808.97202797202794</v>
      </c>
      <c r="Y165">
        <f t="shared" si="4"/>
        <v>971</v>
      </c>
      <c r="Z165">
        <v>1</v>
      </c>
      <c r="AA165">
        <v>0</v>
      </c>
      <c r="AB165">
        <v>0</v>
      </c>
      <c r="AC165">
        <v>0</v>
      </c>
      <c r="AD165">
        <v>0</v>
      </c>
      <c r="AE165">
        <v>0</v>
      </c>
      <c r="AF165">
        <v>0</v>
      </c>
      <c r="AG165">
        <v>0</v>
      </c>
      <c r="AH165">
        <v>0</v>
      </c>
      <c r="AI165" s="24" t="str">
        <f t="shared" si="5"/>
        <v>971,1,0,0,0,0,0,0,0,0</v>
      </c>
      <c r="AK165" s="20" t="s">
        <v>2116</v>
      </c>
      <c r="AP165">
        <v>0</v>
      </c>
      <c r="AQ165">
        <v>25</v>
      </c>
      <c r="AR165">
        <v>0</v>
      </c>
    </row>
    <row r="166" spans="1:44" x14ac:dyDescent="0.3">
      <c r="A166">
        <v>165</v>
      </c>
      <c r="B166">
        <v>972</v>
      </c>
      <c r="R166" s="20" t="s">
        <v>2161</v>
      </c>
      <c r="U166" s="20">
        <v>223.60576923076999</v>
      </c>
      <c r="V166" s="20">
        <v>813.83916083916097</v>
      </c>
      <c r="Y166">
        <f t="shared" si="4"/>
        <v>972</v>
      </c>
      <c r="Z166">
        <v>1</v>
      </c>
      <c r="AA166">
        <v>0</v>
      </c>
      <c r="AB166">
        <v>0</v>
      </c>
      <c r="AC166">
        <v>0</v>
      </c>
      <c r="AD166">
        <v>0</v>
      </c>
      <c r="AE166">
        <v>0</v>
      </c>
      <c r="AF166">
        <v>0</v>
      </c>
      <c r="AG166">
        <v>0</v>
      </c>
      <c r="AH166">
        <v>0</v>
      </c>
      <c r="AI166" s="24" t="str">
        <f t="shared" si="5"/>
        <v>972,1,0,0,0,0,0,0,0,0</v>
      </c>
      <c r="AK166" s="20" t="s">
        <v>2116</v>
      </c>
      <c r="AP166">
        <v>0</v>
      </c>
      <c r="AQ166">
        <v>25</v>
      </c>
      <c r="AR166">
        <v>0</v>
      </c>
    </row>
    <row r="167" spans="1:44" x14ac:dyDescent="0.3">
      <c r="A167">
        <v>166</v>
      </c>
      <c r="B167">
        <v>973</v>
      </c>
      <c r="R167" s="20" t="s">
        <v>2161</v>
      </c>
      <c r="U167" s="20">
        <v>224.94423076923101</v>
      </c>
      <c r="V167" s="20">
        <v>818.70629370629399</v>
      </c>
      <c r="Y167">
        <f t="shared" si="4"/>
        <v>973</v>
      </c>
      <c r="Z167">
        <v>1</v>
      </c>
      <c r="AA167">
        <v>0</v>
      </c>
      <c r="AB167">
        <v>0</v>
      </c>
      <c r="AC167">
        <v>0</v>
      </c>
      <c r="AD167">
        <v>0</v>
      </c>
      <c r="AE167">
        <v>0</v>
      </c>
      <c r="AF167">
        <v>0</v>
      </c>
      <c r="AG167">
        <v>0</v>
      </c>
      <c r="AH167">
        <v>0</v>
      </c>
      <c r="AI167" s="24" t="str">
        <f t="shared" si="5"/>
        <v>973,1,0,0,0,0,0,0,0,0</v>
      </c>
      <c r="AK167" s="20" t="s">
        <v>2116</v>
      </c>
      <c r="AP167">
        <v>0</v>
      </c>
      <c r="AQ167">
        <v>25</v>
      </c>
      <c r="AR167">
        <v>0</v>
      </c>
    </row>
    <row r="168" spans="1:44" x14ac:dyDescent="0.3">
      <c r="A168">
        <v>167</v>
      </c>
      <c r="B168">
        <v>974</v>
      </c>
      <c r="R168" s="20" t="s">
        <v>2161</v>
      </c>
      <c r="U168" s="20">
        <v>226.282692307693</v>
      </c>
      <c r="V168" s="20">
        <v>823.57342657342599</v>
      </c>
      <c r="Y168">
        <f t="shared" si="4"/>
        <v>974</v>
      </c>
      <c r="Z168">
        <v>1</v>
      </c>
      <c r="AA168">
        <v>0</v>
      </c>
      <c r="AB168">
        <v>0</v>
      </c>
      <c r="AC168">
        <v>0</v>
      </c>
      <c r="AD168">
        <v>0</v>
      </c>
      <c r="AE168">
        <v>0</v>
      </c>
      <c r="AF168">
        <v>0</v>
      </c>
      <c r="AG168">
        <v>0</v>
      </c>
      <c r="AH168">
        <v>0</v>
      </c>
      <c r="AI168" s="24" t="str">
        <f t="shared" si="5"/>
        <v>974,1,0,0,0,0,0,0,0,0</v>
      </c>
      <c r="AK168" s="20" t="s">
        <v>2116</v>
      </c>
      <c r="AP168">
        <v>0</v>
      </c>
      <c r="AQ168">
        <v>25</v>
      </c>
      <c r="AR168">
        <v>0</v>
      </c>
    </row>
    <row r="169" spans="1:44" x14ac:dyDescent="0.3">
      <c r="A169">
        <v>168</v>
      </c>
      <c r="B169">
        <v>975</v>
      </c>
      <c r="R169" s="20" t="s">
        <v>2161</v>
      </c>
      <c r="U169" s="20">
        <v>227.62115384615399</v>
      </c>
      <c r="V169" s="20">
        <v>828.44055944055901</v>
      </c>
      <c r="Y169">
        <f t="shared" si="4"/>
        <v>975</v>
      </c>
      <c r="Z169">
        <v>1</v>
      </c>
      <c r="AA169">
        <v>0</v>
      </c>
      <c r="AB169">
        <v>0</v>
      </c>
      <c r="AC169">
        <v>0</v>
      </c>
      <c r="AD169">
        <v>0</v>
      </c>
      <c r="AE169">
        <v>0</v>
      </c>
      <c r="AF169">
        <v>0</v>
      </c>
      <c r="AG169">
        <v>0</v>
      </c>
      <c r="AH169">
        <v>0</v>
      </c>
      <c r="AI169" s="24" t="str">
        <f t="shared" si="5"/>
        <v>975,1,0,0,0,0,0,0,0,0</v>
      </c>
      <c r="AK169" s="20" t="s">
        <v>2116</v>
      </c>
      <c r="AP169">
        <v>0</v>
      </c>
      <c r="AQ169">
        <v>25</v>
      </c>
      <c r="AR169">
        <v>0</v>
      </c>
    </row>
    <row r="170" spans="1:44" x14ac:dyDescent="0.3">
      <c r="A170">
        <v>169</v>
      </c>
      <c r="B170">
        <v>976</v>
      </c>
      <c r="R170" s="20" t="s">
        <v>2161</v>
      </c>
      <c r="U170" s="20">
        <v>228.959615384616</v>
      </c>
      <c r="V170" s="20">
        <v>833.30769230769204</v>
      </c>
      <c r="Y170">
        <f t="shared" si="4"/>
        <v>976</v>
      </c>
      <c r="Z170">
        <v>1</v>
      </c>
      <c r="AA170">
        <v>0</v>
      </c>
      <c r="AB170">
        <v>0</v>
      </c>
      <c r="AC170">
        <v>0</v>
      </c>
      <c r="AD170">
        <v>0</v>
      </c>
      <c r="AE170">
        <v>0</v>
      </c>
      <c r="AF170">
        <v>0</v>
      </c>
      <c r="AG170">
        <v>0</v>
      </c>
      <c r="AH170">
        <v>0</v>
      </c>
      <c r="AI170" s="24" t="str">
        <f t="shared" si="5"/>
        <v>976,1,0,0,0,0,0,0,0,0</v>
      </c>
      <c r="AK170" s="20" t="s">
        <v>2116</v>
      </c>
      <c r="AP170">
        <v>0</v>
      </c>
      <c r="AQ170">
        <v>25</v>
      </c>
      <c r="AR170">
        <v>0</v>
      </c>
    </row>
    <row r="171" spans="1:44" x14ac:dyDescent="0.3">
      <c r="A171">
        <v>170</v>
      </c>
      <c r="B171">
        <v>977</v>
      </c>
      <c r="R171" s="20" t="s">
        <v>2161</v>
      </c>
      <c r="U171" s="20">
        <v>230.29807692307699</v>
      </c>
      <c r="V171" s="20">
        <v>838.17482517482495</v>
      </c>
      <c r="Y171">
        <f t="shared" si="4"/>
        <v>977</v>
      </c>
      <c r="Z171">
        <v>1</v>
      </c>
      <c r="AA171">
        <v>0</v>
      </c>
      <c r="AB171">
        <v>0</v>
      </c>
      <c r="AC171">
        <v>0</v>
      </c>
      <c r="AD171">
        <v>0</v>
      </c>
      <c r="AE171">
        <v>0</v>
      </c>
      <c r="AF171">
        <v>0</v>
      </c>
      <c r="AG171">
        <v>0</v>
      </c>
      <c r="AH171">
        <v>0</v>
      </c>
      <c r="AI171" s="24" t="str">
        <f t="shared" si="5"/>
        <v>977,1,0,0,0,0,0,0,0,0</v>
      </c>
      <c r="AK171" s="20" t="s">
        <v>2116</v>
      </c>
      <c r="AP171">
        <v>0</v>
      </c>
      <c r="AQ171">
        <v>25</v>
      </c>
      <c r="AR171">
        <v>0</v>
      </c>
    </row>
    <row r="172" spans="1:44" x14ac:dyDescent="0.3">
      <c r="A172">
        <v>171</v>
      </c>
      <c r="B172">
        <v>978</v>
      </c>
      <c r="R172" s="20" t="s">
        <v>2161</v>
      </c>
      <c r="U172" s="20">
        <v>231.636538461539</v>
      </c>
      <c r="V172" s="20">
        <v>843.04195804195797</v>
      </c>
      <c r="Y172">
        <f t="shared" si="4"/>
        <v>978</v>
      </c>
      <c r="Z172">
        <v>1</v>
      </c>
      <c r="AA172">
        <v>0</v>
      </c>
      <c r="AB172">
        <v>0</v>
      </c>
      <c r="AC172">
        <v>0</v>
      </c>
      <c r="AD172">
        <v>0</v>
      </c>
      <c r="AE172">
        <v>0</v>
      </c>
      <c r="AF172">
        <v>0</v>
      </c>
      <c r="AG172">
        <v>0</v>
      </c>
      <c r="AH172">
        <v>0</v>
      </c>
      <c r="AI172" s="24" t="str">
        <f t="shared" si="5"/>
        <v>978,1,0,0,0,0,0,0,0,0</v>
      </c>
      <c r="AK172" s="20" t="s">
        <v>2116</v>
      </c>
      <c r="AP172">
        <v>0</v>
      </c>
      <c r="AQ172">
        <v>25</v>
      </c>
      <c r="AR172">
        <v>0</v>
      </c>
    </row>
    <row r="173" spans="1:44" x14ac:dyDescent="0.3">
      <c r="A173">
        <v>172</v>
      </c>
      <c r="B173">
        <v>979</v>
      </c>
      <c r="R173" s="20" t="s">
        <v>2161</v>
      </c>
      <c r="U173" s="20">
        <v>232.97499999999999</v>
      </c>
      <c r="V173" s="20">
        <v>847.90909090909099</v>
      </c>
      <c r="Y173">
        <f t="shared" si="4"/>
        <v>979</v>
      </c>
      <c r="Z173">
        <v>1</v>
      </c>
      <c r="AA173">
        <v>0</v>
      </c>
      <c r="AB173">
        <v>0</v>
      </c>
      <c r="AC173">
        <v>0</v>
      </c>
      <c r="AD173">
        <v>0</v>
      </c>
      <c r="AE173">
        <v>0</v>
      </c>
      <c r="AF173">
        <v>0</v>
      </c>
      <c r="AG173">
        <v>0</v>
      </c>
      <c r="AH173">
        <v>0</v>
      </c>
      <c r="AI173" s="24" t="str">
        <f t="shared" si="5"/>
        <v>979,1,0,0,0,0,0,0,0,0</v>
      </c>
      <c r="AK173" s="20" t="s">
        <v>2116</v>
      </c>
      <c r="AP173">
        <v>0</v>
      </c>
      <c r="AQ173">
        <v>25</v>
      </c>
      <c r="AR173">
        <v>0</v>
      </c>
    </row>
    <row r="174" spans="1:44" x14ac:dyDescent="0.3">
      <c r="A174">
        <v>173</v>
      </c>
      <c r="B174">
        <v>980</v>
      </c>
      <c r="R174" s="20" t="s">
        <v>2161</v>
      </c>
      <c r="U174" s="20">
        <v>234.31346153846201</v>
      </c>
      <c r="V174" s="20">
        <v>852.77622377622401</v>
      </c>
      <c r="Y174">
        <f t="shared" si="4"/>
        <v>980</v>
      </c>
      <c r="Z174">
        <v>1</v>
      </c>
      <c r="AA174">
        <v>0</v>
      </c>
      <c r="AB174">
        <v>0</v>
      </c>
      <c r="AC174">
        <v>0</v>
      </c>
      <c r="AD174">
        <v>0</v>
      </c>
      <c r="AE174">
        <v>0</v>
      </c>
      <c r="AF174">
        <v>0</v>
      </c>
      <c r="AG174">
        <v>0</v>
      </c>
      <c r="AH174">
        <v>0</v>
      </c>
      <c r="AI174" s="24" t="str">
        <f t="shared" si="5"/>
        <v>980,1,0,0,0,0,0,0,0,0</v>
      </c>
      <c r="AK174" s="20" t="s">
        <v>2116</v>
      </c>
      <c r="AP174">
        <v>0</v>
      </c>
      <c r="AQ174">
        <v>25</v>
      </c>
      <c r="AR174">
        <v>0</v>
      </c>
    </row>
    <row r="175" spans="1:44" x14ac:dyDescent="0.3">
      <c r="A175">
        <v>174</v>
      </c>
      <c r="B175">
        <v>981</v>
      </c>
      <c r="R175" s="20" t="s">
        <v>2161</v>
      </c>
      <c r="U175" s="20">
        <v>235.65192307692399</v>
      </c>
      <c r="V175" s="20">
        <v>857.64335664335704</v>
      </c>
      <c r="Y175">
        <f t="shared" si="4"/>
        <v>981</v>
      </c>
      <c r="Z175">
        <v>1</v>
      </c>
      <c r="AA175">
        <v>0</v>
      </c>
      <c r="AB175">
        <v>0</v>
      </c>
      <c r="AC175">
        <v>0</v>
      </c>
      <c r="AD175">
        <v>0</v>
      </c>
      <c r="AE175">
        <v>0</v>
      </c>
      <c r="AF175">
        <v>0</v>
      </c>
      <c r="AG175">
        <v>0</v>
      </c>
      <c r="AH175">
        <v>0</v>
      </c>
      <c r="AI175" s="24" t="str">
        <f t="shared" si="5"/>
        <v>981,1,0,0,0,0,0,0,0,0</v>
      </c>
      <c r="AK175" s="20" t="s">
        <v>2116</v>
      </c>
      <c r="AP175">
        <v>0</v>
      </c>
      <c r="AQ175">
        <v>25</v>
      </c>
      <c r="AR175">
        <v>0</v>
      </c>
    </row>
    <row r="176" spans="1:44" x14ac:dyDescent="0.3">
      <c r="A176">
        <v>175</v>
      </c>
      <c r="B176">
        <v>982</v>
      </c>
      <c r="R176" s="20" t="s">
        <v>2161</v>
      </c>
      <c r="U176" s="20">
        <v>236.99038461538501</v>
      </c>
      <c r="V176" s="20">
        <v>862.51048951048904</v>
      </c>
      <c r="Y176">
        <f t="shared" si="4"/>
        <v>982</v>
      </c>
      <c r="Z176">
        <v>1</v>
      </c>
      <c r="AA176">
        <v>0</v>
      </c>
      <c r="AB176">
        <v>0</v>
      </c>
      <c r="AC176">
        <v>0</v>
      </c>
      <c r="AD176">
        <v>0</v>
      </c>
      <c r="AE176">
        <v>0</v>
      </c>
      <c r="AF176">
        <v>0</v>
      </c>
      <c r="AG176">
        <v>0</v>
      </c>
      <c r="AH176">
        <v>0</v>
      </c>
      <c r="AI176" s="24" t="str">
        <f t="shared" si="5"/>
        <v>982,1,0,0,0,0,0,0,0,0</v>
      </c>
      <c r="AK176" s="20" t="s">
        <v>2116</v>
      </c>
      <c r="AP176">
        <v>0</v>
      </c>
      <c r="AQ176">
        <v>25</v>
      </c>
      <c r="AR176">
        <v>0</v>
      </c>
    </row>
    <row r="177" spans="1:44" x14ac:dyDescent="0.3">
      <c r="A177">
        <v>176</v>
      </c>
      <c r="B177">
        <v>983</v>
      </c>
      <c r="R177" s="20" t="s">
        <v>2161</v>
      </c>
      <c r="U177" s="20">
        <v>238.328846153847</v>
      </c>
      <c r="V177" s="20">
        <v>867.37762237762195</v>
      </c>
      <c r="Y177">
        <f t="shared" si="4"/>
        <v>983</v>
      </c>
      <c r="Z177">
        <v>1</v>
      </c>
      <c r="AA177">
        <v>0</v>
      </c>
      <c r="AB177">
        <v>0</v>
      </c>
      <c r="AC177">
        <v>0</v>
      </c>
      <c r="AD177">
        <v>0</v>
      </c>
      <c r="AE177">
        <v>0</v>
      </c>
      <c r="AF177">
        <v>0</v>
      </c>
      <c r="AG177">
        <v>0</v>
      </c>
      <c r="AH177">
        <v>0</v>
      </c>
      <c r="AI177" s="24" t="str">
        <f t="shared" si="5"/>
        <v>983,1,0,0,0,0,0,0,0,0</v>
      </c>
      <c r="AK177" s="20" t="s">
        <v>2116</v>
      </c>
      <c r="AP177">
        <v>0</v>
      </c>
      <c r="AQ177">
        <v>25</v>
      </c>
      <c r="AR177">
        <v>0</v>
      </c>
    </row>
    <row r="178" spans="1:44" x14ac:dyDescent="0.3">
      <c r="A178">
        <v>177</v>
      </c>
      <c r="B178">
        <v>984</v>
      </c>
      <c r="R178" s="20" t="s">
        <v>2161</v>
      </c>
      <c r="U178" s="20">
        <v>239.66730769230799</v>
      </c>
      <c r="V178" s="20">
        <v>872.24475524475497</v>
      </c>
      <c r="Y178">
        <f t="shared" si="4"/>
        <v>984</v>
      </c>
      <c r="Z178">
        <v>1</v>
      </c>
      <c r="AA178">
        <v>0</v>
      </c>
      <c r="AB178">
        <v>0</v>
      </c>
      <c r="AC178">
        <v>0</v>
      </c>
      <c r="AD178">
        <v>0</v>
      </c>
      <c r="AE178">
        <v>0</v>
      </c>
      <c r="AF178">
        <v>0</v>
      </c>
      <c r="AG178">
        <v>0</v>
      </c>
      <c r="AH178">
        <v>0</v>
      </c>
      <c r="AI178" s="24" t="str">
        <f t="shared" si="5"/>
        <v>984,1,0,0,0,0,0,0,0,0</v>
      </c>
      <c r="AK178" s="20" t="s">
        <v>2116</v>
      </c>
      <c r="AP178">
        <v>0</v>
      </c>
      <c r="AQ178">
        <v>25</v>
      </c>
      <c r="AR178">
        <v>0</v>
      </c>
    </row>
    <row r="179" spans="1:44" x14ac:dyDescent="0.3">
      <c r="A179">
        <v>178</v>
      </c>
      <c r="B179">
        <v>985</v>
      </c>
      <c r="R179" s="20" t="s">
        <v>2161</v>
      </c>
      <c r="U179" s="20">
        <v>241.00576923077</v>
      </c>
      <c r="V179" s="20">
        <v>877.11188811188799</v>
      </c>
      <c r="Y179">
        <f t="shared" si="4"/>
        <v>985</v>
      </c>
      <c r="Z179">
        <v>1</v>
      </c>
      <c r="AA179">
        <v>0</v>
      </c>
      <c r="AB179">
        <v>0</v>
      </c>
      <c r="AC179">
        <v>0</v>
      </c>
      <c r="AD179">
        <v>0</v>
      </c>
      <c r="AE179">
        <v>0</v>
      </c>
      <c r="AF179">
        <v>0</v>
      </c>
      <c r="AG179">
        <v>0</v>
      </c>
      <c r="AH179">
        <v>0</v>
      </c>
      <c r="AI179" s="24" t="str">
        <f t="shared" si="5"/>
        <v>985,1,0,0,0,0,0,0,0,0</v>
      </c>
      <c r="AK179" s="20" t="s">
        <v>2116</v>
      </c>
      <c r="AP179">
        <v>0</v>
      </c>
      <c r="AQ179">
        <v>25</v>
      </c>
      <c r="AR179">
        <v>0</v>
      </c>
    </row>
    <row r="180" spans="1:44" x14ac:dyDescent="0.3">
      <c r="A180">
        <v>179</v>
      </c>
      <c r="B180">
        <v>986</v>
      </c>
      <c r="R180" s="20" t="s">
        <v>2161</v>
      </c>
      <c r="U180" s="20">
        <v>242.34423076923099</v>
      </c>
      <c r="V180" s="20">
        <v>881.97902097902102</v>
      </c>
      <c r="Y180">
        <f t="shared" si="4"/>
        <v>986</v>
      </c>
      <c r="Z180">
        <v>1</v>
      </c>
      <c r="AA180">
        <v>0</v>
      </c>
      <c r="AB180">
        <v>0</v>
      </c>
      <c r="AC180">
        <v>0</v>
      </c>
      <c r="AD180">
        <v>0</v>
      </c>
      <c r="AE180">
        <v>0</v>
      </c>
      <c r="AF180">
        <v>0</v>
      </c>
      <c r="AG180">
        <v>0</v>
      </c>
      <c r="AH180">
        <v>0</v>
      </c>
      <c r="AI180" s="24" t="str">
        <f t="shared" si="5"/>
        <v>986,1,0,0,0,0,0,0,0,0</v>
      </c>
      <c r="AK180" s="20" t="s">
        <v>2116</v>
      </c>
      <c r="AP180">
        <v>0</v>
      </c>
      <c r="AQ180">
        <v>25</v>
      </c>
      <c r="AR180">
        <v>0</v>
      </c>
    </row>
    <row r="181" spans="1:44" x14ac:dyDescent="0.3">
      <c r="A181">
        <v>180</v>
      </c>
      <c r="B181">
        <v>987</v>
      </c>
      <c r="R181" s="20" t="s">
        <v>2161</v>
      </c>
      <c r="U181" s="20">
        <v>243.682692307693</v>
      </c>
      <c r="V181" s="20">
        <v>886.84615384615404</v>
      </c>
      <c r="Y181">
        <f t="shared" si="4"/>
        <v>987</v>
      </c>
      <c r="Z181">
        <v>1</v>
      </c>
      <c r="AA181">
        <v>0</v>
      </c>
      <c r="AB181">
        <v>0</v>
      </c>
      <c r="AC181">
        <v>0</v>
      </c>
      <c r="AD181">
        <v>0</v>
      </c>
      <c r="AE181">
        <v>0</v>
      </c>
      <c r="AF181">
        <v>0</v>
      </c>
      <c r="AG181">
        <v>0</v>
      </c>
      <c r="AH181">
        <v>0</v>
      </c>
      <c r="AI181" s="24" t="str">
        <f t="shared" si="5"/>
        <v>987,1,0,0,0,0,0,0,0,0</v>
      </c>
      <c r="AK181" s="20" t="s">
        <v>2116</v>
      </c>
      <c r="AP181">
        <v>0</v>
      </c>
      <c r="AQ181">
        <v>25</v>
      </c>
      <c r="AR181">
        <v>0</v>
      </c>
    </row>
    <row r="182" spans="1:44" x14ac:dyDescent="0.3">
      <c r="A182">
        <v>181</v>
      </c>
      <c r="B182">
        <v>988</v>
      </c>
      <c r="R182" s="20" t="s">
        <v>2161</v>
      </c>
      <c r="U182" s="20">
        <v>245.02115384615399</v>
      </c>
      <c r="V182" s="20">
        <v>891.71328671328695</v>
      </c>
      <c r="Y182">
        <f t="shared" si="4"/>
        <v>988</v>
      </c>
      <c r="Z182">
        <v>1</v>
      </c>
      <c r="AA182">
        <v>0</v>
      </c>
      <c r="AB182">
        <v>0</v>
      </c>
      <c r="AC182">
        <v>0</v>
      </c>
      <c r="AD182">
        <v>0</v>
      </c>
      <c r="AE182">
        <v>0</v>
      </c>
      <c r="AF182">
        <v>0</v>
      </c>
      <c r="AG182">
        <v>0</v>
      </c>
      <c r="AH182">
        <v>0</v>
      </c>
      <c r="AI182" s="24" t="str">
        <f t="shared" si="5"/>
        <v>988,1,0,0,0,0,0,0,0,0</v>
      </c>
      <c r="AK182" s="20" t="s">
        <v>2116</v>
      </c>
      <c r="AP182">
        <v>0</v>
      </c>
      <c r="AQ182">
        <v>25</v>
      </c>
      <c r="AR182">
        <v>0</v>
      </c>
    </row>
    <row r="183" spans="1:44" x14ac:dyDescent="0.3">
      <c r="A183">
        <v>182</v>
      </c>
      <c r="B183">
        <v>989</v>
      </c>
      <c r="R183" s="20" t="s">
        <v>2161</v>
      </c>
      <c r="U183" s="20">
        <v>246.35961538461601</v>
      </c>
      <c r="V183" s="20">
        <v>896.58041958041895</v>
      </c>
      <c r="Y183">
        <f t="shared" si="4"/>
        <v>989</v>
      </c>
      <c r="Z183">
        <v>1</v>
      </c>
      <c r="AA183">
        <v>0</v>
      </c>
      <c r="AB183">
        <v>0</v>
      </c>
      <c r="AC183">
        <v>0</v>
      </c>
      <c r="AD183">
        <v>0</v>
      </c>
      <c r="AE183">
        <v>0</v>
      </c>
      <c r="AF183">
        <v>0</v>
      </c>
      <c r="AG183">
        <v>0</v>
      </c>
      <c r="AH183">
        <v>0</v>
      </c>
      <c r="AI183" s="24" t="str">
        <f t="shared" si="5"/>
        <v>989,1,0,0,0,0,0,0,0,0</v>
      </c>
      <c r="AK183" s="20" t="s">
        <v>2116</v>
      </c>
      <c r="AP183">
        <v>0</v>
      </c>
      <c r="AQ183">
        <v>25</v>
      </c>
      <c r="AR183">
        <v>0</v>
      </c>
    </row>
    <row r="184" spans="1:44" x14ac:dyDescent="0.3">
      <c r="A184">
        <v>183</v>
      </c>
      <c r="B184">
        <v>990</v>
      </c>
      <c r="R184" s="20" t="s">
        <v>2161</v>
      </c>
      <c r="U184" s="20">
        <v>247.698076923077</v>
      </c>
      <c r="V184" s="20">
        <v>901.44755244755197</v>
      </c>
      <c r="Y184">
        <f t="shared" si="4"/>
        <v>990</v>
      </c>
      <c r="Z184">
        <v>1</v>
      </c>
      <c r="AA184">
        <v>0</v>
      </c>
      <c r="AB184">
        <v>0</v>
      </c>
      <c r="AC184">
        <v>0</v>
      </c>
      <c r="AD184">
        <v>0</v>
      </c>
      <c r="AE184">
        <v>0</v>
      </c>
      <c r="AF184">
        <v>0</v>
      </c>
      <c r="AG184">
        <v>0</v>
      </c>
      <c r="AH184">
        <v>0</v>
      </c>
      <c r="AI184" s="24" t="str">
        <f t="shared" si="5"/>
        <v>990,1,0,0,0,0,0,0,0,0</v>
      </c>
      <c r="AK184" s="20" t="s">
        <v>2116</v>
      </c>
      <c r="AP184">
        <v>0</v>
      </c>
      <c r="AQ184">
        <v>25</v>
      </c>
      <c r="AR184">
        <v>0</v>
      </c>
    </row>
    <row r="185" spans="1:44" x14ac:dyDescent="0.3">
      <c r="A185">
        <v>184</v>
      </c>
      <c r="B185">
        <v>991</v>
      </c>
      <c r="R185" s="20" t="s">
        <v>2161</v>
      </c>
      <c r="U185" s="20">
        <v>249.03653846153901</v>
      </c>
      <c r="V185" s="20">
        <v>906.31468531468499</v>
      </c>
      <c r="Y185">
        <f t="shared" si="4"/>
        <v>991</v>
      </c>
      <c r="Z185">
        <v>1</v>
      </c>
      <c r="AA185">
        <v>0</v>
      </c>
      <c r="AB185">
        <v>0</v>
      </c>
      <c r="AC185">
        <v>0</v>
      </c>
      <c r="AD185">
        <v>0</v>
      </c>
      <c r="AE185">
        <v>0</v>
      </c>
      <c r="AF185">
        <v>0</v>
      </c>
      <c r="AG185">
        <v>0</v>
      </c>
      <c r="AH185">
        <v>0</v>
      </c>
      <c r="AI185" s="24" t="str">
        <f t="shared" si="5"/>
        <v>991,1,0,0,0,0,0,0,0,0</v>
      </c>
      <c r="AK185" s="20" t="s">
        <v>2116</v>
      </c>
      <c r="AP185">
        <v>0</v>
      </c>
      <c r="AQ185">
        <v>25</v>
      </c>
      <c r="AR185">
        <v>0</v>
      </c>
    </row>
    <row r="186" spans="1:44" x14ac:dyDescent="0.3">
      <c r="A186">
        <v>185</v>
      </c>
      <c r="B186">
        <v>992</v>
      </c>
      <c r="R186" s="20" t="s">
        <v>2161</v>
      </c>
      <c r="U186" s="20">
        <v>250.375</v>
      </c>
      <c r="V186" s="20">
        <v>911.18181818181802</v>
      </c>
      <c r="Y186">
        <f t="shared" si="4"/>
        <v>992</v>
      </c>
      <c r="Z186">
        <v>1</v>
      </c>
      <c r="AA186">
        <v>0</v>
      </c>
      <c r="AB186">
        <v>0</v>
      </c>
      <c r="AC186">
        <v>0</v>
      </c>
      <c r="AD186">
        <v>0</v>
      </c>
      <c r="AE186">
        <v>0</v>
      </c>
      <c r="AF186">
        <v>0</v>
      </c>
      <c r="AG186">
        <v>0</v>
      </c>
      <c r="AH186">
        <v>0</v>
      </c>
      <c r="AI186" s="24" t="str">
        <f t="shared" si="5"/>
        <v>992,1,0,0,0,0,0,0,0,0</v>
      </c>
      <c r="AK186" s="20" t="s">
        <v>2116</v>
      </c>
      <c r="AP186">
        <v>0</v>
      </c>
      <c r="AQ186">
        <v>25</v>
      </c>
      <c r="AR186">
        <v>0</v>
      </c>
    </row>
    <row r="187" spans="1:44" x14ac:dyDescent="0.3">
      <c r="A187">
        <v>186</v>
      </c>
      <c r="B187">
        <v>993</v>
      </c>
      <c r="R187" s="20" t="s">
        <v>2161</v>
      </c>
      <c r="U187" s="20">
        <v>251.71346153846201</v>
      </c>
      <c r="V187" s="20">
        <v>916.04895104895104</v>
      </c>
      <c r="Y187">
        <f t="shared" si="4"/>
        <v>993</v>
      </c>
      <c r="Z187">
        <v>1</v>
      </c>
      <c r="AA187">
        <v>0</v>
      </c>
      <c r="AB187">
        <v>0</v>
      </c>
      <c r="AC187">
        <v>0</v>
      </c>
      <c r="AD187">
        <v>0</v>
      </c>
      <c r="AE187">
        <v>0</v>
      </c>
      <c r="AF187">
        <v>0</v>
      </c>
      <c r="AG187">
        <v>0</v>
      </c>
      <c r="AH187">
        <v>0</v>
      </c>
      <c r="AI187" s="24" t="str">
        <f t="shared" si="5"/>
        <v>993,1,0,0,0,0,0,0,0,0</v>
      </c>
      <c r="AK187" s="20" t="s">
        <v>2116</v>
      </c>
      <c r="AP187">
        <v>0</v>
      </c>
      <c r="AQ187">
        <v>25</v>
      </c>
      <c r="AR187">
        <v>0</v>
      </c>
    </row>
    <row r="188" spans="1:44" x14ac:dyDescent="0.3">
      <c r="A188">
        <v>187</v>
      </c>
      <c r="B188">
        <v>994</v>
      </c>
      <c r="R188" s="20" t="s">
        <v>2161</v>
      </c>
      <c r="U188" s="20">
        <v>253.051923076924</v>
      </c>
      <c r="V188" s="20">
        <v>920.91608391608395</v>
      </c>
      <c r="Y188">
        <f t="shared" si="4"/>
        <v>994</v>
      </c>
      <c r="Z188">
        <v>1</v>
      </c>
      <c r="AA188">
        <v>0</v>
      </c>
      <c r="AB188">
        <v>0</v>
      </c>
      <c r="AC188">
        <v>0</v>
      </c>
      <c r="AD188">
        <v>0</v>
      </c>
      <c r="AE188">
        <v>0</v>
      </c>
      <c r="AF188">
        <v>0</v>
      </c>
      <c r="AG188">
        <v>0</v>
      </c>
      <c r="AH188">
        <v>0</v>
      </c>
      <c r="AI188" s="24" t="str">
        <f t="shared" si="5"/>
        <v>994,1,0,0,0,0,0,0,0,0</v>
      </c>
      <c r="AK188" s="20" t="s">
        <v>2116</v>
      </c>
      <c r="AP188">
        <v>0</v>
      </c>
      <c r="AQ188">
        <v>25</v>
      </c>
      <c r="AR188">
        <v>0</v>
      </c>
    </row>
    <row r="189" spans="1:44" x14ac:dyDescent="0.3">
      <c r="A189">
        <v>188</v>
      </c>
      <c r="B189">
        <v>995</v>
      </c>
      <c r="R189" s="20" t="s">
        <v>2161</v>
      </c>
      <c r="U189" s="20">
        <v>254.39038461538499</v>
      </c>
      <c r="V189" s="20">
        <v>925.78321678321697</v>
      </c>
      <c r="Y189">
        <f t="shared" si="4"/>
        <v>995</v>
      </c>
      <c r="Z189">
        <v>1</v>
      </c>
      <c r="AA189">
        <v>0</v>
      </c>
      <c r="AB189">
        <v>0</v>
      </c>
      <c r="AC189">
        <v>0</v>
      </c>
      <c r="AD189">
        <v>0</v>
      </c>
      <c r="AE189">
        <v>0</v>
      </c>
      <c r="AF189">
        <v>0</v>
      </c>
      <c r="AG189">
        <v>0</v>
      </c>
      <c r="AH189">
        <v>0</v>
      </c>
      <c r="AI189" s="24" t="str">
        <f t="shared" si="5"/>
        <v>995,1,0,0,0,0,0,0,0,0</v>
      </c>
      <c r="AK189" s="20" t="s">
        <v>2116</v>
      </c>
      <c r="AP189">
        <v>0</v>
      </c>
      <c r="AQ189">
        <v>25</v>
      </c>
      <c r="AR189">
        <v>0</v>
      </c>
    </row>
    <row r="190" spans="1:44" x14ac:dyDescent="0.3">
      <c r="A190">
        <v>189</v>
      </c>
      <c r="B190">
        <v>996</v>
      </c>
      <c r="R190" s="20" t="s">
        <v>2161</v>
      </c>
      <c r="U190" s="20">
        <v>255.728846153847</v>
      </c>
      <c r="V190" s="20">
        <v>930.65034965034897</v>
      </c>
      <c r="Y190">
        <f t="shared" si="4"/>
        <v>996</v>
      </c>
      <c r="Z190">
        <v>1</v>
      </c>
      <c r="AA190">
        <v>0</v>
      </c>
      <c r="AB190">
        <v>0</v>
      </c>
      <c r="AC190">
        <v>0</v>
      </c>
      <c r="AD190">
        <v>0</v>
      </c>
      <c r="AE190">
        <v>0</v>
      </c>
      <c r="AF190">
        <v>0</v>
      </c>
      <c r="AG190">
        <v>0</v>
      </c>
      <c r="AH190">
        <v>0</v>
      </c>
      <c r="AI190" s="24" t="str">
        <f t="shared" si="5"/>
        <v>996,1,0,0,0,0,0,0,0,0</v>
      </c>
      <c r="AK190" s="20" t="s">
        <v>2116</v>
      </c>
      <c r="AP190">
        <v>0</v>
      </c>
      <c r="AQ190">
        <v>25</v>
      </c>
      <c r="AR190">
        <v>0</v>
      </c>
    </row>
    <row r="191" spans="1:44" x14ac:dyDescent="0.3">
      <c r="A191">
        <v>190</v>
      </c>
      <c r="B191">
        <v>997</v>
      </c>
      <c r="R191" s="20" t="s">
        <v>2161</v>
      </c>
      <c r="U191" s="20">
        <v>257.06730769230802</v>
      </c>
      <c r="V191" s="20">
        <v>935.51748251748199</v>
      </c>
      <c r="Y191">
        <f t="shared" si="4"/>
        <v>997</v>
      </c>
      <c r="Z191">
        <v>1</v>
      </c>
      <c r="AA191">
        <v>0</v>
      </c>
      <c r="AB191">
        <v>0</v>
      </c>
      <c r="AC191">
        <v>0</v>
      </c>
      <c r="AD191">
        <v>0</v>
      </c>
      <c r="AE191">
        <v>0</v>
      </c>
      <c r="AF191">
        <v>0</v>
      </c>
      <c r="AG191">
        <v>0</v>
      </c>
      <c r="AH191">
        <v>0</v>
      </c>
      <c r="AI191" s="24" t="str">
        <f t="shared" si="5"/>
        <v>997,1,0,0,0,0,0,0,0,0</v>
      </c>
      <c r="AK191" s="20" t="s">
        <v>2116</v>
      </c>
      <c r="AP191">
        <v>0</v>
      </c>
      <c r="AQ191">
        <v>25</v>
      </c>
      <c r="AR191">
        <v>0</v>
      </c>
    </row>
    <row r="192" spans="1:44" x14ac:dyDescent="0.3">
      <c r="A192">
        <v>191</v>
      </c>
      <c r="B192">
        <v>998</v>
      </c>
      <c r="R192" s="20" t="s">
        <v>2161</v>
      </c>
      <c r="U192" s="20">
        <v>258.40576923076998</v>
      </c>
      <c r="V192" s="20">
        <v>940.38461538461502</v>
      </c>
      <c r="Y192">
        <f t="shared" si="4"/>
        <v>998</v>
      </c>
      <c r="Z192">
        <v>1</v>
      </c>
      <c r="AA192">
        <v>0</v>
      </c>
      <c r="AB192">
        <v>0</v>
      </c>
      <c r="AC192">
        <v>0</v>
      </c>
      <c r="AD192">
        <v>0</v>
      </c>
      <c r="AE192">
        <v>0</v>
      </c>
      <c r="AF192">
        <v>0</v>
      </c>
      <c r="AG192">
        <v>0</v>
      </c>
      <c r="AH192">
        <v>0</v>
      </c>
      <c r="AI192" s="24" t="str">
        <f t="shared" si="5"/>
        <v>998,1,0,0,0,0,0,0,0,0</v>
      </c>
      <c r="AK192" s="20" t="s">
        <v>2116</v>
      </c>
      <c r="AP192">
        <v>0</v>
      </c>
      <c r="AQ192">
        <v>25</v>
      </c>
      <c r="AR192">
        <v>0</v>
      </c>
    </row>
    <row r="193" spans="1:44" x14ac:dyDescent="0.3">
      <c r="A193">
        <v>192</v>
      </c>
      <c r="B193">
        <v>999</v>
      </c>
      <c r="R193" s="20" t="s">
        <v>2161</v>
      </c>
      <c r="U193" s="20">
        <v>259.74423076923102</v>
      </c>
      <c r="V193" s="20">
        <v>945.25174825174804</v>
      </c>
      <c r="Y193">
        <f t="shared" si="4"/>
        <v>999</v>
      </c>
      <c r="Z193">
        <v>1</v>
      </c>
      <c r="AA193">
        <v>0</v>
      </c>
      <c r="AB193">
        <v>0</v>
      </c>
      <c r="AC193">
        <v>0</v>
      </c>
      <c r="AD193">
        <v>0</v>
      </c>
      <c r="AE193">
        <v>0</v>
      </c>
      <c r="AF193">
        <v>0</v>
      </c>
      <c r="AG193">
        <v>0</v>
      </c>
      <c r="AH193">
        <v>0</v>
      </c>
      <c r="AI193" s="24" t="str">
        <f t="shared" si="5"/>
        <v>999,1,0,0,0,0,0,0,0,0</v>
      </c>
      <c r="AK193" s="20" t="s">
        <v>2116</v>
      </c>
      <c r="AP193">
        <v>0</v>
      </c>
      <c r="AQ193">
        <v>25</v>
      </c>
      <c r="AR193">
        <v>0</v>
      </c>
    </row>
    <row r="194" spans="1:44" x14ac:dyDescent="0.3">
      <c r="A194">
        <v>192</v>
      </c>
      <c r="B194">
        <v>1000</v>
      </c>
      <c r="R194" s="20" t="s">
        <v>2161</v>
      </c>
      <c r="U194" s="20">
        <v>261.08269230769298</v>
      </c>
      <c r="V194" s="20">
        <v>950.11888111888095</v>
      </c>
      <c r="Y194">
        <f t="shared" si="4"/>
        <v>1000</v>
      </c>
      <c r="Z194">
        <v>1</v>
      </c>
      <c r="AA194">
        <v>0</v>
      </c>
      <c r="AB194">
        <v>0</v>
      </c>
      <c r="AC194">
        <v>0</v>
      </c>
      <c r="AD194">
        <v>0</v>
      </c>
      <c r="AE194">
        <v>0</v>
      </c>
      <c r="AF194">
        <v>0</v>
      </c>
      <c r="AG194">
        <v>0</v>
      </c>
      <c r="AH194">
        <v>0</v>
      </c>
      <c r="AI194" s="24" t="str">
        <f t="shared" si="5"/>
        <v>1000,1,0,0,0,0,0,0,0,0</v>
      </c>
      <c r="AK194" s="20" t="s">
        <v>2116</v>
      </c>
      <c r="AP194">
        <v>0</v>
      </c>
      <c r="AQ194">
        <v>25</v>
      </c>
      <c r="AR19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9"/>
  <sheetViews>
    <sheetView topLeftCell="C662" workbookViewId="0">
      <selection activeCell="J672" sqref="J672"/>
    </sheetView>
  </sheetViews>
  <sheetFormatPr baseColWidth="10" defaultRowHeight="14.4" x14ac:dyDescent="0.3"/>
  <cols>
    <col min="1" max="1" width="4.33203125" bestFit="1" customWidth="1"/>
    <col min="2" max="2" width="19.5546875" bestFit="1" customWidth="1"/>
    <col min="3" max="3" width="17.44140625" bestFit="1" customWidth="1"/>
    <col min="4" max="4" width="12.44140625" bestFit="1" customWidth="1"/>
    <col min="5" max="5" width="9" bestFit="1" customWidth="1"/>
    <col min="6" max="6" width="9.44140625" bestFit="1" customWidth="1"/>
    <col min="8" max="8" width="11" bestFit="1" customWidth="1"/>
    <col min="9" max="9" width="5.5546875" bestFit="1" customWidth="1"/>
    <col min="10" max="11" width="4" bestFit="1" customWidth="1"/>
    <col min="12" max="12" width="2.6640625" bestFit="1" customWidth="1"/>
    <col min="13" max="13" width="6.88671875" bestFit="1" customWidth="1"/>
  </cols>
  <sheetData>
    <row r="1" spans="1:14" x14ac:dyDescent="0.3">
      <c r="A1" t="s">
        <v>245</v>
      </c>
      <c r="B1" t="s">
        <v>3765</v>
      </c>
      <c r="C1" t="s">
        <v>108</v>
      </c>
      <c r="D1" t="s">
        <v>3779</v>
      </c>
      <c r="E1" t="s">
        <v>1423</v>
      </c>
      <c r="F1" t="s">
        <v>105</v>
      </c>
      <c r="G1" t="s">
        <v>3780</v>
      </c>
      <c r="H1" t="s">
        <v>1424</v>
      </c>
      <c r="I1" t="s">
        <v>1422</v>
      </c>
      <c r="N1" t="s">
        <v>3781</v>
      </c>
    </row>
    <row r="2" spans="1:14" x14ac:dyDescent="0.3">
      <c r="A2">
        <v>1</v>
      </c>
      <c r="B2" t="s">
        <v>2162</v>
      </c>
      <c r="C2" t="s">
        <v>1655</v>
      </c>
      <c r="D2">
        <v>0</v>
      </c>
      <c r="E2">
        <v>120</v>
      </c>
      <c r="F2" t="s">
        <v>209</v>
      </c>
      <c r="G2" t="s">
        <v>1427</v>
      </c>
      <c r="H2">
        <v>85</v>
      </c>
      <c r="I2">
        <v>10</v>
      </c>
      <c r="J2">
        <v>0</v>
      </c>
      <c r="K2">
        <v>0</v>
      </c>
      <c r="L2">
        <v>0</v>
      </c>
      <c r="M2" t="s">
        <v>2163</v>
      </c>
      <c r="N2" t="s">
        <v>2164</v>
      </c>
    </row>
    <row r="3" spans="1:14" x14ac:dyDescent="0.3">
      <c r="A3">
        <v>2</v>
      </c>
      <c r="B3" t="s">
        <v>2165</v>
      </c>
      <c r="C3" t="s">
        <v>1884</v>
      </c>
      <c r="D3">
        <v>0</v>
      </c>
      <c r="E3">
        <v>90</v>
      </c>
      <c r="F3" t="s">
        <v>209</v>
      </c>
      <c r="G3" t="s">
        <v>1427</v>
      </c>
      <c r="H3">
        <v>100</v>
      </c>
      <c r="I3">
        <v>15</v>
      </c>
      <c r="J3">
        <v>0</v>
      </c>
      <c r="K3">
        <v>0</v>
      </c>
      <c r="L3">
        <v>0</v>
      </c>
      <c r="M3" t="s">
        <v>2166</v>
      </c>
      <c r="N3" t="s">
        <v>2167</v>
      </c>
    </row>
    <row r="4" spans="1:14" x14ac:dyDescent="0.3">
      <c r="A4">
        <v>3</v>
      </c>
      <c r="B4" t="s">
        <v>2168</v>
      </c>
      <c r="C4" t="s">
        <v>1835</v>
      </c>
      <c r="D4">
        <v>46</v>
      </c>
      <c r="E4">
        <v>90</v>
      </c>
      <c r="F4" t="s">
        <v>209</v>
      </c>
      <c r="G4" t="s">
        <v>1441</v>
      </c>
      <c r="H4">
        <v>100</v>
      </c>
      <c r="I4">
        <v>10</v>
      </c>
      <c r="J4">
        <v>10</v>
      </c>
      <c r="K4">
        <v>0</v>
      </c>
      <c r="L4">
        <v>0</v>
      </c>
      <c r="M4" t="s">
        <v>2169</v>
      </c>
      <c r="N4" t="s">
        <v>2170</v>
      </c>
    </row>
    <row r="5" spans="1:14" x14ac:dyDescent="0.3">
      <c r="A5">
        <v>4</v>
      </c>
      <c r="B5" t="s">
        <v>2171</v>
      </c>
      <c r="C5" t="s">
        <v>1834</v>
      </c>
      <c r="D5">
        <v>0</v>
      </c>
      <c r="E5">
        <v>80</v>
      </c>
      <c r="F5" t="s">
        <v>209</v>
      </c>
      <c r="G5" t="s">
        <v>1427</v>
      </c>
      <c r="H5">
        <v>100</v>
      </c>
      <c r="I5">
        <v>15</v>
      </c>
      <c r="J5">
        <v>0</v>
      </c>
      <c r="K5">
        <v>0</v>
      </c>
      <c r="L5">
        <v>0</v>
      </c>
      <c r="M5" t="s">
        <v>2163</v>
      </c>
      <c r="N5" t="s">
        <v>2172</v>
      </c>
    </row>
    <row r="6" spans="1:14" x14ac:dyDescent="0.3">
      <c r="A6">
        <v>5</v>
      </c>
      <c r="B6" t="s">
        <v>2173</v>
      </c>
      <c r="C6" t="s">
        <v>1754</v>
      </c>
      <c r="D6">
        <v>13</v>
      </c>
      <c r="E6">
        <v>75</v>
      </c>
      <c r="F6" t="s">
        <v>209</v>
      </c>
      <c r="G6" t="s">
        <v>1441</v>
      </c>
      <c r="H6">
        <v>100</v>
      </c>
      <c r="I6">
        <v>15</v>
      </c>
      <c r="J6">
        <v>10</v>
      </c>
      <c r="K6">
        <v>0</v>
      </c>
      <c r="L6">
        <v>0</v>
      </c>
      <c r="M6" t="s">
        <v>2174</v>
      </c>
      <c r="N6" t="s">
        <v>2175</v>
      </c>
    </row>
    <row r="7" spans="1:14" x14ac:dyDescent="0.3">
      <c r="A7">
        <v>6</v>
      </c>
      <c r="B7" t="s">
        <v>2176</v>
      </c>
      <c r="C7" t="s">
        <v>1799</v>
      </c>
      <c r="D7" t="s">
        <v>2177</v>
      </c>
      <c r="E7">
        <v>70</v>
      </c>
      <c r="F7" t="s">
        <v>209</v>
      </c>
      <c r="G7" t="s">
        <v>1427</v>
      </c>
      <c r="H7">
        <v>100</v>
      </c>
      <c r="I7">
        <v>20</v>
      </c>
      <c r="J7">
        <v>0</v>
      </c>
      <c r="K7">
        <v>0</v>
      </c>
      <c r="L7">
        <v>0</v>
      </c>
      <c r="M7" t="s">
        <v>2163</v>
      </c>
      <c r="N7" t="s">
        <v>2178</v>
      </c>
    </row>
    <row r="8" spans="1:14" x14ac:dyDescent="0.3">
      <c r="A8">
        <v>7</v>
      </c>
      <c r="B8" t="s">
        <v>2179</v>
      </c>
      <c r="C8" t="s">
        <v>1967</v>
      </c>
      <c r="D8">
        <v>10</v>
      </c>
      <c r="E8">
        <v>65</v>
      </c>
      <c r="F8" t="s">
        <v>209</v>
      </c>
      <c r="G8" t="s">
        <v>1427</v>
      </c>
      <c r="H8">
        <v>100</v>
      </c>
      <c r="I8">
        <v>20</v>
      </c>
      <c r="J8">
        <v>30</v>
      </c>
      <c r="K8">
        <v>0</v>
      </c>
      <c r="L8">
        <v>0</v>
      </c>
      <c r="M8" t="s">
        <v>2180</v>
      </c>
      <c r="N8" t="s">
        <v>2181</v>
      </c>
    </row>
    <row r="9" spans="1:14" x14ac:dyDescent="0.3">
      <c r="A9">
        <v>8</v>
      </c>
      <c r="B9" t="s">
        <v>2182</v>
      </c>
      <c r="C9" t="s">
        <v>1880</v>
      </c>
      <c r="D9" t="s">
        <v>2183</v>
      </c>
      <c r="E9">
        <v>60</v>
      </c>
      <c r="F9" t="s">
        <v>209</v>
      </c>
      <c r="G9" t="s">
        <v>1427</v>
      </c>
      <c r="H9">
        <v>100</v>
      </c>
      <c r="I9">
        <v>20</v>
      </c>
      <c r="J9">
        <v>0</v>
      </c>
      <c r="K9">
        <v>0</v>
      </c>
      <c r="L9">
        <v>0</v>
      </c>
      <c r="M9" t="s">
        <v>2163</v>
      </c>
      <c r="N9" t="s">
        <v>2184</v>
      </c>
    </row>
    <row r="10" spans="1:14" x14ac:dyDescent="0.3">
      <c r="A10">
        <v>9</v>
      </c>
      <c r="B10" t="s">
        <v>2185</v>
      </c>
      <c r="C10" t="s">
        <v>1748</v>
      </c>
      <c r="D10" t="s">
        <v>2186</v>
      </c>
      <c r="E10">
        <v>60</v>
      </c>
      <c r="F10" t="s">
        <v>209</v>
      </c>
      <c r="G10" t="s">
        <v>1441</v>
      </c>
      <c r="H10">
        <v>100</v>
      </c>
      <c r="I10">
        <v>5</v>
      </c>
      <c r="J10">
        <v>10</v>
      </c>
      <c r="K10">
        <v>0</v>
      </c>
      <c r="L10">
        <v>0</v>
      </c>
      <c r="M10" t="s">
        <v>2174</v>
      </c>
      <c r="N10" t="s">
        <v>2187</v>
      </c>
    </row>
    <row r="11" spans="1:14" x14ac:dyDescent="0.3">
      <c r="A11">
        <v>10</v>
      </c>
      <c r="B11" t="s">
        <v>2188</v>
      </c>
      <c r="C11" t="s">
        <v>1952</v>
      </c>
      <c r="D11">
        <v>45</v>
      </c>
      <c r="E11">
        <v>50</v>
      </c>
      <c r="F11" t="s">
        <v>209</v>
      </c>
      <c r="G11" t="s">
        <v>1441</v>
      </c>
      <c r="H11">
        <v>100</v>
      </c>
      <c r="I11">
        <v>20</v>
      </c>
      <c r="J11">
        <v>100</v>
      </c>
      <c r="K11">
        <v>4</v>
      </c>
      <c r="L11">
        <v>0</v>
      </c>
      <c r="M11" t="s">
        <v>2174</v>
      </c>
      <c r="N11" t="s">
        <v>2189</v>
      </c>
    </row>
    <row r="12" spans="1:14" x14ac:dyDescent="0.3">
      <c r="A12">
        <v>11</v>
      </c>
      <c r="B12" t="s">
        <v>2190</v>
      </c>
      <c r="C12" t="s">
        <v>1471</v>
      </c>
      <c r="D12" t="s">
        <v>2191</v>
      </c>
      <c r="E12">
        <v>25</v>
      </c>
      <c r="F12" t="s">
        <v>209</v>
      </c>
      <c r="G12" t="s">
        <v>1427</v>
      </c>
      <c r="H12">
        <v>100</v>
      </c>
      <c r="I12">
        <v>20</v>
      </c>
      <c r="J12">
        <v>20</v>
      </c>
      <c r="K12">
        <v>0</v>
      </c>
      <c r="L12">
        <v>0</v>
      </c>
      <c r="M12" t="s">
        <v>2174</v>
      </c>
      <c r="N12" t="s">
        <v>2192</v>
      </c>
    </row>
    <row r="13" spans="1:14" x14ac:dyDescent="0.3">
      <c r="A13">
        <v>12</v>
      </c>
      <c r="B13" t="s">
        <v>2193</v>
      </c>
      <c r="C13" t="s">
        <v>1640</v>
      </c>
      <c r="D13">
        <v>91</v>
      </c>
      <c r="E13">
        <v>40</v>
      </c>
      <c r="F13" t="s">
        <v>209</v>
      </c>
      <c r="G13" t="s">
        <v>1427</v>
      </c>
      <c r="H13">
        <v>95</v>
      </c>
      <c r="I13">
        <v>20</v>
      </c>
      <c r="J13">
        <v>0</v>
      </c>
      <c r="K13">
        <v>0</v>
      </c>
      <c r="L13">
        <v>0</v>
      </c>
      <c r="M13" t="s">
        <v>2163</v>
      </c>
      <c r="N13" t="s">
        <v>2194</v>
      </c>
    </row>
    <row r="14" spans="1:14" x14ac:dyDescent="0.3">
      <c r="A14">
        <v>13</v>
      </c>
      <c r="B14" t="s">
        <v>2195</v>
      </c>
      <c r="C14" t="s">
        <v>1574</v>
      </c>
      <c r="D14" t="s">
        <v>2196</v>
      </c>
      <c r="E14">
        <v>20</v>
      </c>
      <c r="F14" t="s">
        <v>209</v>
      </c>
      <c r="G14" t="s">
        <v>1427</v>
      </c>
      <c r="H14">
        <v>100</v>
      </c>
      <c r="I14">
        <v>15</v>
      </c>
      <c r="J14">
        <v>0</v>
      </c>
      <c r="K14">
        <v>0</v>
      </c>
      <c r="L14">
        <v>0</v>
      </c>
      <c r="M14" t="s">
        <v>2163</v>
      </c>
      <c r="N14" t="s">
        <v>2197</v>
      </c>
    </row>
    <row r="15" spans="1:14" x14ac:dyDescent="0.3">
      <c r="A15">
        <v>14</v>
      </c>
      <c r="B15" t="s">
        <v>2198</v>
      </c>
      <c r="C15" t="s">
        <v>1473</v>
      </c>
      <c r="D15" t="s">
        <v>2199</v>
      </c>
      <c r="E15">
        <v>25</v>
      </c>
      <c r="F15" t="s">
        <v>209</v>
      </c>
      <c r="G15" t="s">
        <v>1427</v>
      </c>
      <c r="H15">
        <v>90</v>
      </c>
      <c r="I15">
        <v>20</v>
      </c>
      <c r="J15">
        <v>0</v>
      </c>
      <c r="K15">
        <v>0</v>
      </c>
      <c r="L15">
        <v>0</v>
      </c>
      <c r="M15" t="s">
        <v>2174</v>
      </c>
      <c r="N15" t="s">
        <v>2200</v>
      </c>
    </row>
    <row r="16" spans="1:14" x14ac:dyDescent="0.3">
      <c r="A16">
        <v>15</v>
      </c>
      <c r="B16" t="s">
        <v>2201</v>
      </c>
      <c r="C16" t="s">
        <v>1885</v>
      </c>
      <c r="D16" t="s">
        <v>2202</v>
      </c>
      <c r="E16">
        <v>0</v>
      </c>
      <c r="F16" t="s">
        <v>209</v>
      </c>
      <c r="G16" t="s">
        <v>1443</v>
      </c>
      <c r="H16">
        <v>0</v>
      </c>
      <c r="I16">
        <v>10</v>
      </c>
      <c r="J16">
        <v>0</v>
      </c>
      <c r="K16">
        <v>10</v>
      </c>
      <c r="L16">
        <v>0</v>
      </c>
      <c r="M16" t="s">
        <v>2203</v>
      </c>
      <c r="N16" t="s">
        <v>2204</v>
      </c>
    </row>
    <row r="17" spans="1:14" x14ac:dyDescent="0.3">
      <c r="A17">
        <v>16</v>
      </c>
      <c r="B17" t="s">
        <v>2205</v>
      </c>
      <c r="C17" t="s">
        <v>1886</v>
      </c>
      <c r="D17" t="s">
        <v>2206</v>
      </c>
      <c r="E17">
        <v>0</v>
      </c>
      <c r="F17" t="s">
        <v>209</v>
      </c>
      <c r="G17" t="s">
        <v>1443</v>
      </c>
      <c r="H17">
        <v>0</v>
      </c>
      <c r="I17">
        <v>10</v>
      </c>
      <c r="J17">
        <v>0</v>
      </c>
      <c r="K17">
        <v>10</v>
      </c>
      <c r="L17">
        <v>0</v>
      </c>
      <c r="M17" t="s">
        <v>2203</v>
      </c>
      <c r="N17" t="s">
        <v>2207</v>
      </c>
    </row>
    <row r="18" spans="1:14" x14ac:dyDescent="0.3">
      <c r="A18">
        <v>17</v>
      </c>
      <c r="B18" t="s">
        <v>2208</v>
      </c>
      <c r="C18" t="s">
        <v>1913</v>
      </c>
      <c r="D18" t="s">
        <v>2209</v>
      </c>
      <c r="E18">
        <v>0</v>
      </c>
      <c r="F18" t="s">
        <v>209</v>
      </c>
      <c r="G18" t="s">
        <v>1443</v>
      </c>
      <c r="H18">
        <v>0</v>
      </c>
      <c r="I18">
        <v>20</v>
      </c>
      <c r="J18">
        <v>0</v>
      </c>
      <c r="K18">
        <v>10</v>
      </c>
      <c r="L18">
        <v>0</v>
      </c>
      <c r="M18" t="s">
        <v>2203</v>
      </c>
      <c r="N18" t="s">
        <v>2210</v>
      </c>
    </row>
    <row r="19" spans="1:14" x14ac:dyDescent="0.3">
      <c r="A19">
        <v>18</v>
      </c>
      <c r="B19" t="s">
        <v>2211</v>
      </c>
      <c r="C19" t="s">
        <v>1906</v>
      </c>
      <c r="D19">
        <v>117</v>
      </c>
      <c r="E19">
        <v>0</v>
      </c>
      <c r="F19" t="s">
        <v>209</v>
      </c>
      <c r="G19" t="s">
        <v>1443</v>
      </c>
      <c r="H19">
        <v>0</v>
      </c>
      <c r="I19">
        <v>20</v>
      </c>
      <c r="J19">
        <v>0</v>
      </c>
      <c r="K19">
        <v>10</v>
      </c>
      <c r="L19">
        <v>2</v>
      </c>
      <c r="M19" t="s">
        <v>2212</v>
      </c>
      <c r="N19" t="s">
        <v>2213</v>
      </c>
    </row>
    <row r="20" spans="1:14" x14ac:dyDescent="0.3">
      <c r="A20">
        <v>19</v>
      </c>
      <c r="B20" t="s">
        <v>2214</v>
      </c>
      <c r="C20" t="s">
        <v>1602</v>
      </c>
      <c r="D20" t="s">
        <v>2215</v>
      </c>
      <c r="E20">
        <v>0</v>
      </c>
      <c r="F20" t="s">
        <v>209</v>
      </c>
      <c r="G20" t="s">
        <v>1443</v>
      </c>
      <c r="H20">
        <v>0</v>
      </c>
      <c r="I20">
        <v>10</v>
      </c>
      <c r="J20">
        <v>0</v>
      </c>
      <c r="K20">
        <v>0</v>
      </c>
      <c r="L20">
        <v>0</v>
      </c>
      <c r="M20" t="s">
        <v>2216</v>
      </c>
      <c r="N20" t="s">
        <v>2217</v>
      </c>
    </row>
    <row r="21" spans="1:14" x14ac:dyDescent="0.3">
      <c r="A21">
        <v>20</v>
      </c>
      <c r="B21" t="s">
        <v>2218</v>
      </c>
      <c r="C21" t="s">
        <v>1513</v>
      </c>
      <c r="D21" t="s">
        <v>2219</v>
      </c>
      <c r="E21">
        <v>0</v>
      </c>
      <c r="F21" t="s">
        <v>209</v>
      </c>
      <c r="G21" t="s">
        <v>1443</v>
      </c>
      <c r="H21">
        <v>95</v>
      </c>
      <c r="I21">
        <v>40</v>
      </c>
      <c r="J21">
        <v>0</v>
      </c>
      <c r="K21">
        <v>4</v>
      </c>
      <c r="L21">
        <v>0</v>
      </c>
      <c r="M21" t="s">
        <v>2216</v>
      </c>
      <c r="N21" t="s">
        <v>2220</v>
      </c>
    </row>
    <row r="22" spans="1:14" x14ac:dyDescent="0.3">
      <c r="A22">
        <v>21</v>
      </c>
      <c r="B22" t="s">
        <v>2221</v>
      </c>
      <c r="C22" t="s">
        <v>1724</v>
      </c>
      <c r="D22">
        <v>39</v>
      </c>
      <c r="E22">
        <v>0</v>
      </c>
      <c r="F22" t="s">
        <v>209</v>
      </c>
      <c r="G22" t="s">
        <v>1443</v>
      </c>
      <c r="H22">
        <v>0</v>
      </c>
      <c r="I22">
        <v>20</v>
      </c>
      <c r="J22">
        <v>0</v>
      </c>
      <c r="K22">
        <v>10</v>
      </c>
      <c r="L22">
        <v>0</v>
      </c>
      <c r="M22" t="s">
        <v>2203</v>
      </c>
      <c r="N22" t="s">
        <v>2222</v>
      </c>
    </row>
    <row r="23" spans="1:14" x14ac:dyDescent="0.3">
      <c r="A23">
        <v>22</v>
      </c>
      <c r="B23" t="s">
        <v>2223</v>
      </c>
      <c r="C23" t="s">
        <v>1922</v>
      </c>
      <c r="D23">
        <v>121</v>
      </c>
      <c r="E23">
        <v>95</v>
      </c>
      <c r="F23" t="s">
        <v>230</v>
      </c>
      <c r="G23" t="s">
        <v>1427</v>
      </c>
      <c r="H23">
        <v>100</v>
      </c>
      <c r="I23">
        <v>15</v>
      </c>
      <c r="J23">
        <v>0</v>
      </c>
      <c r="K23">
        <v>0</v>
      </c>
      <c r="L23">
        <v>0</v>
      </c>
      <c r="M23" t="s">
        <v>2163</v>
      </c>
      <c r="N23" t="s">
        <v>2224</v>
      </c>
    </row>
    <row r="24" spans="1:14" x14ac:dyDescent="0.3">
      <c r="A24">
        <v>23</v>
      </c>
      <c r="B24" t="s">
        <v>2225</v>
      </c>
      <c r="C24" t="s">
        <v>1969</v>
      </c>
      <c r="D24">
        <v>47</v>
      </c>
      <c r="E24">
        <v>85</v>
      </c>
      <c r="F24" t="s">
        <v>230</v>
      </c>
      <c r="G24" t="s">
        <v>1441</v>
      </c>
      <c r="H24">
        <v>95</v>
      </c>
      <c r="I24">
        <v>10</v>
      </c>
      <c r="J24">
        <v>40</v>
      </c>
      <c r="K24">
        <v>0</v>
      </c>
      <c r="L24">
        <v>0</v>
      </c>
      <c r="M24" t="s">
        <v>2174</v>
      </c>
      <c r="N24" t="s">
        <v>2226</v>
      </c>
    </row>
    <row r="25" spans="1:14" x14ac:dyDescent="0.3">
      <c r="A25">
        <v>24</v>
      </c>
      <c r="B25" t="s">
        <v>2227</v>
      </c>
      <c r="C25" t="s">
        <v>1672</v>
      </c>
      <c r="D25">
        <v>43</v>
      </c>
      <c r="E25">
        <v>80</v>
      </c>
      <c r="F25" t="s">
        <v>230</v>
      </c>
      <c r="G25" t="s">
        <v>1427</v>
      </c>
      <c r="H25">
        <v>100</v>
      </c>
      <c r="I25">
        <v>15</v>
      </c>
      <c r="J25">
        <v>20</v>
      </c>
      <c r="K25">
        <v>0</v>
      </c>
      <c r="L25">
        <v>0</v>
      </c>
      <c r="M25" t="s">
        <v>2228</v>
      </c>
      <c r="N25" t="s">
        <v>2229</v>
      </c>
    </row>
    <row r="26" spans="1:14" x14ac:dyDescent="0.3">
      <c r="A26">
        <v>25</v>
      </c>
      <c r="B26" t="s">
        <v>2230</v>
      </c>
      <c r="C26" t="s">
        <v>1829</v>
      </c>
      <c r="D26" t="s">
        <v>2231</v>
      </c>
      <c r="E26">
        <v>80</v>
      </c>
      <c r="F26" t="s">
        <v>230</v>
      </c>
      <c r="G26" t="s">
        <v>1441</v>
      </c>
      <c r="H26">
        <v>100</v>
      </c>
      <c r="I26">
        <v>15</v>
      </c>
      <c r="J26">
        <v>20</v>
      </c>
      <c r="K26">
        <v>0</v>
      </c>
      <c r="L26">
        <v>0</v>
      </c>
      <c r="M26" t="s">
        <v>2232</v>
      </c>
      <c r="N26" t="s">
        <v>2233</v>
      </c>
    </row>
    <row r="27" spans="1:14" x14ac:dyDescent="0.3">
      <c r="A27">
        <v>26</v>
      </c>
      <c r="B27" t="s">
        <v>2234</v>
      </c>
      <c r="C27" t="s">
        <v>1819</v>
      </c>
      <c r="D27">
        <v>116</v>
      </c>
      <c r="E27">
        <v>80</v>
      </c>
      <c r="F27" t="s">
        <v>230</v>
      </c>
      <c r="G27" t="s">
        <v>1427</v>
      </c>
      <c r="H27">
        <v>100</v>
      </c>
      <c r="I27">
        <v>5</v>
      </c>
      <c r="J27">
        <v>0</v>
      </c>
      <c r="K27">
        <v>0</v>
      </c>
      <c r="L27">
        <v>1</v>
      </c>
      <c r="M27" t="s">
        <v>2163</v>
      </c>
      <c r="N27" t="s">
        <v>2235</v>
      </c>
    </row>
    <row r="28" spans="1:14" x14ac:dyDescent="0.3">
      <c r="A28">
        <v>27</v>
      </c>
      <c r="B28" t="s">
        <v>2236</v>
      </c>
      <c r="C28" t="s">
        <v>1830</v>
      </c>
      <c r="D28">
        <v>0</v>
      </c>
      <c r="E28">
        <v>70</v>
      </c>
      <c r="F28" t="s">
        <v>230</v>
      </c>
      <c r="G28" t="s">
        <v>1427</v>
      </c>
      <c r="H28">
        <v>100</v>
      </c>
      <c r="I28">
        <v>15</v>
      </c>
      <c r="J28">
        <v>0</v>
      </c>
      <c r="K28">
        <v>0</v>
      </c>
      <c r="L28">
        <v>0</v>
      </c>
      <c r="M28" t="s">
        <v>2237</v>
      </c>
      <c r="N28" t="s">
        <v>2238</v>
      </c>
    </row>
    <row r="29" spans="1:14" x14ac:dyDescent="0.3">
      <c r="A29">
        <v>28</v>
      </c>
      <c r="B29" t="s">
        <v>2239</v>
      </c>
      <c r="C29" t="s">
        <v>2240</v>
      </c>
      <c r="D29" t="s">
        <v>2231</v>
      </c>
      <c r="E29">
        <v>60</v>
      </c>
      <c r="F29" t="s">
        <v>230</v>
      </c>
      <c r="G29" t="s">
        <v>1427</v>
      </c>
      <c r="H29">
        <v>100</v>
      </c>
      <c r="I29">
        <v>25</v>
      </c>
      <c r="J29">
        <v>30</v>
      </c>
      <c r="K29">
        <v>0</v>
      </c>
      <c r="L29">
        <v>0</v>
      </c>
      <c r="M29" t="s">
        <v>2241</v>
      </c>
      <c r="N29" t="s">
        <v>2242</v>
      </c>
    </row>
    <row r="30" spans="1:14" x14ac:dyDescent="0.3">
      <c r="A30">
        <v>29</v>
      </c>
      <c r="B30" t="s">
        <v>2243</v>
      </c>
      <c r="C30" t="s">
        <v>1617</v>
      </c>
      <c r="D30" t="s">
        <v>2244</v>
      </c>
      <c r="E30">
        <v>60</v>
      </c>
      <c r="F30" t="s">
        <v>230</v>
      </c>
      <c r="G30" t="s">
        <v>1427</v>
      </c>
      <c r="H30">
        <v>0</v>
      </c>
      <c r="I30">
        <v>20</v>
      </c>
      <c r="J30">
        <v>0</v>
      </c>
      <c r="K30">
        <v>0</v>
      </c>
      <c r="L30">
        <v>0</v>
      </c>
      <c r="M30" t="s">
        <v>2163</v>
      </c>
      <c r="N30" t="s">
        <v>2245</v>
      </c>
    </row>
    <row r="31" spans="1:14" x14ac:dyDescent="0.3">
      <c r="A31">
        <v>30</v>
      </c>
      <c r="B31" t="s">
        <v>2246</v>
      </c>
      <c r="C31" t="s">
        <v>1985</v>
      </c>
      <c r="D31">
        <v>45</v>
      </c>
      <c r="E31">
        <v>55</v>
      </c>
      <c r="F31" t="s">
        <v>230</v>
      </c>
      <c r="G31" t="s">
        <v>1441</v>
      </c>
      <c r="H31">
        <v>95</v>
      </c>
      <c r="I31">
        <v>15</v>
      </c>
      <c r="J31">
        <v>100</v>
      </c>
      <c r="K31">
        <v>4</v>
      </c>
      <c r="L31">
        <v>0</v>
      </c>
      <c r="M31" t="s">
        <v>2169</v>
      </c>
      <c r="N31" t="s">
        <v>2247</v>
      </c>
    </row>
    <row r="32" spans="1:14" x14ac:dyDescent="0.3">
      <c r="A32">
        <v>31</v>
      </c>
      <c r="B32" t="s">
        <v>2248</v>
      </c>
      <c r="C32" t="s">
        <v>1802</v>
      </c>
      <c r="D32">
        <v>82</v>
      </c>
      <c r="E32">
        <v>60</v>
      </c>
      <c r="F32" t="s">
        <v>230</v>
      </c>
      <c r="G32" t="s">
        <v>1427</v>
      </c>
      <c r="H32">
        <v>100</v>
      </c>
      <c r="I32">
        <v>10</v>
      </c>
      <c r="J32">
        <v>0</v>
      </c>
      <c r="K32">
        <v>0</v>
      </c>
      <c r="L32">
        <v>0</v>
      </c>
      <c r="M32" t="s">
        <v>2163</v>
      </c>
      <c r="N32" t="s">
        <v>2249</v>
      </c>
    </row>
    <row r="33" spans="1:14" x14ac:dyDescent="0.3">
      <c r="A33">
        <v>32</v>
      </c>
      <c r="B33" t="s">
        <v>2250</v>
      </c>
      <c r="C33" t="s">
        <v>1801</v>
      </c>
      <c r="D33">
        <v>84</v>
      </c>
      <c r="E33">
        <v>50</v>
      </c>
      <c r="F33" t="s">
        <v>230</v>
      </c>
      <c r="G33" t="s">
        <v>1427</v>
      </c>
      <c r="H33">
        <v>100</v>
      </c>
      <c r="I33">
        <v>10</v>
      </c>
      <c r="J33">
        <v>0</v>
      </c>
      <c r="K33">
        <v>0</v>
      </c>
      <c r="L33">
        <v>0</v>
      </c>
      <c r="M33" t="s">
        <v>2163</v>
      </c>
      <c r="N33" t="s">
        <v>2251</v>
      </c>
    </row>
    <row r="34" spans="1:14" x14ac:dyDescent="0.3">
      <c r="A34">
        <v>33</v>
      </c>
      <c r="B34" t="s">
        <v>2252</v>
      </c>
      <c r="C34" t="s">
        <v>1659</v>
      </c>
      <c r="D34">
        <v>88</v>
      </c>
      <c r="E34">
        <v>40</v>
      </c>
      <c r="F34" t="s">
        <v>230</v>
      </c>
      <c r="G34" t="s">
        <v>1427</v>
      </c>
      <c r="H34">
        <v>100</v>
      </c>
      <c r="I34">
        <v>20</v>
      </c>
      <c r="J34">
        <v>0</v>
      </c>
      <c r="K34">
        <v>0</v>
      </c>
      <c r="L34">
        <v>0</v>
      </c>
      <c r="M34" t="s">
        <v>2163</v>
      </c>
      <c r="N34" t="s">
        <v>2253</v>
      </c>
    </row>
    <row r="35" spans="1:14" x14ac:dyDescent="0.3">
      <c r="A35">
        <v>34</v>
      </c>
      <c r="B35" t="s">
        <v>2254</v>
      </c>
      <c r="C35" t="s">
        <v>1601</v>
      </c>
      <c r="D35" t="s">
        <v>2255</v>
      </c>
      <c r="E35">
        <v>60</v>
      </c>
      <c r="F35" t="s">
        <v>230</v>
      </c>
      <c r="G35" t="s">
        <v>1427</v>
      </c>
      <c r="H35">
        <v>100</v>
      </c>
      <c r="I35">
        <v>25</v>
      </c>
      <c r="J35">
        <v>0</v>
      </c>
      <c r="K35">
        <v>0</v>
      </c>
      <c r="L35">
        <v>0</v>
      </c>
      <c r="M35" t="s">
        <v>2163</v>
      </c>
      <c r="N35" t="s">
        <v>2256</v>
      </c>
    </row>
    <row r="36" spans="1:14" x14ac:dyDescent="0.3">
      <c r="A36">
        <v>35</v>
      </c>
      <c r="B36" t="s">
        <v>2257</v>
      </c>
      <c r="C36" t="s">
        <v>1712</v>
      </c>
      <c r="D36" t="s">
        <v>2258</v>
      </c>
      <c r="E36">
        <v>60</v>
      </c>
      <c r="F36" t="s">
        <v>230</v>
      </c>
      <c r="G36" t="s">
        <v>1427</v>
      </c>
      <c r="H36">
        <v>100</v>
      </c>
      <c r="I36">
        <v>20</v>
      </c>
      <c r="J36">
        <v>0</v>
      </c>
      <c r="K36">
        <v>0</v>
      </c>
      <c r="L36">
        <v>0</v>
      </c>
      <c r="M36" t="s">
        <v>2163</v>
      </c>
      <c r="N36" t="s">
        <v>2259</v>
      </c>
    </row>
    <row r="37" spans="1:14" x14ac:dyDescent="0.3">
      <c r="A37">
        <v>36</v>
      </c>
      <c r="B37" t="s">
        <v>2260</v>
      </c>
      <c r="C37" t="s">
        <v>1681</v>
      </c>
      <c r="D37" t="s">
        <v>2261</v>
      </c>
      <c r="E37">
        <v>1</v>
      </c>
      <c r="F37" t="s">
        <v>230</v>
      </c>
      <c r="G37" t="s">
        <v>1427</v>
      </c>
      <c r="H37">
        <v>100</v>
      </c>
      <c r="I37">
        <v>10</v>
      </c>
      <c r="J37">
        <v>0</v>
      </c>
      <c r="K37">
        <v>0</v>
      </c>
      <c r="L37">
        <v>0</v>
      </c>
      <c r="M37" t="s">
        <v>2174</v>
      </c>
      <c r="N37" t="s">
        <v>2262</v>
      </c>
    </row>
    <row r="38" spans="1:14" x14ac:dyDescent="0.3">
      <c r="A38">
        <v>37</v>
      </c>
      <c r="B38" t="s">
        <v>2263</v>
      </c>
      <c r="C38" t="s">
        <v>1804</v>
      </c>
      <c r="D38" t="s">
        <v>2264</v>
      </c>
      <c r="E38">
        <v>1</v>
      </c>
      <c r="F38" t="s">
        <v>233</v>
      </c>
      <c r="G38" t="s">
        <v>1427</v>
      </c>
      <c r="H38">
        <v>100</v>
      </c>
      <c r="I38">
        <v>10</v>
      </c>
      <c r="J38">
        <v>0</v>
      </c>
      <c r="K38">
        <v>0</v>
      </c>
      <c r="L38">
        <v>0</v>
      </c>
      <c r="M38" t="s">
        <v>2265</v>
      </c>
      <c r="N38" t="s">
        <v>2266</v>
      </c>
    </row>
    <row r="39" spans="1:14" x14ac:dyDescent="0.3">
      <c r="A39">
        <v>38</v>
      </c>
      <c r="B39" t="s">
        <v>2267</v>
      </c>
      <c r="C39" t="s">
        <v>1816</v>
      </c>
      <c r="D39" t="s">
        <v>2268</v>
      </c>
      <c r="E39">
        <v>1</v>
      </c>
      <c r="F39" t="s">
        <v>230</v>
      </c>
      <c r="G39" t="s">
        <v>1427</v>
      </c>
      <c r="H39">
        <v>100</v>
      </c>
      <c r="I39">
        <v>5</v>
      </c>
      <c r="J39">
        <v>0</v>
      </c>
      <c r="K39">
        <v>0</v>
      </c>
      <c r="L39">
        <v>0</v>
      </c>
      <c r="M39" t="s">
        <v>2163</v>
      </c>
      <c r="N39" t="s">
        <v>2269</v>
      </c>
    </row>
    <row r="40" spans="1:14" x14ac:dyDescent="0.3">
      <c r="A40">
        <v>39</v>
      </c>
      <c r="B40" t="s">
        <v>2270</v>
      </c>
      <c r="C40" t="s">
        <v>1894</v>
      </c>
      <c r="D40">
        <v>3</v>
      </c>
      <c r="E40">
        <v>0</v>
      </c>
      <c r="F40" t="s">
        <v>230</v>
      </c>
      <c r="G40" t="s">
        <v>1443</v>
      </c>
      <c r="H40">
        <v>80</v>
      </c>
      <c r="I40">
        <v>10</v>
      </c>
      <c r="J40">
        <v>0</v>
      </c>
      <c r="K40">
        <v>4</v>
      </c>
      <c r="L40">
        <v>0</v>
      </c>
      <c r="M40" t="s">
        <v>2216</v>
      </c>
      <c r="N40" t="s">
        <v>2271</v>
      </c>
    </row>
    <row r="41" spans="1:14" x14ac:dyDescent="0.3">
      <c r="A41">
        <v>40</v>
      </c>
      <c r="B41" t="s">
        <v>2272</v>
      </c>
      <c r="C41" t="s">
        <v>1803</v>
      </c>
      <c r="D41" t="s">
        <v>2273</v>
      </c>
      <c r="E41">
        <v>0</v>
      </c>
      <c r="F41" t="s">
        <v>230</v>
      </c>
      <c r="G41" t="s">
        <v>1443</v>
      </c>
      <c r="H41">
        <v>100</v>
      </c>
      <c r="I41">
        <v>15</v>
      </c>
      <c r="J41">
        <v>0</v>
      </c>
      <c r="K41">
        <v>0</v>
      </c>
      <c r="L41">
        <v>0</v>
      </c>
      <c r="M41" t="s">
        <v>2216</v>
      </c>
      <c r="N41" t="s">
        <v>2274</v>
      </c>
    </row>
    <row r="42" spans="1:14" x14ac:dyDescent="0.3">
      <c r="A42">
        <v>41</v>
      </c>
      <c r="B42" t="s">
        <v>2275</v>
      </c>
      <c r="C42" t="s">
        <v>1743</v>
      </c>
      <c r="D42" t="s">
        <v>2276</v>
      </c>
      <c r="E42">
        <v>0</v>
      </c>
      <c r="F42" t="s">
        <v>230</v>
      </c>
      <c r="G42" t="s">
        <v>1443</v>
      </c>
      <c r="H42">
        <v>100</v>
      </c>
      <c r="I42">
        <v>20</v>
      </c>
      <c r="J42">
        <v>0</v>
      </c>
      <c r="K42">
        <v>0</v>
      </c>
      <c r="L42">
        <v>0</v>
      </c>
      <c r="M42" t="s">
        <v>2216</v>
      </c>
      <c r="N42" t="s">
        <v>2277</v>
      </c>
    </row>
    <row r="43" spans="1:14" x14ac:dyDescent="0.3">
      <c r="A43">
        <v>42</v>
      </c>
      <c r="B43" t="s">
        <v>2278</v>
      </c>
      <c r="C43" t="s">
        <v>1690</v>
      </c>
      <c r="D43" s="22">
        <v>40</v>
      </c>
      <c r="E43">
        <v>0</v>
      </c>
      <c r="F43" t="s">
        <v>230</v>
      </c>
      <c r="G43" t="s">
        <v>1443</v>
      </c>
      <c r="H43">
        <v>100</v>
      </c>
      <c r="I43">
        <v>15</v>
      </c>
      <c r="J43">
        <v>0</v>
      </c>
      <c r="K43">
        <v>0</v>
      </c>
      <c r="L43">
        <v>0</v>
      </c>
      <c r="M43" t="s">
        <v>2216</v>
      </c>
      <c r="N43" t="s">
        <v>2279</v>
      </c>
    </row>
    <row r="44" spans="1:14" x14ac:dyDescent="0.3">
      <c r="A44">
        <v>43</v>
      </c>
      <c r="B44" t="s">
        <v>2280</v>
      </c>
      <c r="C44" t="s">
        <v>1898</v>
      </c>
      <c r="D44">
        <v>29</v>
      </c>
      <c r="E44">
        <v>0</v>
      </c>
      <c r="F44" t="s">
        <v>230</v>
      </c>
      <c r="G44" t="s">
        <v>1443</v>
      </c>
      <c r="H44">
        <v>0</v>
      </c>
      <c r="I44">
        <v>15</v>
      </c>
      <c r="J44">
        <v>0</v>
      </c>
      <c r="K44">
        <v>10</v>
      </c>
      <c r="L44">
        <v>0</v>
      </c>
      <c r="M44" t="s">
        <v>2203</v>
      </c>
      <c r="N44" t="s">
        <v>2281</v>
      </c>
    </row>
    <row r="45" spans="1:14" x14ac:dyDescent="0.3">
      <c r="A45">
        <v>44</v>
      </c>
      <c r="B45" t="s">
        <v>2282</v>
      </c>
      <c r="C45" t="s">
        <v>1692</v>
      </c>
      <c r="D45" s="22">
        <v>0</v>
      </c>
      <c r="E45">
        <v>0</v>
      </c>
      <c r="F45" t="s">
        <v>230</v>
      </c>
      <c r="G45" t="s">
        <v>1443</v>
      </c>
      <c r="H45">
        <v>100</v>
      </c>
      <c r="I45">
        <v>10</v>
      </c>
      <c r="J45">
        <v>0</v>
      </c>
      <c r="K45">
        <v>0</v>
      </c>
      <c r="L45">
        <v>0</v>
      </c>
      <c r="M45" t="s">
        <v>2265</v>
      </c>
      <c r="N45" t="s">
        <v>2283</v>
      </c>
    </row>
    <row r="46" spans="1:14" x14ac:dyDescent="0.3">
      <c r="A46">
        <v>45</v>
      </c>
      <c r="B46" t="s">
        <v>2284</v>
      </c>
      <c r="C46" t="s">
        <v>1847</v>
      </c>
      <c r="D46">
        <v>32</v>
      </c>
      <c r="E46">
        <v>0</v>
      </c>
      <c r="F46" t="s">
        <v>230</v>
      </c>
      <c r="G46" t="s">
        <v>1443</v>
      </c>
      <c r="H46">
        <v>0</v>
      </c>
      <c r="I46">
        <v>20</v>
      </c>
      <c r="J46">
        <v>0</v>
      </c>
      <c r="K46">
        <v>10</v>
      </c>
      <c r="L46">
        <v>0</v>
      </c>
      <c r="M46" t="s">
        <v>2203</v>
      </c>
      <c r="N46" t="s">
        <v>2285</v>
      </c>
    </row>
    <row r="47" spans="1:14" x14ac:dyDescent="0.3">
      <c r="A47">
        <v>46</v>
      </c>
      <c r="B47" t="s">
        <v>2286</v>
      </c>
      <c r="C47" t="s">
        <v>1941</v>
      </c>
      <c r="D47" t="s">
        <v>2287</v>
      </c>
      <c r="E47">
        <v>0</v>
      </c>
      <c r="F47" t="s">
        <v>230</v>
      </c>
      <c r="G47" t="s">
        <v>1443</v>
      </c>
      <c r="H47">
        <v>100</v>
      </c>
      <c r="I47">
        <v>15</v>
      </c>
      <c r="J47">
        <v>0</v>
      </c>
      <c r="K47">
        <v>0</v>
      </c>
      <c r="L47">
        <v>0</v>
      </c>
      <c r="M47" t="s">
        <v>2216</v>
      </c>
      <c r="N47" t="s">
        <v>2288</v>
      </c>
    </row>
    <row r="48" spans="1:14" x14ac:dyDescent="0.3">
      <c r="A48">
        <v>47</v>
      </c>
      <c r="B48" t="s">
        <v>2289</v>
      </c>
      <c r="C48" t="s">
        <v>1719</v>
      </c>
      <c r="D48" t="s">
        <v>2290</v>
      </c>
      <c r="E48">
        <v>0</v>
      </c>
      <c r="F48" t="s">
        <v>230</v>
      </c>
      <c r="G48" t="s">
        <v>1443</v>
      </c>
      <c r="H48">
        <v>0</v>
      </c>
      <c r="I48">
        <v>10</v>
      </c>
      <c r="J48">
        <v>0</v>
      </c>
      <c r="K48">
        <v>10</v>
      </c>
      <c r="L48">
        <v>4</v>
      </c>
      <c r="N48" t="s">
        <v>2291</v>
      </c>
    </row>
    <row r="49" spans="1:14" x14ac:dyDescent="0.3">
      <c r="A49">
        <v>48</v>
      </c>
      <c r="B49" t="s">
        <v>2292</v>
      </c>
      <c r="C49" t="s">
        <v>1845</v>
      </c>
      <c r="D49" t="s">
        <v>2293</v>
      </c>
      <c r="E49">
        <v>0</v>
      </c>
      <c r="F49" t="s">
        <v>230</v>
      </c>
      <c r="G49" t="s">
        <v>1443</v>
      </c>
      <c r="H49">
        <v>100</v>
      </c>
      <c r="I49">
        <v>10</v>
      </c>
      <c r="J49">
        <v>0</v>
      </c>
      <c r="K49">
        <v>0</v>
      </c>
      <c r="L49">
        <v>0</v>
      </c>
      <c r="M49" t="s">
        <v>2265</v>
      </c>
      <c r="N49" t="s">
        <v>2294</v>
      </c>
    </row>
    <row r="50" spans="1:14" x14ac:dyDescent="0.3">
      <c r="A50">
        <v>49</v>
      </c>
      <c r="B50" t="s">
        <v>2295</v>
      </c>
      <c r="C50" t="s">
        <v>1699</v>
      </c>
      <c r="D50" t="s">
        <v>2296</v>
      </c>
      <c r="E50">
        <v>0</v>
      </c>
      <c r="F50" t="s">
        <v>230</v>
      </c>
      <c r="G50" t="s">
        <v>1443</v>
      </c>
      <c r="H50">
        <v>100</v>
      </c>
      <c r="I50">
        <v>20</v>
      </c>
      <c r="J50">
        <v>0</v>
      </c>
      <c r="K50">
        <v>0</v>
      </c>
      <c r="L50">
        <v>0</v>
      </c>
      <c r="M50" t="s">
        <v>2216</v>
      </c>
      <c r="N50" t="s">
        <v>2297</v>
      </c>
    </row>
    <row r="51" spans="1:14" x14ac:dyDescent="0.3">
      <c r="A51">
        <v>50</v>
      </c>
      <c r="B51" t="s">
        <v>2298</v>
      </c>
      <c r="C51" t="s">
        <v>1689</v>
      </c>
      <c r="D51" t="s">
        <v>2299</v>
      </c>
      <c r="E51">
        <v>0</v>
      </c>
      <c r="F51" t="s">
        <v>230</v>
      </c>
      <c r="G51" t="s">
        <v>1443</v>
      </c>
      <c r="H51">
        <v>100</v>
      </c>
      <c r="I51">
        <v>15</v>
      </c>
      <c r="J51">
        <v>0</v>
      </c>
      <c r="K51">
        <v>0</v>
      </c>
      <c r="L51">
        <v>0</v>
      </c>
      <c r="M51" t="s">
        <v>2216</v>
      </c>
      <c r="N51" t="s">
        <v>2300</v>
      </c>
    </row>
    <row r="52" spans="1:14" x14ac:dyDescent="0.3">
      <c r="A52">
        <v>51</v>
      </c>
      <c r="B52" t="s">
        <v>2301</v>
      </c>
      <c r="C52" t="s">
        <v>1889</v>
      </c>
      <c r="D52" t="s">
        <v>2302</v>
      </c>
      <c r="E52">
        <v>150</v>
      </c>
      <c r="F52" t="s">
        <v>229</v>
      </c>
      <c r="G52" t="s">
        <v>1441</v>
      </c>
      <c r="H52">
        <v>90</v>
      </c>
      <c r="I52">
        <v>5</v>
      </c>
      <c r="J52">
        <v>0</v>
      </c>
      <c r="K52">
        <v>0</v>
      </c>
      <c r="L52">
        <v>0</v>
      </c>
      <c r="M52" t="s">
        <v>2174</v>
      </c>
      <c r="N52" t="s">
        <v>2303</v>
      </c>
    </row>
    <row r="53" spans="1:14" x14ac:dyDescent="0.3">
      <c r="A53">
        <v>52</v>
      </c>
      <c r="B53" t="s">
        <v>2304</v>
      </c>
      <c r="C53" t="s">
        <v>1864</v>
      </c>
      <c r="D53" t="s">
        <v>2305</v>
      </c>
      <c r="E53">
        <v>130</v>
      </c>
      <c r="F53" t="s">
        <v>229</v>
      </c>
      <c r="G53" t="s">
        <v>1441</v>
      </c>
      <c r="H53">
        <v>90</v>
      </c>
      <c r="I53">
        <v>5</v>
      </c>
      <c r="J53">
        <v>0</v>
      </c>
      <c r="K53">
        <v>0</v>
      </c>
      <c r="L53">
        <v>0</v>
      </c>
      <c r="M53" t="s">
        <v>2174</v>
      </c>
      <c r="N53" t="s">
        <v>2306</v>
      </c>
    </row>
    <row r="54" spans="1:14" x14ac:dyDescent="0.3">
      <c r="A54">
        <v>53</v>
      </c>
      <c r="B54" t="s">
        <v>2307</v>
      </c>
      <c r="C54" t="s">
        <v>1631</v>
      </c>
      <c r="D54" t="s">
        <v>2308</v>
      </c>
      <c r="E54">
        <v>120</v>
      </c>
      <c r="F54" t="s">
        <v>229</v>
      </c>
      <c r="G54" t="s">
        <v>1427</v>
      </c>
      <c r="H54">
        <v>100</v>
      </c>
      <c r="I54">
        <v>10</v>
      </c>
      <c r="J54">
        <v>0</v>
      </c>
      <c r="K54">
        <v>2</v>
      </c>
      <c r="L54">
        <v>0</v>
      </c>
      <c r="M54" t="s">
        <v>2163</v>
      </c>
      <c r="N54" t="s">
        <v>2309</v>
      </c>
    </row>
    <row r="55" spans="1:14" x14ac:dyDescent="0.3">
      <c r="A55">
        <v>54</v>
      </c>
      <c r="B55" t="s">
        <v>2310</v>
      </c>
      <c r="C55" t="s">
        <v>1837</v>
      </c>
      <c r="D55">
        <v>10</v>
      </c>
      <c r="E55">
        <v>100</v>
      </c>
      <c r="F55" t="s">
        <v>229</v>
      </c>
      <c r="G55" t="s">
        <v>1427</v>
      </c>
      <c r="H55">
        <v>75</v>
      </c>
      <c r="I55">
        <v>10</v>
      </c>
      <c r="J55">
        <v>20</v>
      </c>
      <c r="K55">
        <v>0</v>
      </c>
      <c r="L55">
        <v>0</v>
      </c>
      <c r="M55" t="s">
        <v>2180</v>
      </c>
      <c r="N55" t="s">
        <v>2311</v>
      </c>
    </row>
    <row r="56" spans="1:14" x14ac:dyDescent="0.3">
      <c r="A56">
        <v>55</v>
      </c>
      <c r="B56" t="s">
        <v>2312</v>
      </c>
      <c r="C56" t="s">
        <v>1890</v>
      </c>
      <c r="D56">
        <v>0</v>
      </c>
      <c r="E56">
        <v>100</v>
      </c>
      <c r="F56" t="s">
        <v>229</v>
      </c>
      <c r="G56" t="s">
        <v>1441</v>
      </c>
      <c r="H56">
        <v>95</v>
      </c>
      <c r="I56">
        <v>5</v>
      </c>
      <c r="J56">
        <v>0</v>
      </c>
      <c r="K56">
        <v>0</v>
      </c>
      <c r="L56">
        <v>0</v>
      </c>
      <c r="M56" t="s">
        <v>2166</v>
      </c>
      <c r="N56" t="s">
        <v>2313</v>
      </c>
    </row>
    <row r="57" spans="1:14" x14ac:dyDescent="0.3">
      <c r="A57">
        <v>56</v>
      </c>
      <c r="B57" t="s">
        <v>2314</v>
      </c>
      <c r="C57" t="s">
        <v>1836</v>
      </c>
      <c r="D57">
        <v>0</v>
      </c>
      <c r="E57">
        <v>85</v>
      </c>
      <c r="F57" t="s">
        <v>229</v>
      </c>
      <c r="G57" t="s">
        <v>1441</v>
      </c>
      <c r="H57">
        <v>100</v>
      </c>
      <c r="I57">
        <v>10</v>
      </c>
      <c r="J57">
        <v>0</v>
      </c>
      <c r="K57">
        <v>0</v>
      </c>
      <c r="L57">
        <v>0</v>
      </c>
      <c r="M57" t="s">
        <v>2315</v>
      </c>
      <c r="N57" t="s">
        <v>2316</v>
      </c>
    </row>
    <row r="58" spans="1:14" x14ac:dyDescent="0.3">
      <c r="A58">
        <v>57</v>
      </c>
      <c r="B58" t="s">
        <v>2317</v>
      </c>
      <c r="C58" t="s">
        <v>1767</v>
      </c>
      <c r="D58">
        <v>0</v>
      </c>
      <c r="E58">
        <v>80</v>
      </c>
      <c r="F58" t="s">
        <v>229</v>
      </c>
      <c r="G58" t="s">
        <v>1427</v>
      </c>
      <c r="H58">
        <v>100</v>
      </c>
      <c r="I58">
        <v>15</v>
      </c>
      <c r="J58">
        <v>0</v>
      </c>
      <c r="K58">
        <v>0</v>
      </c>
      <c r="L58">
        <v>0</v>
      </c>
      <c r="M58" t="s">
        <v>2163</v>
      </c>
      <c r="N58" t="s">
        <v>2318</v>
      </c>
    </row>
    <row r="59" spans="1:14" x14ac:dyDescent="0.3">
      <c r="A59">
        <v>58</v>
      </c>
      <c r="B59" t="s">
        <v>2319</v>
      </c>
      <c r="C59" t="s">
        <v>1955</v>
      </c>
      <c r="D59" t="s">
        <v>2320</v>
      </c>
      <c r="E59">
        <v>60</v>
      </c>
      <c r="F59" t="s">
        <v>229</v>
      </c>
      <c r="G59" t="s">
        <v>1427</v>
      </c>
      <c r="H59">
        <v>90</v>
      </c>
      <c r="I59">
        <v>10</v>
      </c>
      <c r="J59">
        <v>0</v>
      </c>
      <c r="K59">
        <v>0</v>
      </c>
      <c r="L59">
        <v>-6</v>
      </c>
      <c r="M59" t="s">
        <v>2163</v>
      </c>
      <c r="N59" t="s">
        <v>2321</v>
      </c>
    </row>
    <row r="60" spans="1:14" x14ac:dyDescent="0.3">
      <c r="A60">
        <v>59</v>
      </c>
      <c r="B60" t="s">
        <v>2322</v>
      </c>
      <c r="C60" t="s">
        <v>1656</v>
      </c>
      <c r="D60">
        <v>7</v>
      </c>
      <c r="E60">
        <v>60</v>
      </c>
      <c r="F60" t="s">
        <v>229</v>
      </c>
      <c r="G60" t="s">
        <v>1441</v>
      </c>
      <c r="H60">
        <v>100</v>
      </c>
      <c r="I60">
        <v>20</v>
      </c>
      <c r="J60">
        <v>30</v>
      </c>
      <c r="K60">
        <v>0</v>
      </c>
      <c r="L60">
        <v>0</v>
      </c>
      <c r="M60" t="s">
        <v>2174</v>
      </c>
      <c r="N60" t="s">
        <v>2323</v>
      </c>
    </row>
    <row r="61" spans="1:14" x14ac:dyDescent="0.3">
      <c r="A61">
        <v>60</v>
      </c>
      <c r="B61" t="s">
        <v>2324</v>
      </c>
      <c r="C61" t="s">
        <v>1960</v>
      </c>
      <c r="D61" t="s">
        <v>2325</v>
      </c>
      <c r="E61">
        <v>40</v>
      </c>
      <c r="F61" t="s">
        <v>229</v>
      </c>
      <c r="G61" t="s">
        <v>1427</v>
      </c>
      <c r="H61">
        <v>90</v>
      </c>
      <c r="I61">
        <v>15</v>
      </c>
      <c r="J61">
        <v>0</v>
      </c>
      <c r="K61">
        <v>0</v>
      </c>
      <c r="L61">
        <v>0</v>
      </c>
      <c r="M61" t="s">
        <v>2163</v>
      </c>
      <c r="N61" t="s">
        <v>2326</v>
      </c>
    </row>
    <row r="62" spans="1:14" x14ac:dyDescent="0.3">
      <c r="A62">
        <v>61</v>
      </c>
      <c r="B62" t="s">
        <v>2327</v>
      </c>
      <c r="C62" t="s">
        <v>1669</v>
      </c>
      <c r="D62">
        <v>78</v>
      </c>
      <c r="E62">
        <v>40</v>
      </c>
      <c r="F62" t="s">
        <v>229</v>
      </c>
      <c r="G62" t="s">
        <v>1441</v>
      </c>
      <c r="H62">
        <v>100</v>
      </c>
      <c r="I62">
        <v>20</v>
      </c>
      <c r="J62">
        <v>20</v>
      </c>
      <c r="K62">
        <v>4</v>
      </c>
      <c r="L62">
        <v>0</v>
      </c>
      <c r="M62" t="s">
        <v>2265</v>
      </c>
      <c r="N62" t="s">
        <v>2328</v>
      </c>
    </row>
    <row r="63" spans="1:14" x14ac:dyDescent="0.3">
      <c r="A63">
        <v>62</v>
      </c>
      <c r="B63" t="s">
        <v>2329</v>
      </c>
      <c r="C63" t="s">
        <v>1514</v>
      </c>
      <c r="D63" t="s">
        <v>2330</v>
      </c>
      <c r="E63">
        <v>1</v>
      </c>
      <c r="F63" t="s">
        <v>229</v>
      </c>
      <c r="G63" t="s">
        <v>1441</v>
      </c>
      <c r="H63">
        <v>100</v>
      </c>
      <c r="I63">
        <v>10</v>
      </c>
      <c r="J63">
        <v>0</v>
      </c>
      <c r="K63">
        <v>0</v>
      </c>
      <c r="L63">
        <v>0</v>
      </c>
      <c r="M63" t="s">
        <v>2174</v>
      </c>
      <c r="N63" t="s">
        <v>2331</v>
      </c>
    </row>
    <row r="64" spans="1:14" x14ac:dyDescent="0.3">
      <c r="A64">
        <v>63</v>
      </c>
      <c r="B64" t="s">
        <v>2332</v>
      </c>
      <c r="C64" t="s">
        <v>1779</v>
      </c>
      <c r="D64">
        <v>26</v>
      </c>
      <c r="E64">
        <v>0</v>
      </c>
      <c r="F64" t="s">
        <v>229</v>
      </c>
      <c r="G64" t="s">
        <v>1443</v>
      </c>
      <c r="H64">
        <v>0</v>
      </c>
      <c r="I64">
        <v>20</v>
      </c>
      <c r="J64">
        <v>0</v>
      </c>
      <c r="K64">
        <v>10</v>
      </c>
      <c r="L64">
        <v>0</v>
      </c>
      <c r="M64" t="s">
        <v>2203</v>
      </c>
      <c r="N64" t="s">
        <v>2333</v>
      </c>
    </row>
    <row r="65" spans="1:14" x14ac:dyDescent="0.3">
      <c r="A65">
        <v>64</v>
      </c>
      <c r="B65" t="s">
        <v>2334</v>
      </c>
      <c r="C65" t="s">
        <v>1980</v>
      </c>
      <c r="D65">
        <v>7</v>
      </c>
      <c r="E65">
        <v>130</v>
      </c>
      <c r="F65" t="s">
        <v>220</v>
      </c>
      <c r="G65" t="s">
        <v>1427</v>
      </c>
      <c r="H65">
        <v>85</v>
      </c>
      <c r="I65">
        <v>5</v>
      </c>
      <c r="J65">
        <v>20</v>
      </c>
      <c r="K65">
        <v>0</v>
      </c>
      <c r="L65">
        <v>0</v>
      </c>
      <c r="M65" t="s">
        <v>2163</v>
      </c>
      <c r="N65" t="s">
        <v>2335</v>
      </c>
    </row>
    <row r="66" spans="1:14" x14ac:dyDescent="0.3">
      <c r="A66">
        <v>65</v>
      </c>
      <c r="B66" t="s">
        <v>2336</v>
      </c>
      <c r="C66" t="s">
        <v>1520</v>
      </c>
      <c r="D66">
        <v>8</v>
      </c>
      <c r="E66">
        <v>110</v>
      </c>
      <c r="F66" t="s">
        <v>220</v>
      </c>
      <c r="G66" t="s">
        <v>1441</v>
      </c>
      <c r="H66">
        <v>70</v>
      </c>
      <c r="I66">
        <v>10</v>
      </c>
      <c r="J66">
        <v>30</v>
      </c>
      <c r="K66">
        <v>0</v>
      </c>
      <c r="L66">
        <v>0</v>
      </c>
      <c r="M66" t="s">
        <v>2174</v>
      </c>
      <c r="N66" t="s">
        <v>2337</v>
      </c>
    </row>
    <row r="67" spans="1:14" x14ac:dyDescent="0.3">
      <c r="A67">
        <v>66</v>
      </c>
      <c r="B67" t="s">
        <v>2338</v>
      </c>
      <c r="C67" t="s">
        <v>1774</v>
      </c>
      <c r="D67" t="s">
        <v>2339</v>
      </c>
      <c r="E67">
        <v>120</v>
      </c>
      <c r="F67" t="s">
        <v>220</v>
      </c>
      <c r="G67" t="s">
        <v>1427</v>
      </c>
      <c r="H67">
        <v>100</v>
      </c>
      <c r="I67">
        <v>15</v>
      </c>
      <c r="J67">
        <v>10</v>
      </c>
      <c r="K67">
        <v>0</v>
      </c>
      <c r="L67">
        <v>0</v>
      </c>
      <c r="M67" t="s">
        <v>2163</v>
      </c>
      <c r="N67" t="s">
        <v>2340</v>
      </c>
    </row>
    <row r="68" spans="1:14" x14ac:dyDescent="0.3">
      <c r="A68">
        <v>67</v>
      </c>
      <c r="B68" t="s">
        <v>2341</v>
      </c>
      <c r="C68" t="s">
        <v>1623</v>
      </c>
      <c r="D68">
        <v>7</v>
      </c>
      <c r="E68">
        <v>120</v>
      </c>
      <c r="F68" t="s">
        <v>220</v>
      </c>
      <c r="G68" t="s">
        <v>1441</v>
      </c>
      <c r="H68">
        <v>50</v>
      </c>
      <c r="I68">
        <v>5</v>
      </c>
      <c r="J68">
        <v>100</v>
      </c>
      <c r="K68">
        <v>0</v>
      </c>
      <c r="L68">
        <v>0</v>
      </c>
      <c r="M68" t="s">
        <v>2342</v>
      </c>
      <c r="N68" t="s">
        <v>2343</v>
      </c>
    </row>
    <row r="69" spans="1:14" x14ac:dyDescent="0.3">
      <c r="A69">
        <v>68</v>
      </c>
      <c r="B69" t="s">
        <v>2344</v>
      </c>
      <c r="C69" t="s">
        <v>1989</v>
      </c>
      <c r="D69">
        <v>79</v>
      </c>
      <c r="E69">
        <v>100</v>
      </c>
      <c r="F69" t="s">
        <v>220</v>
      </c>
      <c r="G69" t="s">
        <v>1427</v>
      </c>
      <c r="H69">
        <v>100</v>
      </c>
      <c r="I69">
        <v>5</v>
      </c>
      <c r="J69">
        <v>0</v>
      </c>
      <c r="K69">
        <v>0</v>
      </c>
      <c r="L69">
        <v>0</v>
      </c>
      <c r="M69" t="s">
        <v>2174</v>
      </c>
      <c r="N69" t="s">
        <v>2345</v>
      </c>
    </row>
    <row r="70" spans="1:14" x14ac:dyDescent="0.3">
      <c r="A70">
        <v>69</v>
      </c>
      <c r="B70" t="s">
        <v>2346</v>
      </c>
      <c r="C70" t="s">
        <v>1518</v>
      </c>
      <c r="D70">
        <v>7</v>
      </c>
      <c r="E70">
        <v>90</v>
      </c>
      <c r="F70" t="s">
        <v>220</v>
      </c>
      <c r="G70" t="s">
        <v>1441</v>
      </c>
      <c r="H70">
        <v>100</v>
      </c>
      <c r="I70">
        <v>15</v>
      </c>
      <c r="J70">
        <v>10</v>
      </c>
      <c r="K70">
        <v>0</v>
      </c>
      <c r="L70">
        <v>0</v>
      </c>
      <c r="M70" t="s">
        <v>2174</v>
      </c>
      <c r="N70" t="s">
        <v>2347</v>
      </c>
    </row>
    <row r="71" spans="1:14" x14ac:dyDescent="0.3">
      <c r="A71">
        <v>70</v>
      </c>
      <c r="B71" t="s">
        <v>2348</v>
      </c>
      <c r="C71" t="s">
        <v>1958</v>
      </c>
      <c r="D71" t="s">
        <v>2349</v>
      </c>
      <c r="E71">
        <v>90</v>
      </c>
      <c r="F71" t="s">
        <v>220</v>
      </c>
      <c r="G71" t="s">
        <v>1427</v>
      </c>
      <c r="H71">
        <v>100</v>
      </c>
      <c r="I71">
        <v>15</v>
      </c>
      <c r="J71">
        <v>0</v>
      </c>
      <c r="K71">
        <v>0</v>
      </c>
      <c r="L71">
        <v>0</v>
      </c>
      <c r="M71" t="s">
        <v>2163</v>
      </c>
      <c r="N71" t="s">
        <v>2350</v>
      </c>
    </row>
    <row r="72" spans="1:14" x14ac:dyDescent="0.3">
      <c r="A72">
        <v>71</v>
      </c>
      <c r="B72" t="s">
        <v>2351</v>
      </c>
      <c r="C72" t="s">
        <v>1865</v>
      </c>
      <c r="D72">
        <v>7</v>
      </c>
      <c r="E72">
        <v>80</v>
      </c>
      <c r="F72" t="s">
        <v>220</v>
      </c>
      <c r="G72" t="s">
        <v>1441</v>
      </c>
      <c r="H72">
        <v>100</v>
      </c>
      <c r="I72">
        <v>15</v>
      </c>
      <c r="J72">
        <v>30</v>
      </c>
      <c r="K72">
        <v>8</v>
      </c>
      <c r="L72">
        <v>0</v>
      </c>
      <c r="M72" t="s">
        <v>2174</v>
      </c>
      <c r="N72" t="s">
        <v>2352</v>
      </c>
    </row>
    <row r="73" spans="1:14" x14ac:dyDescent="0.3">
      <c r="A73">
        <v>72</v>
      </c>
      <c r="B73" t="s">
        <v>2353</v>
      </c>
      <c r="C73" t="s">
        <v>1435</v>
      </c>
      <c r="D73">
        <v>7</v>
      </c>
      <c r="E73">
        <v>75</v>
      </c>
      <c r="F73" t="s">
        <v>220</v>
      </c>
      <c r="G73" t="s">
        <v>1427</v>
      </c>
      <c r="H73">
        <v>100</v>
      </c>
      <c r="I73">
        <v>15</v>
      </c>
      <c r="J73">
        <v>10</v>
      </c>
      <c r="K73">
        <v>0</v>
      </c>
      <c r="L73">
        <v>0</v>
      </c>
      <c r="M73" t="s">
        <v>2354</v>
      </c>
      <c r="N73" t="s">
        <v>2355</v>
      </c>
    </row>
    <row r="74" spans="1:14" x14ac:dyDescent="0.3">
      <c r="A74">
        <v>73</v>
      </c>
      <c r="B74" t="s">
        <v>2356</v>
      </c>
      <c r="C74" t="s">
        <v>1951</v>
      </c>
      <c r="D74" t="s">
        <v>2177</v>
      </c>
      <c r="E74">
        <v>70</v>
      </c>
      <c r="F74" t="s">
        <v>220</v>
      </c>
      <c r="G74" t="s">
        <v>1441</v>
      </c>
      <c r="H74">
        <v>100</v>
      </c>
      <c r="I74">
        <v>20</v>
      </c>
      <c r="J74">
        <v>0</v>
      </c>
      <c r="K74">
        <v>0</v>
      </c>
      <c r="L74">
        <v>0</v>
      </c>
      <c r="M74" t="s">
        <v>2174</v>
      </c>
      <c r="N74" t="s">
        <v>2178</v>
      </c>
    </row>
    <row r="75" spans="1:14" x14ac:dyDescent="0.3">
      <c r="A75">
        <v>74</v>
      </c>
      <c r="B75" t="s">
        <v>2357</v>
      </c>
      <c r="C75" t="s">
        <v>1639</v>
      </c>
      <c r="D75">
        <v>7</v>
      </c>
      <c r="E75">
        <v>65</v>
      </c>
      <c r="F75" t="s">
        <v>220</v>
      </c>
      <c r="G75" t="s">
        <v>1427</v>
      </c>
      <c r="H75">
        <v>100</v>
      </c>
      <c r="I75">
        <v>20</v>
      </c>
      <c r="J75">
        <v>30</v>
      </c>
      <c r="K75">
        <v>0</v>
      </c>
      <c r="L75">
        <v>0</v>
      </c>
      <c r="M75" t="s">
        <v>2163</v>
      </c>
      <c r="N75" t="s">
        <v>2358</v>
      </c>
    </row>
    <row r="76" spans="1:14" x14ac:dyDescent="0.3">
      <c r="A76">
        <v>75</v>
      </c>
      <c r="B76" t="s">
        <v>2359</v>
      </c>
      <c r="C76" t="s">
        <v>1852</v>
      </c>
      <c r="D76">
        <v>9</v>
      </c>
      <c r="E76">
        <v>65</v>
      </c>
      <c r="F76" t="s">
        <v>220</v>
      </c>
      <c r="G76" t="s">
        <v>1427</v>
      </c>
      <c r="H76">
        <v>95</v>
      </c>
      <c r="I76">
        <v>15</v>
      </c>
      <c r="J76">
        <v>100</v>
      </c>
      <c r="K76">
        <v>0</v>
      </c>
      <c r="L76">
        <v>0</v>
      </c>
      <c r="M76" t="s">
        <v>2241</v>
      </c>
      <c r="N76" t="s">
        <v>2360</v>
      </c>
    </row>
    <row r="77" spans="1:14" x14ac:dyDescent="0.3">
      <c r="A77">
        <v>76</v>
      </c>
      <c r="B77" t="s">
        <v>2361</v>
      </c>
      <c r="C77" t="s">
        <v>1781</v>
      </c>
      <c r="D77" t="s">
        <v>2244</v>
      </c>
      <c r="E77">
        <v>60</v>
      </c>
      <c r="F77" t="s">
        <v>220</v>
      </c>
      <c r="G77" t="s">
        <v>1441</v>
      </c>
      <c r="H77">
        <v>0</v>
      </c>
      <c r="I77">
        <v>20</v>
      </c>
      <c r="J77">
        <v>0</v>
      </c>
      <c r="K77">
        <v>0</v>
      </c>
      <c r="L77">
        <v>0</v>
      </c>
      <c r="M77" t="s">
        <v>2174</v>
      </c>
      <c r="N77" t="s">
        <v>2362</v>
      </c>
    </row>
    <row r="78" spans="1:14" x14ac:dyDescent="0.3">
      <c r="A78">
        <v>77</v>
      </c>
      <c r="B78" t="s">
        <v>2363</v>
      </c>
      <c r="C78" t="s">
        <v>1957</v>
      </c>
      <c r="D78">
        <v>44</v>
      </c>
      <c r="E78">
        <v>55</v>
      </c>
      <c r="F78" t="s">
        <v>220</v>
      </c>
      <c r="G78" t="s">
        <v>1441</v>
      </c>
      <c r="H78">
        <v>95</v>
      </c>
      <c r="I78">
        <v>15</v>
      </c>
      <c r="J78">
        <v>100</v>
      </c>
      <c r="K78">
        <v>4</v>
      </c>
      <c r="L78">
        <v>0</v>
      </c>
      <c r="M78" t="s">
        <v>2174</v>
      </c>
      <c r="N78" t="s">
        <v>2364</v>
      </c>
    </row>
    <row r="79" spans="1:14" x14ac:dyDescent="0.3">
      <c r="A79">
        <v>78</v>
      </c>
      <c r="B79" t="s">
        <v>2365</v>
      </c>
      <c r="C79" t="s">
        <v>1881</v>
      </c>
      <c r="D79">
        <v>20</v>
      </c>
      <c r="E79">
        <v>50</v>
      </c>
      <c r="F79" t="s">
        <v>220</v>
      </c>
      <c r="G79" t="s">
        <v>1441</v>
      </c>
      <c r="H79">
        <v>90</v>
      </c>
      <c r="I79">
        <v>10</v>
      </c>
      <c r="J79">
        <v>70</v>
      </c>
      <c r="K79">
        <v>0</v>
      </c>
      <c r="L79">
        <v>0</v>
      </c>
      <c r="M79" t="s">
        <v>2174</v>
      </c>
      <c r="N79" t="s">
        <v>2366</v>
      </c>
    </row>
    <row r="80" spans="1:14" x14ac:dyDescent="0.3">
      <c r="A80">
        <v>79</v>
      </c>
      <c r="B80" t="s">
        <v>2367</v>
      </c>
      <c r="C80" t="s">
        <v>1517</v>
      </c>
      <c r="D80">
        <v>7</v>
      </c>
      <c r="E80">
        <v>40</v>
      </c>
      <c r="F80" t="s">
        <v>220</v>
      </c>
      <c r="G80" t="s">
        <v>1441</v>
      </c>
      <c r="H80">
        <v>100</v>
      </c>
      <c r="I80">
        <v>30</v>
      </c>
      <c r="J80">
        <v>10</v>
      </c>
      <c r="K80">
        <v>0</v>
      </c>
      <c r="L80">
        <v>0</v>
      </c>
      <c r="M80" t="s">
        <v>2174</v>
      </c>
      <c r="N80" t="s">
        <v>2368</v>
      </c>
    </row>
    <row r="81" spans="1:14" x14ac:dyDescent="0.3">
      <c r="A81">
        <v>80</v>
      </c>
      <c r="B81" t="s">
        <v>2369</v>
      </c>
      <c r="C81" t="s">
        <v>1916</v>
      </c>
      <c r="D81">
        <v>99</v>
      </c>
      <c r="E81">
        <v>1</v>
      </c>
      <c r="F81" t="s">
        <v>220</v>
      </c>
      <c r="G81" t="s">
        <v>1441</v>
      </c>
      <c r="H81">
        <v>100</v>
      </c>
      <c r="I81">
        <v>10</v>
      </c>
      <c r="J81">
        <v>0</v>
      </c>
      <c r="K81">
        <v>0</v>
      </c>
      <c r="L81">
        <v>0</v>
      </c>
      <c r="M81" t="s">
        <v>2342</v>
      </c>
      <c r="N81" t="s">
        <v>2370</v>
      </c>
    </row>
    <row r="82" spans="1:14" x14ac:dyDescent="0.3">
      <c r="A82">
        <v>81</v>
      </c>
      <c r="B82" t="s">
        <v>2371</v>
      </c>
      <c r="C82" t="s">
        <v>1698</v>
      </c>
      <c r="D82">
        <v>21</v>
      </c>
      <c r="E82">
        <v>0</v>
      </c>
      <c r="F82" t="s">
        <v>220</v>
      </c>
      <c r="G82" t="s">
        <v>1443</v>
      </c>
      <c r="H82">
        <v>0</v>
      </c>
      <c r="I82">
        <v>20</v>
      </c>
      <c r="J82">
        <v>0</v>
      </c>
      <c r="K82">
        <v>10</v>
      </c>
      <c r="L82">
        <v>0</v>
      </c>
      <c r="M82" t="s">
        <v>2203</v>
      </c>
      <c r="N82" t="s">
        <v>2372</v>
      </c>
    </row>
    <row r="83" spans="1:14" x14ac:dyDescent="0.3">
      <c r="A83">
        <v>82</v>
      </c>
      <c r="B83" t="s">
        <v>2373</v>
      </c>
      <c r="C83" t="s">
        <v>1823</v>
      </c>
      <c r="D83">
        <v>119</v>
      </c>
      <c r="E83">
        <v>0</v>
      </c>
      <c r="F83" t="s">
        <v>220</v>
      </c>
      <c r="G83" t="s">
        <v>1443</v>
      </c>
      <c r="H83">
        <v>0</v>
      </c>
      <c r="I83">
        <v>10</v>
      </c>
      <c r="J83">
        <v>0</v>
      </c>
      <c r="K83">
        <v>10</v>
      </c>
      <c r="L83">
        <v>0</v>
      </c>
      <c r="M83" t="s">
        <v>2203</v>
      </c>
      <c r="N83" t="s">
        <v>2374</v>
      </c>
    </row>
    <row r="84" spans="1:14" x14ac:dyDescent="0.3">
      <c r="A84">
        <v>83</v>
      </c>
      <c r="B84" t="s">
        <v>2375</v>
      </c>
      <c r="C84" t="s">
        <v>1519</v>
      </c>
      <c r="D84">
        <v>7</v>
      </c>
      <c r="E84">
        <v>0</v>
      </c>
      <c r="F84" t="s">
        <v>220</v>
      </c>
      <c r="G84" t="s">
        <v>1443</v>
      </c>
      <c r="H84">
        <v>100</v>
      </c>
      <c r="I84">
        <v>20</v>
      </c>
      <c r="J84">
        <v>0</v>
      </c>
      <c r="K84">
        <v>0</v>
      </c>
      <c r="L84">
        <v>0</v>
      </c>
      <c r="M84" t="s">
        <v>2216</v>
      </c>
      <c r="N84" t="s">
        <v>2376</v>
      </c>
    </row>
    <row r="85" spans="1:14" x14ac:dyDescent="0.3">
      <c r="A85">
        <v>84</v>
      </c>
      <c r="B85" t="s">
        <v>2377</v>
      </c>
      <c r="C85" t="s">
        <v>1694</v>
      </c>
      <c r="D85">
        <v>115</v>
      </c>
      <c r="E85">
        <v>150</v>
      </c>
      <c r="F85" t="s">
        <v>222</v>
      </c>
      <c r="G85" t="s">
        <v>1427</v>
      </c>
      <c r="H85">
        <v>100</v>
      </c>
      <c r="I85">
        <v>20</v>
      </c>
      <c r="J85">
        <v>0</v>
      </c>
      <c r="K85">
        <v>0</v>
      </c>
      <c r="L85">
        <v>-3</v>
      </c>
      <c r="M85" t="s">
        <v>2378</v>
      </c>
      <c r="N85" t="s">
        <v>2379</v>
      </c>
    </row>
    <row r="86" spans="1:14" x14ac:dyDescent="0.3">
      <c r="A86">
        <v>85</v>
      </c>
      <c r="B86" t="s">
        <v>2380</v>
      </c>
      <c r="C86" t="s">
        <v>1569</v>
      </c>
      <c r="D86" t="s">
        <v>2381</v>
      </c>
      <c r="E86">
        <v>130</v>
      </c>
      <c r="F86" t="s">
        <v>222</v>
      </c>
      <c r="G86" t="s">
        <v>1427</v>
      </c>
      <c r="H86">
        <v>90</v>
      </c>
      <c r="I86">
        <v>10</v>
      </c>
      <c r="J86">
        <v>0</v>
      </c>
      <c r="K86">
        <v>0</v>
      </c>
      <c r="L86">
        <v>0</v>
      </c>
      <c r="M86" t="s">
        <v>2163</v>
      </c>
      <c r="N86" t="s">
        <v>2382</v>
      </c>
    </row>
    <row r="87" spans="1:14" x14ac:dyDescent="0.3">
      <c r="A87">
        <v>86</v>
      </c>
      <c r="B87" t="s">
        <v>2383</v>
      </c>
      <c r="C87" t="s">
        <v>1800</v>
      </c>
      <c r="D87" t="s">
        <v>2384</v>
      </c>
      <c r="E87">
        <v>120</v>
      </c>
      <c r="F87" t="s">
        <v>222</v>
      </c>
      <c r="G87" t="s">
        <v>1427</v>
      </c>
      <c r="H87">
        <v>100</v>
      </c>
      <c r="I87">
        <v>5</v>
      </c>
      <c r="J87">
        <v>0</v>
      </c>
      <c r="K87">
        <v>0</v>
      </c>
      <c r="L87">
        <v>0</v>
      </c>
      <c r="M87" t="s">
        <v>2163</v>
      </c>
      <c r="N87" t="s">
        <v>2385</v>
      </c>
    </row>
    <row r="88" spans="1:14" x14ac:dyDescent="0.3">
      <c r="A88">
        <v>87</v>
      </c>
      <c r="B88" t="s">
        <v>2386</v>
      </c>
      <c r="C88" t="s">
        <v>1841</v>
      </c>
      <c r="D88">
        <v>46</v>
      </c>
      <c r="E88">
        <v>120</v>
      </c>
      <c r="F88" t="s">
        <v>222</v>
      </c>
      <c r="G88" t="s">
        <v>1441</v>
      </c>
      <c r="H88">
        <v>70</v>
      </c>
      <c r="I88">
        <v>5</v>
      </c>
      <c r="J88">
        <v>10</v>
      </c>
      <c r="K88">
        <v>0</v>
      </c>
      <c r="L88">
        <v>0</v>
      </c>
      <c r="M88" t="s">
        <v>2342</v>
      </c>
      <c r="N88" t="s">
        <v>2387</v>
      </c>
    </row>
    <row r="89" spans="1:14" x14ac:dyDescent="0.3">
      <c r="A89">
        <v>88</v>
      </c>
      <c r="B89" t="s">
        <v>2388</v>
      </c>
      <c r="C89" t="s">
        <v>1706</v>
      </c>
      <c r="D89" t="s">
        <v>2389</v>
      </c>
      <c r="E89">
        <v>120</v>
      </c>
      <c r="F89" t="s">
        <v>222</v>
      </c>
      <c r="G89" t="s">
        <v>1427</v>
      </c>
      <c r="H89">
        <v>100</v>
      </c>
      <c r="I89">
        <v>5</v>
      </c>
      <c r="J89">
        <v>0</v>
      </c>
      <c r="K89">
        <v>0</v>
      </c>
      <c r="L89">
        <v>0</v>
      </c>
      <c r="M89" t="s">
        <v>2163</v>
      </c>
      <c r="N89" t="s">
        <v>2390</v>
      </c>
    </row>
    <row r="90" spans="1:14" x14ac:dyDescent="0.3">
      <c r="A90">
        <v>89</v>
      </c>
      <c r="B90" t="s">
        <v>2391</v>
      </c>
      <c r="C90" t="s">
        <v>1668</v>
      </c>
      <c r="D90">
        <v>0</v>
      </c>
      <c r="E90">
        <v>100</v>
      </c>
      <c r="F90" t="s">
        <v>222</v>
      </c>
      <c r="G90" t="s">
        <v>1427</v>
      </c>
      <c r="H90">
        <v>80</v>
      </c>
      <c r="I90">
        <v>5</v>
      </c>
      <c r="J90">
        <v>0</v>
      </c>
      <c r="K90">
        <v>0</v>
      </c>
      <c r="L90">
        <v>0</v>
      </c>
      <c r="M90" t="s">
        <v>2237</v>
      </c>
      <c r="N90" t="s">
        <v>2392</v>
      </c>
    </row>
    <row r="91" spans="1:14" x14ac:dyDescent="0.3">
      <c r="A91">
        <v>90</v>
      </c>
      <c r="B91" t="s">
        <v>2393</v>
      </c>
      <c r="C91" t="s">
        <v>1654</v>
      </c>
      <c r="D91">
        <v>13</v>
      </c>
      <c r="E91">
        <v>100</v>
      </c>
      <c r="F91" t="s">
        <v>222</v>
      </c>
      <c r="G91" t="s">
        <v>1427</v>
      </c>
      <c r="H91">
        <v>50</v>
      </c>
      <c r="I91">
        <v>5</v>
      </c>
      <c r="J91">
        <v>100</v>
      </c>
      <c r="K91">
        <v>0</v>
      </c>
      <c r="L91">
        <v>0</v>
      </c>
      <c r="M91" t="s">
        <v>2354</v>
      </c>
      <c r="N91" t="s">
        <v>2394</v>
      </c>
    </row>
    <row r="92" spans="1:14" x14ac:dyDescent="0.3">
      <c r="A92">
        <v>91</v>
      </c>
      <c r="B92" t="s">
        <v>2395</v>
      </c>
      <c r="C92" t="s">
        <v>1789</v>
      </c>
      <c r="D92" t="s">
        <v>2396</v>
      </c>
      <c r="E92">
        <v>100</v>
      </c>
      <c r="F92" t="s">
        <v>222</v>
      </c>
      <c r="G92" t="s">
        <v>1427</v>
      </c>
      <c r="H92">
        <v>90</v>
      </c>
      <c r="I92">
        <v>10</v>
      </c>
      <c r="J92">
        <v>0</v>
      </c>
      <c r="K92">
        <v>0</v>
      </c>
      <c r="L92">
        <v>0</v>
      </c>
      <c r="M92" t="s">
        <v>2354</v>
      </c>
      <c r="N92" t="s">
        <v>2397</v>
      </c>
    </row>
    <row r="93" spans="1:14" x14ac:dyDescent="0.3">
      <c r="A93">
        <v>92</v>
      </c>
      <c r="B93" t="s">
        <v>2398</v>
      </c>
      <c r="C93" t="s">
        <v>1455</v>
      </c>
      <c r="D93" t="s">
        <v>2381</v>
      </c>
      <c r="E93">
        <v>100</v>
      </c>
      <c r="F93" t="s">
        <v>222</v>
      </c>
      <c r="G93" t="s">
        <v>1427</v>
      </c>
      <c r="H93">
        <v>95</v>
      </c>
      <c r="I93">
        <v>10</v>
      </c>
      <c r="J93">
        <v>0</v>
      </c>
      <c r="K93">
        <v>0</v>
      </c>
      <c r="L93">
        <v>0</v>
      </c>
      <c r="M93" t="s">
        <v>2163</v>
      </c>
      <c r="N93" t="s">
        <v>2399</v>
      </c>
    </row>
    <row r="94" spans="1:14" x14ac:dyDescent="0.3">
      <c r="A94">
        <v>93</v>
      </c>
      <c r="B94" t="s">
        <v>2400</v>
      </c>
      <c r="C94" t="s">
        <v>1826</v>
      </c>
      <c r="D94" t="s">
        <v>2244</v>
      </c>
      <c r="E94">
        <v>80</v>
      </c>
      <c r="F94" t="s">
        <v>222</v>
      </c>
      <c r="G94" t="s">
        <v>1441</v>
      </c>
      <c r="H94">
        <v>0</v>
      </c>
      <c r="I94">
        <v>20</v>
      </c>
      <c r="J94">
        <v>0</v>
      </c>
      <c r="K94">
        <v>0</v>
      </c>
      <c r="L94">
        <v>0</v>
      </c>
      <c r="M94" t="s">
        <v>2401</v>
      </c>
      <c r="N94" t="s">
        <v>2402</v>
      </c>
    </row>
    <row r="95" spans="1:14" x14ac:dyDescent="0.3">
      <c r="A95">
        <v>94</v>
      </c>
      <c r="B95" t="s">
        <v>2403</v>
      </c>
      <c r="C95" t="s">
        <v>1963</v>
      </c>
      <c r="D95" t="s">
        <v>2404</v>
      </c>
      <c r="E95">
        <v>90</v>
      </c>
      <c r="F95" t="s">
        <v>222</v>
      </c>
      <c r="G95" t="s">
        <v>1427</v>
      </c>
      <c r="H95">
        <v>100</v>
      </c>
      <c r="I95">
        <v>15</v>
      </c>
      <c r="J95">
        <v>0</v>
      </c>
      <c r="K95">
        <v>0</v>
      </c>
      <c r="L95">
        <v>0</v>
      </c>
      <c r="M95" t="s">
        <v>2163</v>
      </c>
      <c r="N95" t="s">
        <v>2405</v>
      </c>
    </row>
    <row r="96" spans="1:14" x14ac:dyDescent="0.3">
      <c r="A96">
        <v>95</v>
      </c>
      <c r="B96" t="s">
        <v>2406</v>
      </c>
      <c r="C96" t="s">
        <v>1978</v>
      </c>
      <c r="D96">
        <v>122</v>
      </c>
      <c r="E96">
        <v>85</v>
      </c>
      <c r="F96" t="s">
        <v>222</v>
      </c>
      <c r="G96" t="s">
        <v>1441</v>
      </c>
      <c r="H96">
        <v>100</v>
      </c>
      <c r="I96">
        <v>10</v>
      </c>
      <c r="J96">
        <v>0</v>
      </c>
      <c r="K96">
        <v>0</v>
      </c>
      <c r="L96">
        <v>0</v>
      </c>
      <c r="M96" t="s">
        <v>2174</v>
      </c>
      <c r="N96" t="s">
        <v>2407</v>
      </c>
    </row>
    <row r="97" spans="1:14" x14ac:dyDescent="0.3">
      <c r="A97">
        <v>96</v>
      </c>
      <c r="B97" t="s">
        <v>2408</v>
      </c>
      <c r="C97" t="s">
        <v>1757</v>
      </c>
      <c r="D97" t="s">
        <v>2409</v>
      </c>
      <c r="E97">
        <v>85</v>
      </c>
      <c r="F97" t="s">
        <v>222</v>
      </c>
      <c r="G97" t="s">
        <v>1427</v>
      </c>
      <c r="H97">
        <v>90</v>
      </c>
      <c r="I97">
        <v>15</v>
      </c>
      <c r="J97">
        <v>0</v>
      </c>
      <c r="K97">
        <v>0</v>
      </c>
      <c r="L97">
        <v>0</v>
      </c>
      <c r="M97" t="s">
        <v>2354</v>
      </c>
      <c r="N97" t="s">
        <v>2410</v>
      </c>
    </row>
    <row r="98" spans="1:14" x14ac:dyDescent="0.3">
      <c r="A98">
        <v>97</v>
      </c>
      <c r="B98" t="s">
        <v>2411</v>
      </c>
      <c r="C98" t="s">
        <v>1498</v>
      </c>
      <c r="D98" t="s">
        <v>2349</v>
      </c>
      <c r="E98">
        <v>80</v>
      </c>
      <c r="F98" t="s">
        <v>222</v>
      </c>
      <c r="G98" t="s">
        <v>1427</v>
      </c>
      <c r="H98">
        <v>80</v>
      </c>
      <c r="I98">
        <v>25</v>
      </c>
      <c r="J98">
        <v>0</v>
      </c>
      <c r="K98">
        <v>0</v>
      </c>
      <c r="L98">
        <v>0</v>
      </c>
      <c r="M98" t="s">
        <v>2163</v>
      </c>
      <c r="N98" t="s">
        <v>2412</v>
      </c>
    </row>
    <row r="99" spans="1:14" x14ac:dyDescent="0.3">
      <c r="A99">
        <v>98</v>
      </c>
      <c r="B99" t="s">
        <v>2413</v>
      </c>
      <c r="C99" t="s">
        <v>1710</v>
      </c>
      <c r="D99" t="s">
        <v>2414</v>
      </c>
      <c r="E99">
        <v>75</v>
      </c>
      <c r="F99" t="s">
        <v>222</v>
      </c>
      <c r="G99" t="s">
        <v>1427</v>
      </c>
      <c r="H99">
        <v>100</v>
      </c>
      <c r="I99">
        <v>15</v>
      </c>
      <c r="J99">
        <v>0</v>
      </c>
      <c r="K99">
        <v>0</v>
      </c>
      <c r="L99">
        <v>0</v>
      </c>
      <c r="M99" t="s">
        <v>2163</v>
      </c>
      <c r="N99" t="s">
        <v>2415</v>
      </c>
    </row>
    <row r="100" spans="1:14" x14ac:dyDescent="0.3">
      <c r="A100">
        <v>99</v>
      </c>
      <c r="B100" t="s">
        <v>2416</v>
      </c>
      <c r="C100" t="s">
        <v>1839</v>
      </c>
      <c r="D100" t="s">
        <v>2196</v>
      </c>
      <c r="E100">
        <v>75</v>
      </c>
      <c r="F100" t="s">
        <v>222</v>
      </c>
      <c r="G100" t="s">
        <v>1427</v>
      </c>
      <c r="H100">
        <v>100</v>
      </c>
      <c r="I100">
        <v>10</v>
      </c>
      <c r="J100">
        <v>0</v>
      </c>
      <c r="K100">
        <v>0</v>
      </c>
      <c r="L100">
        <v>0</v>
      </c>
      <c r="M100" t="s">
        <v>2354</v>
      </c>
      <c r="N100" t="s">
        <v>2417</v>
      </c>
    </row>
    <row r="101" spans="1:14" x14ac:dyDescent="0.3">
      <c r="A101">
        <v>100</v>
      </c>
      <c r="B101" t="s">
        <v>2418</v>
      </c>
      <c r="C101" t="s">
        <v>1664</v>
      </c>
      <c r="D101" t="s">
        <v>2244</v>
      </c>
      <c r="E101">
        <v>70</v>
      </c>
      <c r="F101" t="s">
        <v>222</v>
      </c>
      <c r="G101" t="s">
        <v>1427</v>
      </c>
      <c r="H101">
        <v>0</v>
      </c>
      <c r="I101">
        <v>10</v>
      </c>
      <c r="J101">
        <v>0</v>
      </c>
      <c r="K101">
        <v>0</v>
      </c>
      <c r="L101">
        <v>-1</v>
      </c>
      <c r="M101" t="s">
        <v>2163</v>
      </c>
      <c r="N101" t="s">
        <v>2419</v>
      </c>
    </row>
    <row r="102" spans="1:14" x14ac:dyDescent="0.3">
      <c r="A102">
        <v>101</v>
      </c>
      <c r="B102" t="s">
        <v>2420</v>
      </c>
      <c r="C102" t="s">
        <v>1939</v>
      </c>
      <c r="D102" t="s">
        <v>2320</v>
      </c>
      <c r="E102">
        <v>60</v>
      </c>
      <c r="F102" t="s">
        <v>222</v>
      </c>
      <c r="G102" t="s">
        <v>1427</v>
      </c>
      <c r="H102">
        <v>90</v>
      </c>
      <c r="I102">
        <v>10</v>
      </c>
      <c r="J102">
        <v>0</v>
      </c>
      <c r="K102">
        <v>0</v>
      </c>
      <c r="L102">
        <v>-6</v>
      </c>
      <c r="M102" t="s">
        <v>2163</v>
      </c>
      <c r="N102" t="s">
        <v>2421</v>
      </c>
    </row>
    <row r="103" spans="1:14" x14ac:dyDescent="0.3">
      <c r="A103">
        <v>102</v>
      </c>
      <c r="B103" t="s">
        <v>2422</v>
      </c>
      <c r="C103" t="s">
        <v>1825</v>
      </c>
      <c r="D103">
        <v>7</v>
      </c>
      <c r="E103">
        <v>60</v>
      </c>
      <c r="F103" t="s">
        <v>222</v>
      </c>
      <c r="G103" t="s">
        <v>1427</v>
      </c>
      <c r="H103">
        <v>100</v>
      </c>
      <c r="I103">
        <v>10</v>
      </c>
      <c r="J103">
        <v>30</v>
      </c>
      <c r="K103">
        <v>0</v>
      </c>
      <c r="L103">
        <v>0</v>
      </c>
      <c r="M103" t="s">
        <v>2163</v>
      </c>
      <c r="N103" t="s">
        <v>2423</v>
      </c>
    </row>
    <row r="104" spans="1:14" x14ac:dyDescent="0.3">
      <c r="A104">
        <v>103</v>
      </c>
      <c r="B104" t="s">
        <v>2424</v>
      </c>
      <c r="C104" t="s">
        <v>1920</v>
      </c>
      <c r="D104">
        <v>44</v>
      </c>
      <c r="E104">
        <v>65</v>
      </c>
      <c r="F104" t="s">
        <v>222</v>
      </c>
      <c r="G104" t="s">
        <v>1427</v>
      </c>
      <c r="H104">
        <v>100</v>
      </c>
      <c r="I104">
        <v>20</v>
      </c>
      <c r="J104">
        <v>100</v>
      </c>
      <c r="K104">
        <v>0</v>
      </c>
      <c r="L104">
        <v>0</v>
      </c>
      <c r="M104" t="s">
        <v>2163</v>
      </c>
      <c r="N104" t="s">
        <v>2425</v>
      </c>
    </row>
    <row r="105" spans="1:14" x14ac:dyDescent="0.3">
      <c r="A105">
        <v>104</v>
      </c>
      <c r="B105" t="s">
        <v>2426</v>
      </c>
      <c r="C105" t="s">
        <v>1709</v>
      </c>
      <c r="D105">
        <v>81</v>
      </c>
      <c r="E105">
        <v>60</v>
      </c>
      <c r="F105" t="s">
        <v>222</v>
      </c>
      <c r="G105" t="s">
        <v>1427</v>
      </c>
      <c r="H105">
        <v>100</v>
      </c>
      <c r="I105">
        <v>10</v>
      </c>
      <c r="J105">
        <v>0</v>
      </c>
      <c r="K105">
        <v>0</v>
      </c>
      <c r="L105">
        <v>-4</v>
      </c>
      <c r="M105" t="s">
        <v>2163</v>
      </c>
      <c r="N105" t="s">
        <v>2427</v>
      </c>
    </row>
    <row r="106" spans="1:14" x14ac:dyDescent="0.3">
      <c r="A106">
        <v>105</v>
      </c>
      <c r="B106" t="s">
        <v>2428</v>
      </c>
      <c r="C106" t="s">
        <v>1456</v>
      </c>
      <c r="D106" t="s">
        <v>2231</v>
      </c>
      <c r="E106">
        <v>60</v>
      </c>
      <c r="F106" t="s">
        <v>222</v>
      </c>
      <c r="G106" t="s">
        <v>1427</v>
      </c>
      <c r="H106">
        <v>85</v>
      </c>
      <c r="I106">
        <v>15</v>
      </c>
      <c r="J106">
        <v>30</v>
      </c>
      <c r="K106">
        <v>0</v>
      </c>
      <c r="L106">
        <v>0</v>
      </c>
      <c r="M106" t="s">
        <v>2180</v>
      </c>
      <c r="N106" t="s">
        <v>2429</v>
      </c>
    </row>
    <row r="107" spans="1:14" x14ac:dyDescent="0.3">
      <c r="A107">
        <v>106</v>
      </c>
      <c r="B107" t="s">
        <v>2430</v>
      </c>
      <c r="C107" t="s">
        <v>1788</v>
      </c>
      <c r="D107" t="s">
        <v>2431</v>
      </c>
      <c r="E107">
        <v>70</v>
      </c>
      <c r="F107" t="s">
        <v>222</v>
      </c>
      <c r="G107" t="s">
        <v>1427</v>
      </c>
      <c r="H107">
        <v>100</v>
      </c>
      <c r="I107">
        <v>10</v>
      </c>
      <c r="J107">
        <v>0</v>
      </c>
      <c r="K107">
        <v>0</v>
      </c>
      <c r="L107">
        <v>0</v>
      </c>
      <c r="M107" t="s">
        <v>2163</v>
      </c>
      <c r="N107" t="s">
        <v>2432</v>
      </c>
    </row>
    <row r="108" spans="1:14" x14ac:dyDescent="0.3">
      <c r="A108">
        <v>107</v>
      </c>
      <c r="B108" t="s">
        <v>2433</v>
      </c>
      <c r="C108" t="s">
        <v>2434</v>
      </c>
      <c r="D108">
        <v>0</v>
      </c>
      <c r="E108">
        <v>50</v>
      </c>
      <c r="F108" t="s">
        <v>222</v>
      </c>
      <c r="G108" t="s">
        <v>1427</v>
      </c>
      <c r="H108">
        <v>100</v>
      </c>
      <c r="I108">
        <v>25</v>
      </c>
      <c r="J108">
        <v>0</v>
      </c>
      <c r="K108">
        <v>0</v>
      </c>
      <c r="L108">
        <v>0</v>
      </c>
      <c r="M108" t="s">
        <v>2237</v>
      </c>
      <c r="N108" t="s">
        <v>2435</v>
      </c>
    </row>
    <row r="109" spans="1:14" x14ac:dyDescent="0.3">
      <c r="A109">
        <v>108</v>
      </c>
      <c r="B109" t="s">
        <v>2436</v>
      </c>
      <c r="C109" t="s">
        <v>1615</v>
      </c>
      <c r="D109">
        <v>0</v>
      </c>
      <c r="E109">
        <v>40</v>
      </c>
      <c r="F109" t="s">
        <v>222</v>
      </c>
      <c r="G109" t="s">
        <v>1427</v>
      </c>
      <c r="H109">
        <v>100</v>
      </c>
      <c r="I109">
        <v>30</v>
      </c>
      <c r="J109">
        <v>0</v>
      </c>
      <c r="K109">
        <v>0</v>
      </c>
      <c r="L109">
        <v>1</v>
      </c>
      <c r="M109" t="s">
        <v>2354</v>
      </c>
      <c r="N109" t="s">
        <v>2437</v>
      </c>
    </row>
    <row r="110" spans="1:14" x14ac:dyDescent="0.3">
      <c r="A110">
        <v>109</v>
      </c>
      <c r="B110" t="s">
        <v>2438</v>
      </c>
      <c r="C110" t="s">
        <v>1679</v>
      </c>
      <c r="D110">
        <v>43</v>
      </c>
      <c r="E110">
        <v>40</v>
      </c>
      <c r="F110" t="s">
        <v>222</v>
      </c>
      <c r="G110" t="s">
        <v>1427</v>
      </c>
      <c r="H110">
        <v>100</v>
      </c>
      <c r="I110">
        <v>15</v>
      </c>
      <c r="J110">
        <v>50</v>
      </c>
      <c r="K110">
        <v>0</v>
      </c>
      <c r="L110">
        <v>0</v>
      </c>
      <c r="M110" t="s">
        <v>2163</v>
      </c>
      <c r="N110" t="s">
        <v>2439</v>
      </c>
    </row>
    <row r="111" spans="1:14" x14ac:dyDescent="0.3">
      <c r="A111">
        <v>110</v>
      </c>
      <c r="B111" t="s">
        <v>2440</v>
      </c>
      <c r="C111" t="s">
        <v>1910</v>
      </c>
      <c r="D111" t="s">
        <v>2441</v>
      </c>
      <c r="E111">
        <v>60</v>
      </c>
      <c r="F111" t="s">
        <v>222</v>
      </c>
      <c r="G111" t="s">
        <v>1427</v>
      </c>
      <c r="H111">
        <v>100</v>
      </c>
      <c r="I111">
        <v>10</v>
      </c>
      <c r="J111">
        <v>0</v>
      </c>
      <c r="K111">
        <v>0</v>
      </c>
      <c r="L111">
        <v>0</v>
      </c>
      <c r="M111" t="s">
        <v>2163</v>
      </c>
      <c r="N111" t="s">
        <v>2442</v>
      </c>
    </row>
    <row r="112" spans="1:14" x14ac:dyDescent="0.3">
      <c r="A112">
        <v>111</v>
      </c>
      <c r="B112" t="s">
        <v>2443</v>
      </c>
      <c r="C112" t="s">
        <v>1840</v>
      </c>
      <c r="D112">
        <v>0</v>
      </c>
      <c r="E112">
        <v>40</v>
      </c>
      <c r="F112" t="s">
        <v>222</v>
      </c>
      <c r="G112" t="s">
        <v>1441</v>
      </c>
      <c r="H112">
        <v>100</v>
      </c>
      <c r="I112">
        <v>30</v>
      </c>
      <c r="J112">
        <v>0</v>
      </c>
      <c r="K112">
        <v>0</v>
      </c>
      <c r="L112">
        <v>1</v>
      </c>
      <c r="M112" t="s">
        <v>2174</v>
      </c>
      <c r="N112" t="s">
        <v>2444</v>
      </c>
    </row>
    <row r="113" spans="1:14" x14ac:dyDescent="0.3">
      <c r="A113">
        <v>112</v>
      </c>
      <c r="B113" t="s">
        <v>2445</v>
      </c>
      <c r="C113" t="s">
        <v>1453</v>
      </c>
      <c r="D113" t="s">
        <v>2325</v>
      </c>
      <c r="E113">
        <v>30</v>
      </c>
      <c r="F113" t="s">
        <v>222</v>
      </c>
      <c r="G113" t="s">
        <v>1427</v>
      </c>
      <c r="H113">
        <v>100</v>
      </c>
      <c r="I113">
        <v>30</v>
      </c>
      <c r="J113">
        <v>0</v>
      </c>
      <c r="K113">
        <v>0</v>
      </c>
      <c r="L113">
        <v>0</v>
      </c>
      <c r="M113" t="s">
        <v>2163</v>
      </c>
      <c r="N113" t="s">
        <v>2446</v>
      </c>
    </row>
    <row r="114" spans="1:14" x14ac:dyDescent="0.3">
      <c r="A114">
        <v>113</v>
      </c>
      <c r="B114" t="s">
        <v>2447</v>
      </c>
      <c r="C114" t="s">
        <v>1722</v>
      </c>
      <c r="D114" t="s">
        <v>2199</v>
      </c>
      <c r="E114">
        <v>15</v>
      </c>
      <c r="F114" t="s">
        <v>222</v>
      </c>
      <c r="G114" t="s">
        <v>1427</v>
      </c>
      <c r="H114">
        <v>100</v>
      </c>
      <c r="I114">
        <v>20</v>
      </c>
      <c r="J114">
        <v>0</v>
      </c>
      <c r="K114">
        <v>0</v>
      </c>
      <c r="L114">
        <v>0</v>
      </c>
      <c r="M114" t="s">
        <v>2163</v>
      </c>
      <c r="N114" t="s">
        <v>2448</v>
      </c>
    </row>
    <row r="115" spans="1:14" x14ac:dyDescent="0.3">
      <c r="A115">
        <v>114</v>
      </c>
      <c r="B115" t="s">
        <v>2449</v>
      </c>
      <c r="C115" t="s">
        <v>1600</v>
      </c>
      <c r="D115" t="s">
        <v>2450</v>
      </c>
      <c r="E115">
        <v>10</v>
      </c>
      <c r="F115" t="s">
        <v>222</v>
      </c>
      <c r="G115" t="s">
        <v>1427</v>
      </c>
      <c r="H115">
        <v>90</v>
      </c>
      <c r="I115">
        <v>10</v>
      </c>
      <c r="J115">
        <v>0</v>
      </c>
      <c r="K115">
        <v>0</v>
      </c>
      <c r="L115">
        <v>0</v>
      </c>
      <c r="M115" t="s">
        <v>2163</v>
      </c>
      <c r="N115" t="s">
        <v>2451</v>
      </c>
    </row>
    <row r="116" spans="1:14" x14ac:dyDescent="0.3">
      <c r="A116">
        <v>115</v>
      </c>
      <c r="B116" t="s">
        <v>2452</v>
      </c>
      <c r="C116" t="s">
        <v>1500</v>
      </c>
      <c r="D116">
        <v>71</v>
      </c>
      <c r="E116">
        <v>1</v>
      </c>
      <c r="F116" t="s">
        <v>222</v>
      </c>
      <c r="G116" t="s">
        <v>1427</v>
      </c>
      <c r="H116">
        <v>100</v>
      </c>
      <c r="I116">
        <v>20</v>
      </c>
      <c r="J116">
        <v>0</v>
      </c>
      <c r="K116">
        <v>1</v>
      </c>
      <c r="L116">
        <v>-5</v>
      </c>
      <c r="M116" t="s">
        <v>2453</v>
      </c>
      <c r="N116" t="s">
        <v>2454</v>
      </c>
    </row>
    <row r="117" spans="1:14" x14ac:dyDescent="0.3">
      <c r="A117">
        <v>116</v>
      </c>
      <c r="B117" t="s">
        <v>2455</v>
      </c>
      <c r="C117" t="s">
        <v>1945</v>
      </c>
      <c r="D117" s="22">
        <v>0</v>
      </c>
      <c r="E117">
        <v>1</v>
      </c>
      <c r="F117" t="s">
        <v>222</v>
      </c>
      <c r="G117" t="s">
        <v>1441</v>
      </c>
      <c r="H117">
        <v>100</v>
      </c>
      <c r="I117">
        <v>5</v>
      </c>
      <c r="J117">
        <v>0</v>
      </c>
      <c r="K117">
        <v>0</v>
      </c>
      <c r="L117">
        <v>0</v>
      </c>
      <c r="M117" t="s">
        <v>2453</v>
      </c>
      <c r="N117" t="s">
        <v>2456</v>
      </c>
    </row>
    <row r="118" spans="1:14" x14ac:dyDescent="0.3">
      <c r="A118">
        <v>117</v>
      </c>
      <c r="B118" t="s">
        <v>2457</v>
      </c>
      <c r="C118" t="s">
        <v>1499</v>
      </c>
      <c r="D118" t="s">
        <v>2458</v>
      </c>
      <c r="E118">
        <v>1</v>
      </c>
      <c r="F118" t="s">
        <v>222</v>
      </c>
      <c r="G118" t="s">
        <v>1427</v>
      </c>
      <c r="H118">
        <v>100</v>
      </c>
      <c r="I118">
        <v>20</v>
      </c>
      <c r="J118">
        <v>0</v>
      </c>
      <c r="K118">
        <v>0</v>
      </c>
      <c r="L118">
        <v>0</v>
      </c>
      <c r="M118" t="s">
        <v>2163</v>
      </c>
      <c r="N118" t="s">
        <v>2459</v>
      </c>
    </row>
    <row r="119" spans="1:14" x14ac:dyDescent="0.3">
      <c r="A119">
        <v>118</v>
      </c>
      <c r="B119" t="s">
        <v>2460</v>
      </c>
      <c r="C119" t="s">
        <v>1611</v>
      </c>
      <c r="D119">
        <v>98</v>
      </c>
      <c r="E119">
        <v>1</v>
      </c>
      <c r="F119" t="s">
        <v>222</v>
      </c>
      <c r="G119" t="s">
        <v>1427</v>
      </c>
      <c r="H119">
        <v>100</v>
      </c>
      <c r="I119">
        <v>15</v>
      </c>
      <c r="J119">
        <v>0</v>
      </c>
      <c r="K119">
        <v>0</v>
      </c>
      <c r="L119">
        <v>0</v>
      </c>
      <c r="M119" t="s">
        <v>2163</v>
      </c>
      <c r="N119" t="s">
        <v>2461</v>
      </c>
    </row>
    <row r="120" spans="1:14" x14ac:dyDescent="0.3">
      <c r="A120">
        <v>119</v>
      </c>
      <c r="B120" t="s">
        <v>2462</v>
      </c>
      <c r="C120" t="s">
        <v>1501</v>
      </c>
      <c r="D120" s="22" t="s">
        <v>2463</v>
      </c>
      <c r="E120">
        <v>1</v>
      </c>
      <c r="F120" t="s">
        <v>222</v>
      </c>
      <c r="G120" t="s">
        <v>1427</v>
      </c>
      <c r="H120">
        <v>100</v>
      </c>
      <c r="I120">
        <v>20</v>
      </c>
      <c r="J120">
        <v>0</v>
      </c>
      <c r="K120">
        <v>0</v>
      </c>
      <c r="L120">
        <v>0</v>
      </c>
      <c r="M120" t="s">
        <v>2163</v>
      </c>
      <c r="N120" t="s">
        <v>2464</v>
      </c>
    </row>
    <row r="121" spans="1:14" x14ac:dyDescent="0.3">
      <c r="A121">
        <v>120</v>
      </c>
      <c r="B121" t="s">
        <v>2465</v>
      </c>
      <c r="C121" t="s">
        <v>1769</v>
      </c>
      <c r="D121">
        <v>24</v>
      </c>
      <c r="E121">
        <v>0</v>
      </c>
      <c r="F121" t="s">
        <v>222</v>
      </c>
      <c r="G121" t="s">
        <v>1443</v>
      </c>
      <c r="H121">
        <v>0</v>
      </c>
      <c r="I121">
        <v>20</v>
      </c>
      <c r="J121">
        <v>0</v>
      </c>
      <c r="K121">
        <v>10</v>
      </c>
      <c r="L121">
        <v>0</v>
      </c>
      <c r="M121" t="s">
        <v>2203</v>
      </c>
      <c r="N121" t="s">
        <v>2466</v>
      </c>
    </row>
    <row r="122" spans="1:14" x14ac:dyDescent="0.3">
      <c r="A122">
        <v>121</v>
      </c>
      <c r="B122" t="s">
        <v>2467</v>
      </c>
      <c r="C122" t="s">
        <v>1628</v>
      </c>
      <c r="D122" t="s">
        <v>2468</v>
      </c>
      <c r="E122">
        <v>0</v>
      </c>
      <c r="F122" t="s">
        <v>222</v>
      </c>
      <c r="G122" t="s">
        <v>1443</v>
      </c>
      <c r="H122">
        <v>0</v>
      </c>
      <c r="I122">
        <v>5</v>
      </c>
      <c r="J122">
        <v>0</v>
      </c>
      <c r="K122">
        <v>10</v>
      </c>
      <c r="L122">
        <v>4</v>
      </c>
      <c r="N122" t="s">
        <v>2469</v>
      </c>
    </row>
    <row r="123" spans="1:14" x14ac:dyDescent="0.3">
      <c r="A123">
        <v>122</v>
      </c>
      <c r="B123" t="s">
        <v>2470</v>
      </c>
      <c r="C123" t="s">
        <v>1931</v>
      </c>
      <c r="D123" t="s">
        <v>2471</v>
      </c>
      <c r="E123">
        <v>0</v>
      </c>
      <c r="F123" t="s">
        <v>222</v>
      </c>
      <c r="G123" t="s">
        <v>1443</v>
      </c>
      <c r="H123">
        <v>0</v>
      </c>
      <c r="I123">
        <v>15</v>
      </c>
      <c r="J123">
        <v>0</v>
      </c>
      <c r="K123">
        <v>40</v>
      </c>
      <c r="L123">
        <v>3</v>
      </c>
      <c r="N123" t="s">
        <v>2472</v>
      </c>
    </row>
    <row r="124" spans="1:14" x14ac:dyDescent="0.3">
      <c r="A124">
        <v>123</v>
      </c>
      <c r="B124" t="s">
        <v>2473</v>
      </c>
      <c r="C124" t="s">
        <v>1987</v>
      </c>
      <c r="D124" t="s">
        <v>2474</v>
      </c>
      <c r="E124">
        <v>180</v>
      </c>
      <c r="F124" t="s">
        <v>218</v>
      </c>
      <c r="G124" t="s">
        <v>1427</v>
      </c>
      <c r="H124">
        <v>95</v>
      </c>
      <c r="I124">
        <v>5</v>
      </c>
      <c r="J124">
        <v>0</v>
      </c>
      <c r="K124">
        <v>0</v>
      </c>
      <c r="L124">
        <v>0</v>
      </c>
      <c r="M124" t="s">
        <v>2163</v>
      </c>
      <c r="N124" t="s">
        <v>2475</v>
      </c>
    </row>
    <row r="125" spans="1:14" x14ac:dyDescent="0.3">
      <c r="A125">
        <v>124</v>
      </c>
      <c r="B125" t="s">
        <v>2476</v>
      </c>
      <c r="C125" t="s">
        <v>1737</v>
      </c>
      <c r="D125" t="s">
        <v>2302</v>
      </c>
      <c r="E125">
        <v>150</v>
      </c>
      <c r="F125" t="s">
        <v>218</v>
      </c>
      <c r="G125" t="s">
        <v>1441</v>
      </c>
      <c r="H125">
        <v>90</v>
      </c>
      <c r="I125">
        <v>5</v>
      </c>
      <c r="J125">
        <v>0</v>
      </c>
      <c r="K125">
        <v>0</v>
      </c>
      <c r="L125">
        <v>0</v>
      </c>
      <c r="M125" t="s">
        <v>2174</v>
      </c>
      <c r="N125" t="s">
        <v>2477</v>
      </c>
    </row>
    <row r="126" spans="1:14" x14ac:dyDescent="0.3">
      <c r="A126">
        <v>125</v>
      </c>
      <c r="B126" t="s">
        <v>2478</v>
      </c>
      <c r="C126" t="s">
        <v>1714</v>
      </c>
      <c r="D126" t="s">
        <v>2479</v>
      </c>
      <c r="E126">
        <v>150</v>
      </c>
      <c r="F126" t="s">
        <v>218</v>
      </c>
      <c r="G126" t="s">
        <v>1441</v>
      </c>
      <c r="H126">
        <v>100</v>
      </c>
      <c r="I126">
        <v>5</v>
      </c>
      <c r="J126">
        <v>0</v>
      </c>
      <c r="K126">
        <v>4</v>
      </c>
      <c r="L126">
        <v>0</v>
      </c>
      <c r="M126" t="s">
        <v>2174</v>
      </c>
      <c r="N126" t="s">
        <v>2480</v>
      </c>
    </row>
    <row r="127" spans="1:14" x14ac:dyDescent="0.3">
      <c r="A127">
        <v>126</v>
      </c>
      <c r="B127" t="s">
        <v>2481</v>
      </c>
      <c r="C127" t="s">
        <v>1745</v>
      </c>
      <c r="D127" t="s">
        <v>2305</v>
      </c>
      <c r="E127">
        <v>130</v>
      </c>
      <c r="F127" t="s">
        <v>218</v>
      </c>
      <c r="G127" t="s">
        <v>1441</v>
      </c>
      <c r="H127">
        <v>90</v>
      </c>
      <c r="I127">
        <v>5</v>
      </c>
      <c r="J127">
        <v>0</v>
      </c>
      <c r="K127">
        <v>0</v>
      </c>
      <c r="L127">
        <v>0</v>
      </c>
      <c r="M127" t="s">
        <v>2174</v>
      </c>
      <c r="N127" t="s">
        <v>2482</v>
      </c>
    </row>
    <row r="128" spans="1:14" x14ac:dyDescent="0.3">
      <c r="A128">
        <v>127</v>
      </c>
      <c r="B128" t="s">
        <v>2483</v>
      </c>
      <c r="C128" t="s">
        <v>1981</v>
      </c>
      <c r="D128" t="s">
        <v>2484</v>
      </c>
      <c r="E128">
        <v>130</v>
      </c>
      <c r="F128" t="s">
        <v>218</v>
      </c>
      <c r="G128" t="s">
        <v>1441</v>
      </c>
      <c r="H128">
        <v>85</v>
      </c>
      <c r="I128">
        <v>5</v>
      </c>
      <c r="J128">
        <v>20</v>
      </c>
      <c r="K128">
        <v>0</v>
      </c>
      <c r="L128">
        <v>0</v>
      </c>
      <c r="M128" t="s">
        <v>2174</v>
      </c>
      <c r="N128" t="s">
        <v>2485</v>
      </c>
    </row>
    <row r="129" spans="1:14" x14ac:dyDescent="0.3">
      <c r="A129">
        <v>128</v>
      </c>
      <c r="B129" t="s">
        <v>2486</v>
      </c>
      <c r="C129" t="s">
        <v>1559</v>
      </c>
      <c r="D129" t="s">
        <v>2484</v>
      </c>
      <c r="E129">
        <v>110</v>
      </c>
      <c r="F129" t="s">
        <v>218</v>
      </c>
      <c r="G129" t="s">
        <v>1441</v>
      </c>
      <c r="H129">
        <v>85</v>
      </c>
      <c r="I129">
        <v>5</v>
      </c>
      <c r="J129">
        <v>10</v>
      </c>
      <c r="K129">
        <v>0</v>
      </c>
      <c r="L129">
        <v>0</v>
      </c>
      <c r="M129" t="s">
        <v>2174</v>
      </c>
      <c r="N129" t="s">
        <v>2487</v>
      </c>
    </row>
    <row r="130" spans="1:14" x14ac:dyDescent="0.3">
      <c r="A130">
        <v>129</v>
      </c>
      <c r="B130" t="s">
        <v>2488</v>
      </c>
      <c r="C130" t="s">
        <v>1824</v>
      </c>
      <c r="D130" t="s">
        <v>2489</v>
      </c>
      <c r="E130">
        <v>120</v>
      </c>
      <c r="F130" t="s">
        <v>218</v>
      </c>
      <c r="G130" t="s">
        <v>1427</v>
      </c>
      <c r="H130">
        <v>100</v>
      </c>
      <c r="I130">
        <v>15</v>
      </c>
      <c r="J130">
        <v>10</v>
      </c>
      <c r="K130">
        <v>0</v>
      </c>
      <c r="L130">
        <v>0</v>
      </c>
      <c r="M130" t="s">
        <v>2490</v>
      </c>
      <c r="N130" t="s">
        <v>2491</v>
      </c>
    </row>
    <row r="131" spans="1:14" x14ac:dyDescent="0.3">
      <c r="A131">
        <v>130</v>
      </c>
      <c r="B131" t="s">
        <v>2492</v>
      </c>
      <c r="C131" t="s">
        <v>1893</v>
      </c>
      <c r="D131" t="s">
        <v>2493</v>
      </c>
      <c r="E131">
        <v>100</v>
      </c>
      <c r="F131" t="s">
        <v>218</v>
      </c>
      <c r="G131" t="s">
        <v>1441</v>
      </c>
      <c r="H131">
        <v>75</v>
      </c>
      <c r="I131">
        <v>5</v>
      </c>
      <c r="J131">
        <v>0</v>
      </c>
      <c r="K131">
        <v>0</v>
      </c>
      <c r="L131">
        <v>0</v>
      </c>
      <c r="M131" t="s">
        <v>2174</v>
      </c>
      <c r="N131" t="s">
        <v>2494</v>
      </c>
    </row>
    <row r="132" spans="1:14" x14ac:dyDescent="0.3">
      <c r="A132">
        <v>131</v>
      </c>
      <c r="B132" t="s">
        <v>2495</v>
      </c>
      <c r="C132" t="s">
        <v>1988</v>
      </c>
      <c r="D132" t="s">
        <v>2496</v>
      </c>
      <c r="E132">
        <v>100</v>
      </c>
      <c r="F132" t="s">
        <v>218</v>
      </c>
      <c r="G132" t="s">
        <v>1441</v>
      </c>
      <c r="H132">
        <v>100</v>
      </c>
      <c r="I132">
        <v>5</v>
      </c>
      <c r="J132">
        <v>0</v>
      </c>
      <c r="K132">
        <v>0</v>
      </c>
      <c r="L132">
        <v>0</v>
      </c>
      <c r="M132" t="s">
        <v>2497</v>
      </c>
      <c r="N132" t="s">
        <v>2498</v>
      </c>
    </row>
    <row r="133" spans="1:14" x14ac:dyDescent="0.3">
      <c r="A133">
        <v>132</v>
      </c>
      <c r="B133" t="s">
        <v>2499</v>
      </c>
      <c r="C133" t="s">
        <v>1687</v>
      </c>
      <c r="D133" t="s">
        <v>2484</v>
      </c>
      <c r="E133">
        <v>95</v>
      </c>
      <c r="F133" t="s">
        <v>218</v>
      </c>
      <c r="G133" t="s">
        <v>1441</v>
      </c>
      <c r="H133">
        <v>90</v>
      </c>
      <c r="I133">
        <v>10</v>
      </c>
      <c r="J133">
        <v>10</v>
      </c>
      <c r="K133">
        <v>4</v>
      </c>
      <c r="L133">
        <v>0</v>
      </c>
      <c r="M133" t="s">
        <v>2174</v>
      </c>
      <c r="N133" t="s">
        <v>2500</v>
      </c>
    </row>
    <row r="134" spans="1:14" x14ac:dyDescent="0.3">
      <c r="A134">
        <v>133</v>
      </c>
      <c r="B134" t="s">
        <v>2501</v>
      </c>
      <c r="C134" t="s">
        <v>1947</v>
      </c>
      <c r="D134" t="s">
        <v>2484</v>
      </c>
      <c r="E134">
        <v>100</v>
      </c>
      <c r="F134" t="s">
        <v>218</v>
      </c>
      <c r="G134" t="s">
        <v>1441</v>
      </c>
      <c r="H134">
        <v>50</v>
      </c>
      <c r="I134">
        <v>5</v>
      </c>
      <c r="J134">
        <v>100</v>
      </c>
      <c r="K134">
        <v>0</v>
      </c>
      <c r="L134">
        <v>0</v>
      </c>
      <c r="M134" t="s">
        <v>2174</v>
      </c>
      <c r="N134" t="s">
        <v>2502</v>
      </c>
    </row>
    <row r="135" spans="1:14" x14ac:dyDescent="0.3">
      <c r="A135">
        <v>134</v>
      </c>
      <c r="B135" t="s">
        <v>2503</v>
      </c>
      <c r="C135" t="s">
        <v>1652</v>
      </c>
      <c r="D135" t="s">
        <v>2484</v>
      </c>
      <c r="E135">
        <v>100</v>
      </c>
      <c r="F135" t="s">
        <v>218</v>
      </c>
      <c r="G135" t="s">
        <v>1427</v>
      </c>
      <c r="H135">
        <v>95</v>
      </c>
      <c r="I135">
        <v>5</v>
      </c>
      <c r="J135">
        <v>50</v>
      </c>
      <c r="K135">
        <v>0</v>
      </c>
      <c r="L135">
        <v>0</v>
      </c>
      <c r="M135" t="s">
        <v>2497</v>
      </c>
      <c r="N135" t="s">
        <v>2504</v>
      </c>
    </row>
    <row r="136" spans="1:14" x14ac:dyDescent="0.3">
      <c r="A136">
        <v>135</v>
      </c>
      <c r="B136" t="s">
        <v>2505</v>
      </c>
      <c r="C136" t="s">
        <v>1975</v>
      </c>
      <c r="D136" t="s">
        <v>2484</v>
      </c>
      <c r="E136">
        <v>100</v>
      </c>
      <c r="F136" t="s">
        <v>218</v>
      </c>
      <c r="G136" t="s">
        <v>1441</v>
      </c>
      <c r="H136">
        <v>100</v>
      </c>
      <c r="I136">
        <v>5</v>
      </c>
      <c r="J136">
        <v>30</v>
      </c>
      <c r="K136">
        <v>8</v>
      </c>
      <c r="L136">
        <v>0</v>
      </c>
      <c r="M136" t="s">
        <v>2342</v>
      </c>
      <c r="N136" t="s">
        <v>2506</v>
      </c>
    </row>
    <row r="137" spans="1:14" x14ac:dyDescent="0.3">
      <c r="A137">
        <v>136</v>
      </c>
      <c r="B137" t="s">
        <v>2507</v>
      </c>
      <c r="C137" t="s">
        <v>1484</v>
      </c>
      <c r="D137" t="s">
        <v>2484</v>
      </c>
      <c r="E137">
        <v>90</v>
      </c>
      <c r="F137" t="s">
        <v>218</v>
      </c>
      <c r="G137" t="s">
        <v>1441</v>
      </c>
      <c r="H137">
        <v>100</v>
      </c>
      <c r="I137">
        <v>15</v>
      </c>
      <c r="J137">
        <v>10</v>
      </c>
      <c r="K137">
        <v>0</v>
      </c>
      <c r="L137">
        <v>0</v>
      </c>
      <c r="M137" t="s">
        <v>2265</v>
      </c>
      <c r="N137" t="s">
        <v>2508</v>
      </c>
    </row>
    <row r="138" spans="1:14" x14ac:dyDescent="0.3">
      <c r="A138">
        <v>137</v>
      </c>
      <c r="B138" t="s">
        <v>2509</v>
      </c>
      <c r="C138" t="s">
        <v>1729</v>
      </c>
      <c r="D138" t="s">
        <v>2484</v>
      </c>
      <c r="E138">
        <v>85</v>
      </c>
      <c r="F138" t="s">
        <v>218</v>
      </c>
      <c r="G138" t="s">
        <v>1427</v>
      </c>
      <c r="H138">
        <v>90</v>
      </c>
      <c r="I138">
        <v>10</v>
      </c>
      <c r="J138">
        <v>10</v>
      </c>
      <c r="K138">
        <v>0</v>
      </c>
      <c r="L138">
        <v>0</v>
      </c>
      <c r="M138" t="s">
        <v>2237</v>
      </c>
      <c r="N138" t="s">
        <v>2510</v>
      </c>
    </row>
    <row r="139" spans="1:14" x14ac:dyDescent="0.3">
      <c r="A139">
        <v>138</v>
      </c>
      <c r="B139" t="s">
        <v>2511</v>
      </c>
      <c r="C139" t="s">
        <v>1982</v>
      </c>
      <c r="D139">
        <v>20</v>
      </c>
      <c r="E139">
        <v>80</v>
      </c>
      <c r="F139" t="s">
        <v>218</v>
      </c>
      <c r="G139" t="s">
        <v>1441</v>
      </c>
      <c r="H139">
        <v>100</v>
      </c>
      <c r="I139">
        <v>10</v>
      </c>
      <c r="J139">
        <v>50</v>
      </c>
      <c r="K139">
        <v>0</v>
      </c>
      <c r="L139">
        <v>0</v>
      </c>
      <c r="M139" t="s">
        <v>2174</v>
      </c>
      <c r="N139" t="s">
        <v>2512</v>
      </c>
    </row>
    <row r="140" spans="1:14" x14ac:dyDescent="0.3">
      <c r="A140">
        <v>139</v>
      </c>
      <c r="B140" t="s">
        <v>2513</v>
      </c>
      <c r="C140" t="s">
        <v>1866</v>
      </c>
      <c r="D140" t="s">
        <v>2484</v>
      </c>
      <c r="E140">
        <v>80</v>
      </c>
      <c r="F140" t="s">
        <v>218</v>
      </c>
      <c r="G140" t="s">
        <v>1441</v>
      </c>
      <c r="H140">
        <v>100</v>
      </c>
      <c r="I140">
        <v>15</v>
      </c>
      <c r="J140">
        <v>30</v>
      </c>
      <c r="K140">
        <v>8</v>
      </c>
      <c r="L140">
        <v>0</v>
      </c>
      <c r="M140" t="s">
        <v>2174</v>
      </c>
      <c r="N140" t="s">
        <v>2514</v>
      </c>
    </row>
    <row r="141" spans="1:14" x14ac:dyDescent="0.3">
      <c r="A141">
        <v>140</v>
      </c>
      <c r="B141" t="s">
        <v>2515</v>
      </c>
      <c r="C141" t="s">
        <v>1433</v>
      </c>
      <c r="D141" t="s">
        <v>2484</v>
      </c>
      <c r="E141">
        <v>75</v>
      </c>
      <c r="F141" t="s">
        <v>218</v>
      </c>
      <c r="G141" t="s">
        <v>1427</v>
      </c>
      <c r="H141">
        <v>100</v>
      </c>
      <c r="I141">
        <v>15</v>
      </c>
      <c r="J141">
        <v>10</v>
      </c>
      <c r="K141">
        <v>0</v>
      </c>
      <c r="L141">
        <v>0</v>
      </c>
      <c r="M141" t="s">
        <v>2354</v>
      </c>
      <c r="N141" t="s">
        <v>2516</v>
      </c>
    </row>
    <row r="142" spans="1:14" x14ac:dyDescent="0.3">
      <c r="A142">
        <v>141</v>
      </c>
      <c r="B142" t="s">
        <v>2517</v>
      </c>
      <c r="C142" t="s">
        <v>1911</v>
      </c>
      <c r="D142">
        <v>74</v>
      </c>
      <c r="E142">
        <v>70</v>
      </c>
      <c r="F142" t="s">
        <v>218</v>
      </c>
      <c r="G142" t="s">
        <v>1441</v>
      </c>
      <c r="H142">
        <v>100</v>
      </c>
      <c r="I142">
        <v>15</v>
      </c>
      <c r="J142">
        <v>0</v>
      </c>
      <c r="K142">
        <v>0</v>
      </c>
      <c r="L142">
        <v>0</v>
      </c>
      <c r="M142" t="s">
        <v>2174</v>
      </c>
      <c r="N142" t="s">
        <v>2518</v>
      </c>
    </row>
    <row r="143" spans="1:14" x14ac:dyDescent="0.3">
      <c r="A143">
        <v>142</v>
      </c>
      <c r="B143" t="s">
        <v>2519</v>
      </c>
      <c r="C143" t="s">
        <v>1854</v>
      </c>
      <c r="D143" t="s">
        <v>2520</v>
      </c>
      <c r="E143">
        <v>65</v>
      </c>
      <c r="F143" t="s">
        <v>218</v>
      </c>
      <c r="G143" t="s">
        <v>1427</v>
      </c>
      <c r="H143">
        <v>95</v>
      </c>
      <c r="I143">
        <v>15</v>
      </c>
      <c r="J143">
        <v>10</v>
      </c>
      <c r="K143">
        <v>0</v>
      </c>
      <c r="L143">
        <v>0</v>
      </c>
      <c r="M143" t="s">
        <v>2241</v>
      </c>
      <c r="N143" t="s">
        <v>2521</v>
      </c>
    </row>
    <row r="144" spans="1:14" x14ac:dyDescent="0.3">
      <c r="A144">
        <v>143</v>
      </c>
      <c r="B144" t="s">
        <v>2522</v>
      </c>
      <c r="C144" t="s">
        <v>1605</v>
      </c>
      <c r="D144" t="s">
        <v>2484</v>
      </c>
      <c r="E144">
        <v>60</v>
      </c>
      <c r="F144" t="s">
        <v>218</v>
      </c>
      <c r="G144" t="s">
        <v>1427</v>
      </c>
      <c r="H144">
        <v>100</v>
      </c>
      <c r="I144">
        <v>25</v>
      </c>
      <c r="J144">
        <v>10</v>
      </c>
      <c r="K144">
        <v>0</v>
      </c>
      <c r="L144">
        <v>0</v>
      </c>
      <c r="M144" t="s">
        <v>2490</v>
      </c>
      <c r="N144" t="s">
        <v>2523</v>
      </c>
    </row>
    <row r="145" spans="1:14" x14ac:dyDescent="0.3">
      <c r="A145">
        <v>144</v>
      </c>
      <c r="B145" t="s">
        <v>2524</v>
      </c>
      <c r="C145" t="s">
        <v>1949</v>
      </c>
      <c r="D145">
        <v>107</v>
      </c>
      <c r="E145">
        <v>80</v>
      </c>
      <c r="F145" t="s">
        <v>218</v>
      </c>
      <c r="G145" t="s">
        <v>1441</v>
      </c>
      <c r="H145">
        <v>100</v>
      </c>
      <c r="I145">
        <v>10</v>
      </c>
      <c r="J145">
        <v>0</v>
      </c>
      <c r="K145">
        <v>0</v>
      </c>
      <c r="L145">
        <v>0</v>
      </c>
      <c r="M145" t="s">
        <v>2174</v>
      </c>
      <c r="N145" t="s">
        <v>2525</v>
      </c>
    </row>
    <row r="146" spans="1:14" x14ac:dyDescent="0.3">
      <c r="A146">
        <v>145</v>
      </c>
      <c r="B146" t="s">
        <v>2526</v>
      </c>
      <c r="C146" t="s">
        <v>1918</v>
      </c>
      <c r="D146" t="s">
        <v>2527</v>
      </c>
      <c r="E146">
        <v>50</v>
      </c>
      <c r="F146" t="s">
        <v>218</v>
      </c>
      <c r="G146" t="s">
        <v>1427</v>
      </c>
      <c r="H146">
        <v>100</v>
      </c>
      <c r="I146">
        <v>20</v>
      </c>
      <c r="J146">
        <v>100</v>
      </c>
      <c r="K146">
        <v>0</v>
      </c>
      <c r="L146">
        <v>0</v>
      </c>
      <c r="M146" t="s">
        <v>2163</v>
      </c>
      <c r="N146" t="s">
        <v>2528</v>
      </c>
    </row>
    <row r="147" spans="1:14" x14ac:dyDescent="0.3">
      <c r="A147">
        <v>146</v>
      </c>
      <c r="B147" t="s">
        <v>2529</v>
      </c>
      <c r="C147" t="s">
        <v>1483</v>
      </c>
      <c r="D147" t="s">
        <v>2484</v>
      </c>
      <c r="E147">
        <v>40</v>
      </c>
      <c r="F147" t="s">
        <v>218</v>
      </c>
      <c r="G147" t="s">
        <v>1441</v>
      </c>
      <c r="H147">
        <v>100</v>
      </c>
      <c r="I147">
        <v>25</v>
      </c>
      <c r="J147">
        <v>10</v>
      </c>
      <c r="K147">
        <v>0</v>
      </c>
      <c r="L147">
        <v>0</v>
      </c>
      <c r="M147" t="s">
        <v>2174</v>
      </c>
      <c r="N147" t="s">
        <v>2530</v>
      </c>
    </row>
    <row r="148" spans="1:14" x14ac:dyDescent="0.3">
      <c r="A148">
        <v>147</v>
      </c>
      <c r="B148" t="s">
        <v>2531</v>
      </c>
      <c r="C148" t="s">
        <v>1516</v>
      </c>
      <c r="D148" t="s">
        <v>2493</v>
      </c>
      <c r="E148">
        <v>35</v>
      </c>
      <c r="F148" t="s">
        <v>218</v>
      </c>
      <c r="G148" t="s">
        <v>1441</v>
      </c>
      <c r="H148">
        <v>85</v>
      </c>
      <c r="I148">
        <v>15</v>
      </c>
      <c r="J148">
        <v>0</v>
      </c>
      <c r="K148">
        <v>0</v>
      </c>
      <c r="L148">
        <v>0</v>
      </c>
      <c r="M148" t="s">
        <v>2174</v>
      </c>
      <c r="N148" t="s">
        <v>2532</v>
      </c>
    </row>
    <row r="149" spans="1:14" x14ac:dyDescent="0.3">
      <c r="A149">
        <v>148</v>
      </c>
      <c r="B149" t="s">
        <v>2533</v>
      </c>
      <c r="C149" t="s">
        <v>1940</v>
      </c>
      <c r="D149" t="s">
        <v>2534</v>
      </c>
      <c r="E149">
        <v>60</v>
      </c>
      <c r="F149" t="s">
        <v>218</v>
      </c>
      <c r="G149" t="s">
        <v>1441</v>
      </c>
      <c r="H149">
        <v>100</v>
      </c>
      <c r="I149">
        <v>15</v>
      </c>
      <c r="J149">
        <v>0</v>
      </c>
      <c r="K149">
        <v>4</v>
      </c>
      <c r="L149">
        <v>0</v>
      </c>
      <c r="M149" t="s">
        <v>2174</v>
      </c>
      <c r="N149" t="s">
        <v>2535</v>
      </c>
    </row>
    <row r="150" spans="1:14" x14ac:dyDescent="0.3">
      <c r="A150">
        <v>149</v>
      </c>
      <c r="B150" t="s">
        <v>2536</v>
      </c>
      <c r="C150" t="s">
        <v>1965</v>
      </c>
      <c r="D150" t="s">
        <v>2537</v>
      </c>
      <c r="E150">
        <v>1</v>
      </c>
      <c r="F150" t="s">
        <v>218</v>
      </c>
      <c r="G150" t="s">
        <v>1427</v>
      </c>
      <c r="H150">
        <v>100</v>
      </c>
      <c r="I150">
        <v>10</v>
      </c>
      <c r="J150">
        <v>0</v>
      </c>
      <c r="K150">
        <v>0</v>
      </c>
      <c r="L150">
        <v>0</v>
      </c>
      <c r="M150" t="s">
        <v>2163</v>
      </c>
      <c r="N150" t="s">
        <v>2538</v>
      </c>
    </row>
    <row r="151" spans="1:14" x14ac:dyDescent="0.3">
      <c r="A151">
        <v>150</v>
      </c>
      <c r="B151" t="s">
        <v>2539</v>
      </c>
      <c r="C151" t="s">
        <v>1671</v>
      </c>
      <c r="D151" t="s">
        <v>2540</v>
      </c>
      <c r="E151">
        <v>0</v>
      </c>
      <c r="F151" t="s">
        <v>218</v>
      </c>
      <c r="G151" t="s">
        <v>1443</v>
      </c>
      <c r="H151">
        <v>0</v>
      </c>
      <c r="I151">
        <v>5</v>
      </c>
      <c r="J151">
        <v>0</v>
      </c>
      <c r="K151">
        <v>20</v>
      </c>
      <c r="L151">
        <v>0</v>
      </c>
      <c r="N151" t="s">
        <v>2541</v>
      </c>
    </row>
    <row r="152" spans="1:14" x14ac:dyDescent="0.3">
      <c r="A152">
        <v>151</v>
      </c>
      <c r="B152" t="s">
        <v>2542</v>
      </c>
      <c r="C152" t="s">
        <v>1691</v>
      </c>
      <c r="D152" t="s">
        <v>2484</v>
      </c>
      <c r="E152">
        <v>0</v>
      </c>
      <c r="F152" t="s">
        <v>218</v>
      </c>
      <c r="G152" t="s">
        <v>1443</v>
      </c>
      <c r="H152">
        <v>85</v>
      </c>
      <c r="I152">
        <v>15</v>
      </c>
      <c r="J152">
        <v>0</v>
      </c>
      <c r="K152">
        <v>0</v>
      </c>
      <c r="L152">
        <v>0</v>
      </c>
      <c r="M152" t="s">
        <v>2216</v>
      </c>
      <c r="N152" t="s">
        <v>2543</v>
      </c>
    </row>
    <row r="153" spans="1:14" x14ac:dyDescent="0.3">
      <c r="A153">
        <v>152</v>
      </c>
      <c r="B153" t="s">
        <v>2544</v>
      </c>
      <c r="C153" t="s">
        <v>1576</v>
      </c>
      <c r="D153" t="s">
        <v>2545</v>
      </c>
      <c r="E153">
        <v>140</v>
      </c>
      <c r="F153" t="s">
        <v>225</v>
      </c>
      <c r="G153" t="s">
        <v>1427</v>
      </c>
      <c r="H153">
        <v>90</v>
      </c>
      <c r="I153">
        <v>5</v>
      </c>
      <c r="J153">
        <v>30</v>
      </c>
      <c r="K153">
        <v>0</v>
      </c>
      <c r="L153">
        <v>0</v>
      </c>
      <c r="M153" t="s">
        <v>2546</v>
      </c>
      <c r="N153" t="s">
        <v>2547</v>
      </c>
    </row>
    <row r="154" spans="1:14" x14ac:dyDescent="0.3">
      <c r="A154">
        <v>153</v>
      </c>
      <c r="B154" t="s">
        <v>2548</v>
      </c>
      <c r="C154" t="s">
        <v>1843</v>
      </c>
      <c r="D154" t="s">
        <v>2549</v>
      </c>
      <c r="E154">
        <v>120</v>
      </c>
      <c r="F154" t="s">
        <v>225</v>
      </c>
      <c r="G154" t="s">
        <v>1427</v>
      </c>
      <c r="H154">
        <v>100</v>
      </c>
      <c r="I154">
        <v>15</v>
      </c>
      <c r="J154">
        <v>0</v>
      </c>
      <c r="K154">
        <v>0</v>
      </c>
      <c r="L154">
        <v>0</v>
      </c>
      <c r="M154" t="s">
        <v>2163</v>
      </c>
      <c r="N154" t="s">
        <v>2550</v>
      </c>
    </row>
    <row r="155" spans="1:14" x14ac:dyDescent="0.3">
      <c r="A155">
        <v>154</v>
      </c>
      <c r="B155" t="s">
        <v>2551</v>
      </c>
      <c r="C155" t="s">
        <v>1972</v>
      </c>
      <c r="D155">
        <v>15</v>
      </c>
      <c r="E155">
        <v>110</v>
      </c>
      <c r="F155" t="s">
        <v>225</v>
      </c>
      <c r="G155" t="s">
        <v>1441</v>
      </c>
      <c r="H155">
        <v>70</v>
      </c>
      <c r="I155">
        <v>10</v>
      </c>
      <c r="J155">
        <v>30</v>
      </c>
      <c r="K155">
        <v>0</v>
      </c>
      <c r="L155">
        <v>0</v>
      </c>
      <c r="M155" t="s">
        <v>2174</v>
      </c>
      <c r="N155" t="s">
        <v>2552</v>
      </c>
    </row>
    <row r="156" spans="1:14" x14ac:dyDescent="0.3">
      <c r="A156">
        <v>155</v>
      </c>
      <c r="B156" t="s">
        <v>2553</v>
      </c>
      <c r="C156" t="s">
        <v>1609</v>
      </c>
      <c r="D156">
        <v>0</v>
      </c>
      <c r="E156">
        <v>100</v>
      </c>
      <c r="F156" t="s">
        <v>225</v>
      </c>
      <c r="G156" t="s">
        <v>1441</v>
      </c>
      <c r="H156">
        <v>95</v>
      </c>
      <c r="I156">
        <v>5</v>
      </c>
      <c r="J156">
        <v>0</v>
      </c>
      <c r="K156">
        <v>0</v>
      </c>
      <c r="L156">
        <v>0</v>
      </c>
      <c r="M156" t="s">
        <v>2166</v>
      </c>
      <c r="N156" t="s">
        <v>2554</v>
      </c>
    </row>
    <row r="157" spans="1:14" x14ac:dyDescent="0.3">
      <c r="A157">
        <v>156</v>
      </c>
      <c r="B157" t="s">
        <v>207</v>
      </c>
      <c r="C157" t="s">
        <v>1448</v>
      </c>
      <c r="D157" t="s">
        <v>2555</v>
      </c>
      <c r="E157">
        <v>90</v>
      </c>
      <c r="F157" t="s">
        <v>225</v>
      </c>
      <c r="G157" t="s">
        <v>1427</v>
      </c>
      <c r="H157">
        <v>95</v>
      </c>
      <c r="I157">
        <v>15</v>
      </c>
      <c r="J157">
        <v>0</v>
      </c>
      <c r="K157">
        <v>0</v>
      </c>
      <c r="L157">
        <v>0</v>
      </c>
      <c r="M157" t="s">
        <v>2163</v>
      </c>
      <c r="N157" t="s">
        <v>2556</v>
      </c>
    </row>
    <row r="158" spans="1:14" x14ac:dyDescent="0.3">
      <c r="A158">
        <v>157</v>
      </c>
      <c r="B158" t="s">
        <v>2557</v>
      </c>
      <c r="C158" t="s">
        <v>1770</v>
      </c>
      <c r="D158" t="s">
        <v>2558</v>
      </c>
      <c r="E158">
        <v>85</v>
      </c>
      <c r="F158" t="s">
        <v>225</v>
      </c>
      <c r="G158" t="s">
        <v>1427</v>
      </c>
      <c r="H158">
        <v>85</v>
      </c>
      <c r="I158">
        <v>5</v>
      </c>
      <c r="J158">
        <v>30</v>
      </c>
      <c r="K158">
        <v>0</v>
      </c>
      <c r="L158">
        <v>0</v>
      </c>
      <c r="M158" t="s">
        <v>2163</v>
      </c>
      <c r="N158" t="s">
        <v>2559</v>
      </c>
    </row>
    <row r="159" spans="1:14" x14ac:dyDescent="0.3">
      <c r="A159">
        <v>158</v>
      </c>
      <c r="B159" t="s">
        <v>2560</v>
      </c>
      <c r="C159" t="s">
        <v>1497</v>
      </c>
      <c r="D159">
        <v>0</v>
      </c>
      <c r="E159">
        <v>80</v>
      </c>
      <c r="F159" t="s">
        <v>225</v>
      </c>
      <c r="G159" t="s">
        <v>1427</v>
      </c>
      <c r="H159">
        <v>100</v>
      </c>
      <c r="I159">
        <v>20</v>
      </c>
      <c r="J159">
        <v>0</v>
      </c>
      <c r="K159">
        <v>0</v>
      </c>
      <c r="L159">
        <v>0</v>
      </c>
      <c r="M159" t="s">
        <v>2163</v>
      </c>
      <c r="N159" t="s">
        <v>2561</v>
      </c>
    </row>
    <row r="160" spans="1:14" x14ac:dyDescent="0.3">
      <c r="A160">
        <v>159</v>
      </c>
      <c r="B160" t="s">
        <v>2562</v>
      </c>
      <c r="C160" t="s">
        <v>1833</v>
      </c>
      <c r="D160" t="s">
        <v>2231</v>
      </c>
      <c r="E160">
        <v>75</v>
      </c>
      <c r="F160" t="s">
        <v>225</v>
      </c>
      <c r="G160" t="s">
        <v>1441</v>
      </c>
      <c r="H160">
        <v>95</v>
      </c>
      <c r="I160">
        <v>15</v>
      </c>
      <c r="J160">
        <v>30</v>
      </c>
      <c r="K160">
        <v>0</v>
      </c>
      <c r="L160">
        <v>0</v>
      </c>
      <c r="M160" t="s">
        <v>2265</v>
      </c>
      <c r="N160" t="s">
        <v>2563</v>
      </c>
    </row>
    <row r="161" spans="1:14" x14ac:dyDescent="0.3">
      <c r="A161">
        <v>160</v>
      </c>
      <c r="B161" t="s">
        <v>2564</v>
      </c>
      <c r="C161" t="s">
        <v>1762</v>
      </c>
      <c r="D161" t="s">
        <v>2244</v>
      </c>
      <c r="E161">
        <v>60</v>
      </c>
      <c r="F161" t="s">
        <v>225</v>
      </c>
      <c r="G161" t="s">
        <v>1427</v>
      </c>
      <c r="H161">
        <v>0</v>
      </c>
      <c r="I161">
        <v>20</v>
      </c>
      <c r="J161">
        <v>0</v>
      </c>
      <c r="K161">
        <v>0</v>
      </c>
      <c r="L161">
        <v>0</v>
      </c>
      <c r="M161" t="s">
        <v>2163</v>
      </c>
      <c r="N161" t="s">
        <v>2565</v>
      </c>
    </row>
    <row r="162" spans="1:14" x14ac:dyDescent="0.3">
      <c r="A162">
        <v>161</v>
      </c>
      <c r="B162" t="s">
        <v>2566</v>
      </c>
      <c r="C162" t="s">
        <v>1878</v>
      </c>
      <c r="D162">
        <v>14</v>
      </c>
      <c r="E162">
        <v>65</v>
      </c>
      <c r="F162" t="s">
        <v>225</v>
      </c>
      <c r="G162" t="s">
        <v>1441</v>
      </c>
      <c r="H162">
        <v>100</v>
      </c>
      <c r="I162">
        <v>20</v>
      </c>
      <c r="J162">
        <v>0</v>
      </c>
      <c r="K162">
        <v>0</v>
      </c>
      <c r="L162">
        <v>0</v>
      </c>
      <c r="M162" t="s">
        <v>2567</v>
      </c>
      <c r="N162" t="s">
        <v>2568</v>
      </c>
    </row>
    <row r="163" spans="1:14" x14ac:dyDescent="0.3">
      <c r="A163">
        <v>162</v>
      </c>
      <c r="B163" t="s">
        <v>2569</v>
      </c>
      <c r="C163" t="s">
        <v>1795</v>
      </c>
      <c r="D163" t="s">
        <v>2183</v>
      </c>
      <c r="E163">
        <v>60</v>
      </c>
      <c r="F163" t="s">
        <v>225</v>
      </c>
      <c r="G163" t="s">
        <v>1427</v>
      </c>
      <c r="H163">
        <v>100</v>
      </c>
      <c r="I163">
        <v>20</v>
      </c>
      <c r="J163">
        <v>0</v>
      </c>
      <c r="K163">
        <v>0</v>
      </c>
      <c r="L163">
        <v>0</v>
      </c>
      <c r="M163" t="s">
        <v>2163</v>
      </c>
      <c r="N163" t="s">
        <v>2570</v>
      </c>
    </row>
    <row r="164" spans="1:14" x14ac:dyDescent="0.3">
      <c r="A164">
        <v>163</v>
      </c>
      <c r="B164" t="s">
        <v>2571</v>
      </c>
      <c r="C164" t="s">
        <v>1937</v>
      </c>
      <c r="D164" t="s">
        <v>2572</v>
      </c>
      <c r="E164">
        <v>60</v>
      </c>
      <c r="F164" t="s">
        <v>225</v>
      </c>
      <c r="G164" t="s">
        <v>1427</v>
      </c>
      <c r="H164">
        <v>100</v>
      </c>
      <c r="I164">
        <v>10</v>
      </c>
      <c r="J164">
        <v>0</v>
      </c>
      <c r="K164">
        <v>0</v>
      </c>
      <c r="L164">
        <v>0</v>
      </c>
      <c r="M164" t="s">
        <v>2163</v>
      </c>
      <c r="N164" t="s">
        <v>2573</v>
      </c>
    </row>
    <row r="165" spans="1:14" x14ac:dyDescent="0.3">
      <c r="A165">
        <v>164</v>
      </c>
      <c r="B165" t="s">
        <v>2574</v>
      </c>
      <c r="C165" t="s">
        <v>1446</v>
      </c>
      <c r="D165">
        <v>0</v>
      </c>
      <c r="E165">
        <v>60</v>
      </c>
      <c r="F165" t="s">
        <v>225</v>
      </c>
      <c r="G165" t="s">
        <v>1427</v>
      </c>
      <c r="H165">
        <v>100</v>
      </c>
      <c r="I165">
        <v>35</v>
      </c>
      <c r="J165">
        <v>0</v>
      </c>
      <c r="K165">
        <v>0</v>
      </c>
      <c r="L165">
        <v>0</v>
      </c>
      <c r="M165" t="s">
        <v>2163</v>
      </c>
      <c r="N165" t="s">
        <v>2575</v>
      </c>
    </row>
    <row r="166" spans="1:14" x14ac:dyDescent="0.3">
      <c r="A166">
        <v>165</v>
      </c>
      <c r="B166" t="s">
        <v>2576</v>
      </c>
      <c r="C166" t="s">
        <v>1942</v>
      </c>
      <c r="D166">
        <v>86</v>
      </c>
      <c r="E166">
        <v>55</v>
      </c>
      <c r="F166" t="s">
        <v>225</v>
      </c>
      <c r="G166" t="s">
        <v>1427</v>
      </c>
      <c r="H166">
        <v>100</v>
      </c>
      <c r="I166">
        <v>15</v>
      </c>
      <c r="J166">
        <v>0</v>
      </c>
      <c r="K166">
        <v>0</v>
      </c>
      <c r="L166">
        <v>0</v>
      </c>
      <c r="M166" t="s">
        <v>2163</v>
      </c>
      <c r="N166" t="s">
        <v>2577</v>
      </c>
    </row>
    <row r="167" spans="1:14" x14ac:dyDescent="0.3">
      <c r="A167">
        <v>166</v>
      </c>
      <c r="B167" t="s">
        <v>2578</v>
      </c>
      <c r="C167" t="s">
        <v>1744</v>
      </c>
      <c r="D167">
        <v>0</v>
      </c>
      <c r="E167">
        <v>60</v>
      </c>
      <c r="F167" t="s">
        <v>225</v>
      </c>
      <c r="G167" t="s">
        <v>1441</v>
      </c>
      <c r="H167">
        <v>95</v>
      </c>
      <c r="I167">
        <v>25</v>
      </c>
      <c r="J167">
        <v>0</v>
      </c>
      <c r="K167">
        <v>4</v>
      </c>
      <c r="L167">
        <v>0</v>
      </c>
      <c r="M167" t="s">
        <v>2166</v>
      </c>
      <c r="N167" t="s">
        <v>2579</v>
      </c>
    </row>
    <row r="168" spans="1:14" x14ac:dyDescent="0.3">
      <c r="A168">
        <v>167</v>
      </c>
      <c r="B168" t="s">
        <v>2580</v>
      </c>
      <c r="C168" t="s">
        <v>2581</v>
      </c>
      <c r="D168" s="22">
        <v>77</v>
      </c>
      <c r="E168">
        <v>40</v>
      </c>
      <c r="F168" t="s">
        <v>225</v>
      </c>
      <c r="G168" t="s">
        <v>1441</v>
      </c>
      <c r="H168">
        <v>100</v>
      </c>
      <c r="I168">
        <v>35</v>
      </c>
      <c r="J168">
        <v>0</v>
      </c>
      <c r="K168">
        <v>0</v>
      </c>
      <c r="L168">
        <v>0</v>
      </c>
      <c r="M168" t="s">
        <v>2174</v>
      </c>
      <c r="N168" t="s">
        <v>2582</v>
      </c>
    </row>
    <row r="169" spans="1:14" x14ac:dyDescent="0.3">
      <c r="A169">
        <v>168</v>
      </c>
      <c r="B169" t="s">
        <v>2583</v>
      </c>
      <c r="C169" t="s">
        <v>1496</v>
      </c>
      <c r="D169">
        <v>0</v>
      </c>
      <c r="E169">
        <v>35</v>
      </c>
      <c r="F169" t="s">
        <v>225</v>
      </c>
      <c r="G169" t="s">
        <v>1427</v>
      </c>
      <c r="H169">
        <v>100</v>
      </c>
      <c r="I169">
        <v>35</v>
      </c>
      <c r="J169">
        <v>0</v>
      </c>
      <c r="K169">
        <v>0</v>
      </c>
      <c r="L169">
        <v>0</v>
      </c>
      <c r="M169" t="s">
        <v>2163</v>
      </c>
      <c r="N169" t="s">
        <v>2584</v>
      </c>
    </row>
    <row r="170" spans="1:14" x14ac:dyDescent="0.3">
      <c r="A170">
        <v>169</v>
      </c>
      <c r="B170" t="s">
        <v>2585</v>
      </c>
      <c r="C170" t="s">
        <v>1862</v>
      </c>
      <c r="D170">
        <v>49</v>
      </c>
      <c r="E170">
        <v>0</v>
      </c>
      <c r="F170" t="s">
        <v>225</v>
      </c>
      <c r="G170" t="s">
        <v>1443</v>
      </c>
      <c r="H170">
        <v>0</v>
      </c>
      <c r="I170">
        <v>15</v>
      </c>
      <c r="J170">
        <v>0</v>
      </c>
      <c r="K170">
        <v>0</v>
      </c>
      <c r="L170">
        <v>0</v>
      </c>
      <c r="M170" t="s">
        <v>2216</v>
      </c>
      <c r="N170" t="s">
        <v>2586</v>
      </c>
    </row>
    <row r="171" spans="1:14" x14ac:dyDescent="0.3">
      <c r="A171">
        <v>170</v>
      </c>
      <c r="B171" t="s">
        <v>2587</v>
      </c>
      <c r="C171" t="s">
        <v>1727</v>
      </c>
      <c r="D171" t="s">
        <v>2588</v>
      </c>
      <c r="E171">
        <v>0</v>
      </c>
      <c r="F171" t="s">
        <v>225</v>
      </c>
      <c r="G171" t="s">
        <v>1443</v>
      </c>
      <c r="H171">
        <v>100</v>
      </c>
      <c r="I171">
        <v>15</v>
      </c>
      <c r="J171">
        <v>0</v>
      </c>
      <c r="K171">
        <v>0</v>
      </c>
      <c r="L171">
        <v>0</v>
      </c>
      <c r="M171" t="s">
        <v>2216</v>
      </c>
      <c r="N171" t="s">
        <v>2589</v>
      </c>
    </row>
    <row r="172" spans="1:14" x14ac:dyDescent="0.3">
      <c r="A172">
        <v>171</v>
      </c>
      <c r="B172" t="s">
        <v>2590</v>
      </c>
      <c r="C172" t="s">
        <v>1552</v>
      </c>
      <c r="D172" t="s">
        <v>2591</v>
      </c>
      <c r="E172">
        <v>0</v>
      </c>
      <c r="F172" t="s">
        <v>225</v>
      </c>
      <c r="G172" t="s">
        <v>1443</v>
      </c>
      <c r="H172">
        <v>0</v>
      </c>
      <c r="I172">
        <v>20</v>
      </c>
      <c r="J172">
        <v>0</v>
      </c>
      <c r="K172">
        <v>0</v>
      </c>
      <c r="L172">
        <v>0</v>
      </c>
      <c r="N172" t="s">
        <v>2592</v>
      </c>
    </row>
    <row r="173" spans="1:14" x14ac:dyDescent="0.3">
      <c r="A173">
        <v>172</v>
      </c>
      <c r="B173" t="s">
        <v>2593</v>
      </c>
      <c r="C173" t="s">
        <v>1785</v>
      </c>
      <c r="D173" t="s">
        <v>2594</v>
      </c>
      <c r="E173">
        <v>0</v>
      </c>
      <c r="F173" t="s">
        <v>225</v>
      </c>
      <c r="G173" t="s">
        <v>1443</v>
      </c>
      <c r="H173">
        <v>0</v>
      </c>
      <c r="I173">
        <v>10</v>
      </c>
      <c r="J173">
        <v>0</v>
      </c>
      <c r="K173">
        <v>10</v>
      </c>
      <c r="L173">
        <v>0</v>
      </c>
      <c r="M173" t="s">
        <v>2203</v>
      </c>
      <c r="N173" t="s">
        <v>2595</v>
      </c>
    </row>
    <row r="174" spans="1:14" x14ac:dyDescent="0.3">
      <c r="A174">
        <v>173</v>
      </c>
      <c r="B174" t="s">
        <v>2596</v>
      </c>
      <c r="C174" t="s">
        <v>1796</v>
      </c>
      <c r="D174" t="s">
        <v>2597</v>
      </c>
      <c r="E174">
        <v>0</v>
      </c>
      <c r="F174" t="s">
        <v>225</v>
      </c>
      <c r="G174" t="s">
        <v>1443</v>
      </c>
      <c r="H174">
        <v>0</v>
      </c>
      <c r="I174">
        <v>15</v>
      </c>
      <c r="J174">
        <v>0</v>
      </c>
      <c r="K174">
        <v>40</v>
      </c>
      <c r="L174">
        <v>0</v>
      </c>
      <c r="M174" t="s">
        <v>2203</v>
      </c>
      <c r="N174" t="s">
        <v>2598</v>
      </c>
    </row>
    <row r="175" spans="1:14" x14ac:dyDescent="0.3">
      <c r="A175">
        <v>174</v>
      </c>
      <c r="B175" t="s">
        <v>2599</v>
      </c>
      <c r="C175" t="s">
        <v>1897</v>
      </c>
      <c r="D175" t="s">
        <v>2600</v>
      </c>
      <c r="E175">
        <v>120</v>
      </c>
      <c r="F175" t="s">
        <v>228</v>
      </c>
      <c r="G175" t="s">
        <v>1427</v>
      </c>
      <c r="H175">
        <v>100</v>
      </c>
      <c r="I175">
        <v>5</v>
      </c>
      <c r="J175">
        <v>0</v>
      </c>
      <c r="K175">
        <v>0</v>
      </c>
      <c r="L175">
        <v>0</v>
      </c>
      <c r="M175" t="s">
        <v>2601</v>
      </c>
      <c r="N175" t="s">
        <v>2602</v>
      </c>
    </row>
    <row r="176" spans="1:14" x14ac:dyDescent="0.3">
      <c r="A176">
        <v>175</v>
      </c>
      <c r="B176" t="s">
        <v>2603</v>
      </c>
      <c r="C176" t="s">
        <v>1677</v>
      </c>
      <c r="D176">
        <v>46</v>
      </c>
      <c r="E176">
        <v>80</v>
      </c>
      <c r="F176" t="s">
        <v>228</v>
      </c>
      <c r="G176" t="s">
        <v>1441</v>
      </c>
      <c r="H176">
        <v>100</v>
      </c>
      <c r="I176">
        <v>15</v>
      </c>
      <c r="J176">
        <v>20</v>
      </c>
      <c r="K176">
        <v>0</v>
      </c>
      <c r="L176">
        <v>0</v>
      </c>
      <c r="M176" t="s">
        <v>2342</v>
      </c>
      <c r="N176" t="s">
        <v>2604</v>
      </c>
    </row>
    <row r="177" spans="1:14" x14ac:dyDescent="0.3">
      <c r="A177">
        <v>176</v>
      </c>
      <c r="B177" t="s">
        <v>2605</v>
      </c>
      <c r="C177" t="s">
        <v>1851</v>
      </c>
      <c r="D177">
        <v>0</v>
      </c>
      <c r="E177">
        <v>70</v>
      </c>
      <c r="F177" t="s">
        <v>228</v>
      </c>
      <c r="G177" t="s">
        <v>1427</v>
      </c>
      <c r="H177">
        <v>100</v>
      </c>
      <c r="I177">
        <v>15</v>
      </c>
      <c r="J177">
        <v>0</v>
      </c>
      <c r="K177">
        <v>0</v>
      </c>
      <c r="L177">
        <v>0</v>
      </c>
      <c r="M177" t="s">
        <v>2237</v>
      </c>
      <c r="N177" t="s">
        <v>2606</v>
      </c>
    </row>
    <row r="178" spans="1:14" x14ac:dyDescent="0.3">
      <c r="A178">
        <v>177</v>
      </c>
      <c r="B178" t="s">
        <v>2607</v>
      </c>
      <c r="C178" t="s">
        <v>1896</v>
      </c>
      <c r="D178" t="s">
        <v>2186</v>
      </c>
      <c r="E178">
        <v>60</v>
      </c>
      <c r="F178" t="s">
        <v>228</v>
      </c>
      <c r="G178" t="s">
        <v>1441</v>
      </c>
      <c r="H178">
        <v>100</v>
      </c>
      <c r="I178">
        <v>5</v>
      </c>
      <c r="J178">
        <v>10</v>
      </c>
      <c r="K178">
        <v>0</v>
      </c>
      <c r="L178">
        <v>0</v>
      </c>
      <c r="M178" t="s">
        <v>2174</v>
      </c>
      <c r="N178" t="s">
        <v>2608</v>
      </c>
    </row>
    <row r="179" spans="1:14" x14ac:dyDescent="0.3">
      <c r="A179">
        <v>178</v>
      </c>
      <c r="B179" t="s">
        <v>2609</v>
      </c>
      <c r="C179" t="s">
        <v>1755</v>
      </c>
      <c r="D179" t="s">
        <v>2244</v>
      </c>
      <c r="E179">
        <v>60</v>
      </c>
      <c r="F179" t="s">
        <v>228</v>
      </c>
      <c r="G179" t="s">
        <v>1427</v>
      </c>
      <c r="H179">
        <v>0</v>
      </c>
      <c r="I179">
        <v>20</v>
      </c>
      <c r="J179">
        <v>0</v>
      </c>
      <c r="K179">
        <v>0</v>
      </c>
      <c r="L179">
        <v>0</v>
      </c>
      <c r="M179" t="s">
        <v>2354</v>
      </c>
      <c r="N179" t="s">
        <v>2610</v>
      </c>
    </row>
    <row r="180" spans="1:14" x14ac:dyDescent="0.3">
      <c r="A180">
        <v>179</v>
      </c>
      <c r="B180" t="s">
        <v>2611</v>
      </c>
      <c r="C180" t="s">
        <v>1936</v>
      </c>
      <c r="D180" t="s">
        <v>2612</v>
      </c>
      <c r="E180">
        <v>65</v>
      </c>
      <c r="F180" t="s">
        <v>228</v>
      </c>
      <c r="G180" t="s">
        <v>1441</v>
      </c>
      <c r="H180">
        <v>100</v>
      </c>
      <c r="I180">
        <v>10</v>
      </c>
      <c r="J180">
        <v>0</v>
      </c>
      <c r="K180">
        <v>0</v>
      </c>
      <c r="L180">
        <v>0</v>
      </c>
      <c r="M180" t="s">
        <v>2174</v>
      </c>
      <c r="N180" t="s">
        <v>2613</v>
      </c>
    </row>
    <row r="181" spans="1:14" x14ac:dyDescent="0.3">
      <c r="A181">
        <v>180</v>
      </c>
      <c r="B181" t="s">
        <v>2614</v>
      </c>
      <c r="C181" t="s">
        <v>1855</v>
      </c>
      <c r="D181">
        <v>0</v>
      </c>
      <c r="E181">
        <v>40</v>
      </c>
      <c r="F181" t="s">
        <v>228</v>
      </c>
      <c r="G181" t="s">
        <v>1427</v>
      </c>
      <c r="H181">
        <v>100</v>
      </c>
      <c r="I181">
        <v>30</v>
      </c>
      <c r="J181">
        <v>0</v>
      </c>
      <c r="K181">
        <v>0</v>
      </c>
      <c r="L181">
        <v>1</v>
      </c>
      <c r="M181" t="s">
        <v>2163</v>
      </c>
      <c r="N181" t="s">
        <v>2615</v>
      </c>
    </row>
    <row r="182" spans="1:14" x14ac:dyDescent="0.3">
      <c r="A182">
        <v>181</v>
      </c>
      <c r="B182" t="s">
        <v>2616</v>
      </c>
      <c r="C182" t="s">
        <v>1740</v>
      </c>
      <c r="D182" t="s">
        <v>2231</v>
      </c>
      <c r="E182">
        <v>30</v>
      </c>
      <c r="F182" t="s">
        <v>228</v>
      </c>
      <c r="G182" t="s">
        <v>1427</v>
      </c>
      <c r="H182">
        <v>100</v>
      </c>
      <c r="I182">
        <v>15</v>
      </c>
      <c r="J182">
        <v>30</v>
      </c>
      <c r="K182">
        <v>0</v>
      </c>
      <c r="L182">
        <v>0</v>
      </c>
      <c r="M182" t="s">
        <v>2180</v>
      </c>
      <c r="N182" t="s">
        <v>2617</v>
      </c>
    </row>
    <row r="183" spans="1:14" x14ac:dyDescent="0.3">
      <c r="A183">
        <v>182</v>
      </c>
      <c r="B183" t="s">
        <v>2618</v>
      </c>
      <c r="C183" t="s">
        <v>1555</v>
      </c>
      <c r="D183">
        <v>7</v>
      </c>
      <c r="E183">
        <v>30</v>
      </c>
      <c r="F183" t="s">
        <v>228</v>
      </c>
      <c r="G183" t="s">
        <v>1427</v>
      </c>
      <c r="H183">
        <v>100</v>
      </c>
      <c r="I183">
        <v>30</v>
      </c>
      <c r="J183">
        <v>30</v>
      </c>
      <c r="K183">
        <v>0</v>
      </c>
      <c r="L183">
        <v>0</v>
      </c>
      <c r="M183" t="s">
        <v>2163</v>
      </c>
      <c r="N183" t="s">
        <v>2619</v>
      </c>
    </row>
    <row r="184" spans="1:14" x14ac:dyDescent="0.3">
      <c r="A184">
        <v>183</v>
      </c>
      <c r="B184" t="s">
        <v>2620</v>
      </c>
      <c r="C184" t="s">
        <v>1534</v>
      </c>
      <c r="D184" t="s">
        <v>2463</v>
      </c>
      <c r="E184">
        <v>1</v>
      </c>
      <c r="F184" t="s">
        <v>228</v>
      </c>
      <c r="G184" t="s">
        <v>1441</v>
      </c>
      <c r="H184">
        <v>100</v>
      </c>
      <c r="I184">
        <v>15</v>
      </c>
      <c r="J184">
        <v>0</v>
      </c>
      <c r="K184">
        <v>0</v>
      </c>
      <c r="L184">
        <v>0</v>
      </c>
      <c r="M184" t="s">
        <v>2174</v>
      </c>
      <c r="N184" t="s">
        <v>2621</v>
      </c>
    </row>
    <row r="185" spans="1:14" x14ac:dyDescent="0.3">
      <c r="A185">
        <v>184</v>
      </c>
      <c r="B185" t="s">
        <v>2622</v>
      </c>
      <c r="C185" t="s">
        <v>1542</v>
      </c>
      <c r="D185">
        <v>13</v>
      </c>
      <c r="E185">
        <v>0</v>
      </c>
      <c r="F185" t="s">
        <v>228</v>
      </c>
      <c r="G185" t="s">
        <v>1443</v>
      </c>
      <c r="H185">
        <v>100</v>
      </c>
      <c r="I185">
        <v>10</v>
      </c>
      <c r="J185">
        <v>0</v>
      </c>
      <c r="K185">
        <v>0</v>
      </c>
      <c r="L185">
        <v>0</v>
      </c>
      <c r="M185" t="s">
        <v>2216</v>
      </c>
      <c r="N185" t="s">
        <v>2623</v>
      </c>
    </row>
    <row r="186" spans="1:14" x14ac:dyDescent="0.3">
      <c r="A186">
        <v>185</v>
      </c>
      <c r="B186" t="s">
        <v>2624</v>
      </c>
      <c r="C186" t="s">
        <v>2625</v>
      </c>
      <c r="D186" t="s">
        <v>2626</v>
      </c>
      <c r="E186">
        <v>0</v>
      </c>
      <c r="F186" t="s">
        <v>228</v>
      </c>
      <c r="G186" t="s">
        <v>1443</v>
      </c>
      <c r="H186">
        <v>0</v>
      </c>
      <c r="I186">
        <v>10</v>
      </c>
      <c r="J186">
        <v>0</v>
      </c>
      <c r="K186">
        <v>1</v>
      </c>
      <c r="L186">
        <v>0</v>
      </c>
      <c r="N186" t="s">
        <v>2627</v>
      </c>
    </row>
    <row r="187" spans="1:14" x14ac:dyDescent="0.3">
      <c r="A187">
        <v>186</v>
      </c>
      <c r="B187" t="s">
        <v>2628</v>
      </c>
      <c r="C187" t="s">
        <v>1625</v>
      </c>
      <c r="D187" s="22">
        <v>0</v>
      </c>
      <c r="E187">
        <v>0</v>
      </c>
      <c r="F187" t="s">
        <v>228</v>
      </c>
      <c r="G187" t="s">
        <v>1443</v>
      </c>
      <c r="H187">
        <v>0</v>
      </c>
      <c r="I187">
        <v>5</v>
      </c>
      <c r="J187">
        <v>0</v>
      </c>
      <c r="K187">
        <v>10</v>
      </c>
      <c r="L187">
        <v>0</v>
      </c>
      <c r="N187" t="s">
        <v>2629</v>
      </c>
    </row>
    <row r="188" spans="1:14" x14ac:dyDescent="0.3">
      <c r="A188">
        <v>187</v>
      </c>
      <c r="B188" t="s">
        <v>2630</v>
      </c>
      <c r="C188" t="s">
        <v>1718</v>
      </c>
      <c r="D188" s="22">
        <v>0</v>
      </c>
      <c r="E188">
        <v>0</v>
      </c>
      <c r="F188" t="s">
        <v>228</v>
      </c>
      <c r="G188" t="s">
        <v>1443</v>
      </c>
      <c r="H188">
        <v>0</v>
      </c>
      <c r="I188">
        <v>5</v>
      </c>
      <c r="J188">
        <v>0</v>
      </c>
      <c r="K188">
        <v>10</v>
      </c>
      <c r="L188">
        <v>0</v>
      </c>
      <c r="N188" t="s">
        <v>2631</v>
      </c>
    </row>
    <row r="189" spans="1:14" x14ac:dyDescent="0.3">
      <c r="A189">
        <v>188</v>
      </c>
      <c r="B189" t="s">
        <v>2632</v>
      </c>
      <c r="C189" t="s">
        <v>1604</v>
      </c>
      <c r="D189" t="s">
        <v>2633</v>
      </c>
      <c r="E189">
        <v>0</v>
      </c>
      <c r="F189" t="s">
        <v>228</v>
      </c>
      <c r="G189" t="s">
        <v>1443</v>
      </c>
      <c r="H189">
        <v>100</v>
      </c>
      <c r="I189">
        <v>15</v>
      </c>
      <c r="J189">
        <v>0</v>
      </c>
      <c r="K189">
        <v>0</v>
      </c>
      <c r="L189">
        <v>0</v>
      </c>
      <c r="M189" t="s">
        <v>2265</v>
      </c>
      <c r="N189" t="s">
        <v>2634</v>
      </c>
    </row>
    <row r="190" spans="1:14" x14ac:dyDescent="0.3">
      <c r="A190">
        <v>189</v>
      </c>
      <c r="B190" t="s">
        <v>2635</v>
      </c>
      <c r="C190" t="s">
        <v>1612</v>
      </c>
      <c r="D190" t="s">
        <v>2636</v>
      </c>
      <c r="E190">
        <v>0</v>
      </c>
      <c r="F190" t="s">
        <v>228</v>
      </c>
      <c r="G190" t="s">
        <v>1443</v>
      </c>
      <c r="H190">
        <v>100</v>
      </c>
      <c r="I190">
        <v>10</v>
      </c>
      <c r="J190">
        <v>0</v>
      </c>
      <c r="K190">
        <v>0</v>
      </c>
      <c r="L190">
        <v>0</v>
      </c>
      <c r="M190" t="s">
        <v>2216</v>
      </c>
      <c r="N190" t="s">
        <v>2637</v>
      </c>
    </row>
    <row r="191" spans="1:14" x14ac:dyDescent="0.3">
      <c r="A191">
        <v>190</v>
      </c>
      <c r="B191" t="s">
        <v>2638</v>
      </c>
      <c r="C191" t="s">
        <v>1768</v>
      </c>
      <c r="D191" t="s">
        <v>2302</v>
      </c>
      <c r="E191">
        <v>150</v>
      </c>
      <c r="F191" t="s">
        <v>221</v>
      </c>
      <c r="G191" t="s">
        <v>1441</v>
      </c>
      <c r="H191">
        <v>90</v>
      </c>
      <c r="I191">
        <v>5</v>
      </c>
      <c r="J191">
        <v>0</v>
      </c>
      <c r="K191">
        <v>0</v>
      </c>
      <c r="L191">
        <v>0</v>
      </c>
      <c r="M191" t="s">
        <v>2174</v>
      </c>
      <c r="N191" t="s">
        <v>2639</v>
      </c>
    </row>
    <row r="192" spans="1:14" x14ac:dyDescent="0.3">
      <c r="A192">
        <v>191</v>
      </c>
      <c r="B192" t="s">
        <v>2640</v>
      </c>
      <c r="C192" t="s">
        <v>1867</v>
      </c>
      <c r="D192" t="s">
        <v>2305</v>
      </c>
      <c r="E192">
        <v>130</v>
      </c>
      <c r="F192" t="s">
        <v>221</v>
      </c>
      <c r="G192" t="s">
        <v>1441</v>
      </c>
      <c r="H192">
        <v>90</v>
      </c>
      <c r="I192">
        <v>5</v>
      </c>
      <c r="J192">
        <v>0</v>
      </c>
      <c r="K192">
        <v>0</v>
      </c>
      <c r="L192">
        <v>0</v>
      </c>
      <c r="M192" t="s">
        <v>2174</v>
      </c>
      <c r="N192" t="s">
        <v>2641</v>
      </c>
    </row>
    <row r="193" spans="1:14" x14ac:dyDescent="0.3">
      <c r="A193">
        <v>192</v>
      </c>
      <c r="B193" t="s">
        <v>2642</v>
      </c>
      <c r="C193" t="s">
        <v>1512</v>
      </c>
      <c r="D193" t="s">
        <v>2308</v>
      </c>
      <c r="E193">
        <v>120</v>
      </c>
      <c r="F193" t="s">
        <v>221</v>
      </c>
      <c r="G193" t="s">
        <v>1441</v>
      </c>
      <c r="H193">
        <v>100</v>
      </c>
      <c r="I193">
        <v>10</v>
      </c>
      <c r="J193">
        <v>0</v>
      </c>
      <c r="K193">
        <v>2</v>
      </c>
      <c r="L193">
        <v>0</v>
      </c>
      <c r="M193" t="s">
        <v>2163</v>
      </c>
      <c r="N193" t="s">
        <v>2643</v>
      </c>
    </row>
    <row r="194" spans="1:14" x14ac:dyDescent="0.3">
      <c r="A194">
        <v>193</v>
      </c>
      <c r="B194" t="s">
        <v>2644</v>
      </c>
      <c r="C194" t="s">
        <v>1868</v>
      </c>
      <c r="D194">
        <v>0</v>
      </c>
      <c r="E194">
        <v>120</v>
      </c>
      <c r="F194" t="s">
        <v>221</v>
      </c>
      <c r="G194" t="s">
        <v>1427</v>
      </c>
      <c r="H194">
        <v>85</v>
      </c>
      <c r="I194">
        <v>10</v>
      </c>
      <c r="J194">
        <v>0</v>
      </c>
      <c r="K194">
        <v>0</v>
      </c>
      <c r="L194">
        <v>0</v>
      </c>
      <c r="M194" t="s">
        <v>2163</v>
      </c>
      <c r="N194" t="s">
        <v>2645</v>
      </c>
    </row>
    <row r="195" spans="1:14" x14ac:dyDescent="0.3">
      <c r="A195">
        <v>194</v>
      </c>
      <c r="B195" t="s">
        <v>2646</v>
      </c>
      <c r="C195" t="s">
        <v>1895</v>
      </c>
      <c r="D195" t="s">
        <v>2276</v>
      </c>
      <c r="E195">
        <v>120</v>
      </c>
      <c r="F195" t="s">
        <v>221</v>
      </c>
      <c r="G195" t="s">
        <v>1441</v>
      </c>
      <c r="H195">
        <v>85</v>
      </c>
      <c r="I195">
        <v>5</v>
      </c>
      <c r="J195">
        <v>40</v>
      </c>
      <c r="K195">
        <v>0</v>
      </c>
      <c r="L195">
        <v>0</v>
      </c>
      <c r="M195" t="s">
        <v>2174</v>
      </c>
      <c r="N195" t="s">
        <v>2647</v>
      </c>
    </row>
    <row r="196" spans="1:14" x14ac:dyDescent="0.3">
      <c r="A196">
        <v>195</v>
      </c>
      <c r="B196" t="s">
        <v>2648</v>
      </c>
      <c r="C196" t="s">
        <v>1508</v>
      </c>
      <c r="D196" t="s">
        <v>2649</v>
      </c>
      <c r="E196">
        <v>120</v>
      </c>
      <c r="F196" t="s">
        <v>221</v>
      </c>
      <c r="G196" t="s">
        <v>1441</v>
      </c>
      <c r="H196">
        <v>100</v>
      </c>
      <c r="I196">
        <v>10</v>
      </c>
      <c r="J196">
        <v>0</v>
      </c>
      <c r="K196">
        <v>0</v>
      </c>
      <c r="L196">
        <v>0</v>
      </c>
      <c r="M196" t="s">
        <v>2174</v>
      </c>
      <c r="N196" t="s">
        <v>2650</v>
      </c>
    </row>
    <row r="197" spans="1:14" x14ac:dyDescent="0.3">
      <c r="A197">
        <v>196</v>
      </c>
      <c r="B197" t="s">
        <v>2651</v>
      </c>
      <c r="C197" t="s">
        <v>1882</v>
      </c>
      <c r="D197" t="s">
        <v>2549</v>
      </c>
      <c r="E197">
        <v>120</v>
      </c>
      <c r="F197" t="s">
        <v>221</v>
      </c>
      <c r="G197" t="s">
        <v>1427</v>
      </c>
      <c r="H197">
        <v>100</v>
      </c>
      <c r="I197">
        <v>15</v>
      </c>
      <c r="J197">
        <v>0</v>
      </c>
      <c r="K197">
        <v>0</v>
      </c>
      <c r="L197">
        <v>0</v>
      </c>
      <c r="M197" t="s">
        <v>2163</v>
      </c>
      <c r="N197" t="s">
        <v>2652</v>
      </c>
    </row>
    <row r="198" spans="1:14" x14ac:dyDescent="0.3">
      <c r="A198">
        <v>197</v>
      </c>
      <c r="B198" t="s">
        <v>2653</v>
      </c>
      <c r="C198" t="s">
        <v>1778</v>
      </c>
      <c r="D198">
        <v>0</v>
      </c>
      <c r="E198">
        <v>90</v>
      </c>
      <c r="F198" t="s">
        <v>221</v>
      </c>
      <c r="G198" t="s">
        <v>1427</v>
      </c>
      <c r="H198">
        <v>100</v>
      </c>
      <c r="I198">
        <v>15</v>
      </c>
      <c r="J198">
        <v>0</v>
      </c>
      <c r="K198">
        <v>0</v>
      </c>
      <c r="L198">
        <v>0</v>
      </c>
      <c r="M198" t="s">
        <v>2237</v>
      </c>
      <c r="N198" t="s">
        <v>2654</v>
      </c>
    </row>
    <row r="199" spans="1:14" x14ac:dyDescent="0.3">
      <c r="A199">
        <v>198</v>
      </c>
      <c r="B199" t="s">
        <v>2655</v>
      </c>
      <c r="C199" t="s">
        <v>1842</v>
      </c>
      <c r="D199">
        <v>46</v>
      </c>
      <c r="E199">
        <v>90</v>
      </c>
      <c r="F199" t="s">
        <v>221</v>
      </c>
      <c r="G199" t="s">
        <v>1441</v>
      </c>
      <c r="H199">
        <v>100</v>
      </c>
      <c r="I199">
        <v>10</v>
      </c>
      <c r="J199">
        <v>10</v>
      </c>
      <c r="K199">
        <v>0</v>
      </c>
      <c r="L199">
        <v>0</v>
      </c>
      <c r="M199" t="s">
        <v>2342</v>
      </c>
      <c r="N199" t="s">
        <v>2656</v>
      </c>
    </row>
    <row r="200" spans="1:14" x14ac:dyDescent="0.3">
      <c r="A200">
        <v>199</v>
      </c>
      <c r="B200" t="s">
        <v>2657</v>
      </c>
      <c r="C200" t="s">
        <v>1832</v>
      </c>
      <c r="D200">
        <v>0</v>
      </c>
      <c r="E200">
        <v>80</v>
      </c>
      <c r="F200" t="s">
        <v>221</v>
      </c>
      <c r="G200" t="s">
        <v>1427</v>
      </c>
      <c r="H200">
        <v>100</v>
      </c>
      <c r="I200">
        <v>15</v>
      </c>
      <c r="J200">
        <v>0</v>
      </c>
      <c r="K200">
        <v>0</v>
      </c>
      <c r="L200">
        <v>0</v>
      </c>
      <c r="M200" t="s">
        <v>2342</v>
      </c>
      <c r="N200" t="s">
        <v>2658</v>
      </c>
    </row>
    <row r="201" spans="1:14" x14ac:dyDescent="0.3">
      <c r="A201">
        <v>200</v>
      </c>
      <c r="B201" t="s">
        <v>2659</v>
      </c>
      <c r="C201" t="s">
        <v>1633</v>
      </c>
      <c r="D201" s="22" t="s">
        <v>2196</v>
      </c>
      <c r="E201">
        <v>75</v>
      </c>
      <c r="F201" t="s">
        <v>221</v>
      </c>
      <c r="G201" t="s">
        <v>1441</v>
      </c>
      <c r="H201">
        <v>100</v>
      </c>
      <c r="I201">
        <v>10</v>
      </c>
      <c r="J201">
        <v>0</v>
      </c>
      <c r="K201">
        <v>0</v>
      </c>
      <c r="L201">
        <v>0</v>
      </c>
      <c r="M201" t="s">
        <v>2174</v>
      </c>
      <c r="N201" t="s">
        <v>2660</v>
      </c>
    </row>
    <row r="202" spans="1:14" x14ac:dyDescent="0.3">
      <c r="A202">
        <v>201</v>
      </c>
      <c r="B202" t="s">
        <v>2661</v>
      </c>
      <c r="C202" t="s">
        <v>1962</v>
      </c>
      <c r="D202" t="s">
        <v>2196</v>
      </c>
      <c r="E202">
        <v>75</v>
      </c>
      <c r="F202" t="s">
        <v>221</v>
      </c>
      <c r="G202" t="s">
        <v>1427</v>
      </c>
      <c r="H202">
        <v>100</v>
      </c>
      <c r="I202">
        <v>10</v>
      </c>
      <c r="J202">
        <v>0</v>
      </c>
      <c r="K202">
        <v>0</v>
      </c>
      <c r="L202">
        <v>0</v>
      </c>
      <c r="M202" t="s">
        <v>2163</v>
      </c>
      <c r="N202" t="s">
        <v>2662</v>
      </c>
    </row>
    <row r="203" spans="1:14" x14ac:dyDescent="0.3">
      <c r="A203">
        <v>202</v>
      </c>
      <c r="B203" t="s">
        <v>2663</v>
      </c>
      <c r="C203" t="s">
        <v>1966</v>
      </c>
      <c r="D203">
        <v>47</v>
      </c>
      <c r="E203">
        <v>65</v>
      </c>
      <c r="F203" t="s">
        <v>221</v>
      </c>
      <c r="G203" t="s">
        <v>1441</v>
      </c>
      <c r="H203">
        <v>90</v>
      </c>
      <c r="I203">
        <v>10</v>
      </c>
      <c r="J203">
        <v>30</v>
      </c>
      <c r="K203">
        <v>0</v>
      </c>
      <c r="L203">
        <v>0</v>
      </c>
      <c r="M203" t="s">
        <v>2174</v>
      </c>
      <c r="N203" t="s">
        <v>2664</v>
      </c>
    </row>
    <row r="204" spans="1:14" x14ac:dyDescent="0.3">
      <c r="A204">
        <v>203</v>
      </c>
      <c r="B204" t="s">
        <v>2665</v>
      </c>
      <c r="C204" t="s">
        <v>1775</v>
      </c>
      <c r="D204" t="s">
        <v>2244</v>
      </c>
      <c r="E204">
        <v>60</v>
      </c>
      <c r="F204" t="s">
        <v>221</v>
      </c>
      <c r="G204" t="s">
        <v>1441</v>
      </c>
      <c r="H204">
        <v>0</v>
      </c>
      <c r="I204">
        <v>20</v>
      </c>
      <c r="J204">
        <v>0</v>
      </c>
      <c r="K204">
        <v>0</v>
      </c>
      <c r="L204">
        <v>0</v>
      </c>
      <c r="M204" t="s">
        <v>2174</v>
      </c>
      <c r="N204" t="s">
        <v>2666</v>
      </c>
    </row>
    <row r="205" spans="1:14" x14ac:dyDescent="0.3">
      <c r="A205">
        <v>204</v>
      </c>
      <c r="B205" t="s">
        <v>2667</v>
      </c>
      <c r="C205" t="s">
        <v>1732</v>
      </c>
      <c r="D205" t="s">
        <v>2231</v>
      </c>
      <c r="E205">
        <v>60</v>
      </c>
      <c r="F205" t="s">
        <v>221</v>
      </c>
      <c r="G205" t="s">
        <v>1427</v>
      </c>
      <c r="H205">
        <v>100</v>
      </c>
      <c r="I205">
        <v>15</v>
      </c>
      <c r="J205">
        <v>30</v>
      </c>
      <c r="K205">
        <v>0</v>
      </c>
      <c r="L205">
        <v>0</v>
      </c>
      <c r="M205" t="s">
        <v>2180</v>
      </c>
      <c r="N205" t="s">
        <v>2668</v>
      </c>
    </row>
    <row r="206" spans="1:14" x14ac:dyDescent="0.3">
      <c r="A206">
        <v>205</v>
      </c>
      <c r="B206" t="s">
        <v>2669</v>
      </c>
      <c r="C206" t="s">
        <v>1507</v>
      </c>
      <c r="D206">
        <v>0</v>
      </c>
      <c r="E206">
        <v>55</v>
      </c>
      <c r="F206" t="s">
        <v>221</v>
      </c>
      <c r="G206" t="s">
        <v>1427</v>
      </c>
      <c r="H206">
        <v>95</v>
      </c>
      <c r="I206">
        <v>25</v>
      </c>
      <c r="J206">
        <v>0</v>
      </c>
      <c r="K206">
        <v>4</v>
      </c>
      <c r="L206">
        <v>0</v>
      </c>
      <c r="M206" t="s">
        <v>2166</v>
      </c>
      <c r="N206" t="s">
        <v>2670</v>
      </c>
    </row>
    <row r="207" spans="1:14" x14ac:dyDescent="0.3">
      <c r="A207">
        <v>206</v>
      </c>
      <c r="B207" t="s">
        <v>2671</v>
      </c>
      <c r="C207" t="s">
        <v>1950</v>
      </c>
      <c r="D207">
        <v>106</v>
      </c>
      <c r="E207">
        <v>80</v>
      </c>
      <c r="F207" t="s">
        <v>221</v>
      </c>
      <c r="G207" t="s">
        <v>1441</v>
      </c>
      <c r="H207">
        <v>100</v>
      </c>
      <c r="I207">
        <v>10</v>
      </c>
      <c r="J207">
        <v>0</v>
      </c>
      <c r="K207">
        <v>0</v>
      </c>
      <c r="L207">
        <v>0</v>
      </c>
      <c r="M207" t="s">
        <v>2174</v>
      </c>
      <c r="N207" t="s">
        <v>2672</v>
      </c>
    </row>
    <row r="208" spans="1:14" x14ac:dyDescent="0.3">
      <c r="A208">
        <v>207</v>
      </c>
      <c r="B208" t="s">
        <v>2673</v>
      </c>
      <c r="C208" t="s">
        <v>1504</v>
      </c>
      <c r="D208" t="s">
        <v>2196</v>
      </c>
      <c r="E208">
        <v>40</v>
      </c>
      <c r="F208" t="s">
        <v>221</v>
      </c>
      <c r="G208" t="s">
        <v>1441</v>
      </c>
      <c r="H208">
        <v>100</v>
      </c>
      <c r="I208">
        <v>15</v>
      </c>
      <c r="J208">
        <v>0</v>
      </c>
      <c r="K208">
        <v>0</v>
      </c>
      <c r="L208">
        <v>0</v>
      </c>
      <c r="M208" t="s">
        <v>2174</v>
      </c>
      <c r="N208" t="s">
        <v>2660</v>
      </c>
    </row>
    <row r="209" spans="1:14" x14ac:dyDescent="0.3">
      <c r="A209">
        <v>208</v>
      </c>
      <c r="B209" t="s">
        <v>2674</v>
      </c>
      <c r="C209" t="s">
        <v>1451</v>
      </c>
      <c r="D209">
        <v>0</v>
      </c>
      <c r="E209">
        <v>45</v>
      </c>
      <c r="F209" t="s">
        <v>221</v>
      </c>
      <c r="G209" t="s">
        <v>1427</v>
      </c>
      <c r="H209">
        <v>100</v>
      </c>
      <c r="I209">
        <v>25</v>
      </c>
      <c r="J209">
        <v>0</v>
      </c>
      <c r="K209">
        <v>0</v>
      </c>
      <c r="L209">
        <v>0</v>
      </c>
      <c r="M209" t="s">
        <v>2163</v>
      </c>
      <c r="N209" t="s">
        <v>2675</v>
      </c>
    </row>
    <row r="210" spans="1:14" x14ac:dyDescent="0.3">
      <c r="A210">
        <v>209</v>
      </c>
      <c r="B210" t="s">
        <v>2676</v>
      </c>
      <c r="C210" t="s">
        <v>1761</v>
      </c>
      <c r="D210" t="s">
        <v>2199</v>
      </c>
      <c r="E210">
        <v>25</v>
      </c>
      <c r="F210" t="s">
        <v>221</v>
      </c>
      <c r="G210" t="s">
        <v>1427</v>
      </c>
      <c r="H210">
        <v>100</v>
      </c>
      <c r="I210">
        <v>30</v>
      </c>
      <c r="J210">
        <v>0</v>
      </c>
      <c r="K210">
        <v>0</v>
      </c>
      <c r="L210">
        <v>0</v>
      </c>
      <c r="M210" t="s">
        <v>2342</v>
      </c>
      <c r="N210" t="s">
        <v>2677</v>
      </c>
    </row>
    <row r="211" spans="1:14" x14ac:dyDescent="0.3">
      <c r="A211">
        <v>210</v>
      </c>
      <c r="B211" t="s">
        <v>2678</v>
      </c>
      <c r="C211" t="s">
        <v>1503</v>
      </c>
      <c r="D211" t="s">
        <v>2196</v>
      </c>
      <c r="E211">
        <v>20</v>
      </c>
      <c r="F211" t="s">
        <v>221</v>
      </c>
      <c r="G211" t="s">
        <v>1441</v>
      </c>
      <c r="H211">
        <v>100</v>
      </c>
      <c r="I211">
        <v>25</v>
      </c>
      <c r="J211">
        <v>0</v>
      </c>
      <c r="K211">
        <v>0</v>
      </c>
      <c r="L211">
        <v>0</v>
      </c>
      <c r="M211" t="s">
        <v>2174</v>
      </c>
      <c r="N211" t="s">
        <v>2660</v>
      </c>
    </row>
    <row r="212" spans="1:14" x14ac:dyDescent="0.3">
      <c r="A212">
        <v>211</v>
      </c>
      <c r="B212" t="s">
        <v>2679</v>
      </c>
      <c r="C212" t="s">
        <v>1877</v>
      </c>
      <c r="D212" t="s">
        <v>2458</v>
      </c>
      <c r="E212">
        <v>1</v>
      </c>
      <c r="F212" t="s">
        <v>221</v>
      </c>
      <c r="G212" t="s">
        <v>1441</v>
      </c>
      <c r="H212">
        <v>100</v>
      </c>
      <c r="I212">
        <v>20</v>
      </c>
      <c r="J212">
        <v>0</v>
      </c>
      <c r="K212">
        <v>0</v>
      </c>
      <c r="L212">
        <v>0</v>
      </c>
      <c r="M212" t="s">
        <v>2163</v>
      </c>
      <c r="N212" t="s">
        <v>2680</v>
      </c>
    </row>
    <row r="213" spans="1:14" x14ac:dyDescent="0.3">
      <c r="A213">
        <v>212</v>
      </c>
      <c r="B213" t="s">
        <v>2681</v>
      </c>
      <c r="C213" t="s">
        <v>1742</v>
      </c>
      <c r="D213">
        <v>19</v>
      </c>
      <c r="E213">
        <v>0</v>
      </c>
      <c r="F213" t="s">
        <v>221</v>
      </c>
      <c r="G213" t="s">
        <v>1443</v>
      </c>
      <c r="H213">
        <v>0</v>
      </c>
      <c r="I213">
        <v>5</v>
      </c>
      <c r="J213">
        <v>0</v>
      </c>
      <c r="K213">
        <v>40</v>
      </c>
      <c r="L213">
        <v>0</v>
      </c>
      <c r="M213" t="s">
        <v>2203</v>
      </c>
      <c r="N213" t="s">
        <v>2682</v>
      </c>
    </row>
    <row r="214" spans="1:14" x14ac:dyDescent="0.3">
      <c r="A214">
        <v>213</v>
      </c>
      <c r="B214" t="s">
        <v>2683</v>
      </c>
      <c r="C214" t="s">
        <v>1968</v>
      </c>
      <c r="D214">
        <v>38</v>
      </c>
      <c r="E214">
        <v>0</v>
      </c>
      <c r="F214" t="s">
        <v>221</v>
      </c>
      <c r="G214" t="s">
        <v>1443</v>
      </c>
      <c r="H214">
        <v>0</v>
      </c>
      <c r="I214">
        <v>10</v>
      </c>
      <c r="J214">
        <v>0</v>
      </c>
      <c r="K214">
        <v>10</v>
      </c>
      <c r="L214">
        <v>0</v>
      </c>
      <c r="M214" t="s">
        <v>2203</v>
      </c>
      <c r="N214" t="s">
        <v>2684</v>
      </c>
    </row>
    <row r="215" spans="1:14" x14ac:dyDescent="0.3">
      <c r="A215">
        <v>214</v>
      </c>
      <c r="B215" t="s">
        <v>2685</v>
      </c>
      <c r="C215" t="s">
        <v>1610</v>
      </c>
      <c r="D215" t="s">
        <v>2219</v>
      </c>
      <c r="E215">
        <v>0</v>
      </c>
      <c r="F215" t="s">
        <v>221</v>
      </c>
      <c r="G215" t="s">
        <v>1443</v>
      </c>
      <c r="H215">
        <v>100</v>
      </c>
      <c r="I215">
        <v>40</v>
      </c>
      <c r="J215">
        <v>0</v>
      </c>
      <c r="K215">
        <v>0</v>
      </c>
      <c r="L215">
        <v>0</v>
      </c>
      <c r="M215" t="s">
        <v>2686</v>
      </c>
      <c r="N215" t="s">
        <v>2687</v>
      </c>
    </row>
    <row r="216" spans="1:14" x14ac:dyDescent="0.3">
      <c r="A216">
        <v>215</v>
      </c>
      <c r="B216" t="s">
        <v>2688</v>
      </c>
      <c r="C216" t="s">
        <v>1750</v>
      </c>
      <c r="D216">
        <v>3</v>
      </c>
      <c r="E216">
        <v>0</v>
      </c>
      <c r="F216" t="s">
        <v>221</v>
      </c>
      <c r="G216" t="s">
        <v>1443</v>
      </c>
      <c r="H216">
        <v>55</v>
      </c>
      <c r="I216">
        <v>15</v>
      </c>
      <c r="J216">
        <v>0</v>
      </c>
      <c r="K216">
        <v>0</v>
      </c>
      <c r="L216">
        <v>0</v>
      </c>
      <c r="M216" t="s">
        <v>2689</v>
      </c>
      <c r="N216" t="s">
        <v>2690</v>
      </c>
    </row>
    <row r="217" spans="1:14" x14ac:dyDescent="0.3">
      <c r="A217">
        <v>216</v>
      </c>
      <c r="B217" t="s">
        <v>2691</v>
      </c>
      <c r="C217" t="s">
        <v>1705</v>
      </c>
      <c r="D217" t="s">
        <v>2692</v>
      </c>
      <c r="E217">
        <v>0</v>
      </c>
      <c r="F217" t="s">
        <v>221</v>
      </c>
      <c r="G217" t="s">
        <v>1443</v>
      </c>
      <c r="H217">
        <v>0</v>
      </c>
      <c r="I217">
        <v>20</v>
      </c>
      <c r="J217">
        <v>0</v>
      </c>
      <c r="K217">
        <v>10</v>
      </c>
      <c r="L217">
        <v>0</v>
      </c>
      <c r="M217" t="s">
        <v>2203</v>
      </c>
      <c r="N217" t="s">
        <v>2693</v>
      </c>
    </row>
    <row r="218" spans="1:14" x14ac:dyDescent="0.3">
      <c r="A218">
        <v>217</v>
      </c>
      <c r="B218" t="s">
        <v>2694</v>
      </c>
      <c r="C218" t="s">
        <v>1505</v>
      </c>
      <c r="D218" t="s">
        <v>2695</v>
      </c>
      <c r="E218">
        <v>0</v>
      </c>
      <c r="F218" t="s">
        <v>221</v>
      </c>
      <c r="G218" t="s">
        <v>1443</v>
      </c>
      <c r="H218">
        <v>90</v>
      </c>
      <c r="I218">
        <v>10</v>
      </c>
      <c r="J218">
        <v>0</v>
      </c>
      <c r="K218">
        <v>0</v>
      </c>
      <c r="L218">
        <v>0</v>
      </c>
      <c r="M218" t="s">
        <v>2216</v>
      </c>
      <c r="N218" t="s">
        <v>2696</v>
      </c>
    </row>
    <row r="219" spans="1:14" x14ac:dyDescent="0.3">
      <c r="A219">
        <v>218</v>
      </c>
      <c r="B219" t="s">
        <v>2697</v>
      </c>
      <c r="C219" t="s">
        <v>1511</v>
      </c>
      <c r="D219">
        <v>3</v>
      </c>
      <c r="E219">
        <v>0</v>
      </c>
      <c r="F219" t="s">
        <v>221</v>
      </c>
      <c r="G219" t="s">
        <v>1443</v>
      </c>
      <c r="H219">
        <v>75</v>
      </c>
      <c r="I219">
        <v>15</v>
      </c>
      <c r="J219">
        <v>0</v>
      </c>
      <c r="K219">
        <v>0</v>
      </c>
      <c r="L219">
        <v>0</v>
      </c>
      <c r="M219" t="s">
        <v>2686</v>
      </c>
      <c r="N219" t="s">
        <v>2698</v>
      </c>
    </row>
    <row r="220" spans="1:14" x14ac:dyDescent="0.3">
      <c r="A220">
        <v>219</v>
      </c>
      <c r="B220" t="s">
        <v>2699</v>
      </c>
      <c r="C220" t="s">
        <v>1580</v>
      </c>
      <c r="D220">
        <v>3</v>
      </c>
      <c r="E220">
        <v>0</v>
      </c>
      <c r="F220" t="s">
        <v>221</v>
      </c>
      <c r="G220" t="s">
        <v>1443</v>
      </c>
      <c r="H220">
        <v>100</v>
      </c>
      <c r="I220">
        <v>15</v>
      </c>
      <c r="J220">
        <v>0</v>
      </c>
      <c r="K220">
        <v>0</v>
      </c>
      <c r="L220">
        <v>0</v>
      </c>
      <c r="M220" t="s">
        <v>2686</v>
      </c>
      <c r="N220" t="s">
        <v>2700</v>
      </c>
    </row>
    <row r="221" spans="1:14" x14ac:dyDescent="0.3">
      <c r="A221">
        <v>220</v>
      </c>
      <c r="B221" t="s">
        <v>2701</v>
      </c>
      <c r="C221" t="s">
        <v>1510</v>
      </c>
      <c r="D221">
        <v>7</v>
      </c>
      <c r="E221">
        <v>0</v>
      </c>
      <c r="F221" t="s">
        <v>221</v>
      </c>
      <c r="G221" t="s">
        <v>1443</v>
      </c>
      <c r="H221">
        <v>75</v>
      </c>
      <c r="I221">
        <v>30</v>
      </c>
      <c r="J221">
        <v>0</v>
      </c>
      <c r="K221">
        <v>0</v>
      </c>
      <c r="L221">
        <v>0</v>
      </c>
      <c r="M221" t="s">
        <v>2686</v>
      </c>
      <c r="N221" t="s">
        <v>2702</v>
      </c>
    </row>
    <row r="222" spans="1:14" x14ac:dyDescent="0.3">
      <c r="A222">
        <v>221</v>
      </c>
      <c r="B222" t="s">
        <v>2703</v>
      </c>
      <c r="C222" t="s">
        <v>1666</v>
      </c>
      <c r="D222" t="s">
        <v>2704</v>
      </c>
      <c r="E222">
        <v>0</v>
      </c>
      <c r="F222" t="s">
        <v>221</v>
      </c>
      <c r="G222" t="s">
        <v>1443</v>
      </c>
      <c r="H222">
        <v>0</v>
      </c>
      <c r="I222">
        <v>5</v>
      </c>
      <c r="J222">
        <v>0</v>
      </c>
      <c r="K222">
        <v>10</v>
      </c>
      <c r="L222">
        <v>0</v>
      </c>
      <c r="M222" t="s">
        <v>2203</v>
      </c>
      <c r="N222" t="s">
        <v>2705</v>
      </c>
    </row>
    <row r="223" spans="1:14" x14ac:dyDescent="0.3">
      <c r="A223">
        <v>222</v>
      </c>
      <c r="B223" t="s">
        <v>2706</v>
      </c>
      <c r="C223" t="s">
        <v>1818</v>
      </c>
      <c r="D223">
        <v>64</v>
      </c>
      <c r="E223">
        <v>0</v>
      </c>
      <c r="F223" t="s">
        <v>221</v>
      </c>
      <c r="G223" t="s">
        <v>1443</v>
      </c>
      <c r="H223">
        <v>100</v>
      </c>
      <c r="I223">
        <v>10</v>
      </c>
      <c r="J223">
        <v>0</v>
      </c>
      <c r="K223">
        <v>0</v>
      </c>
      <c r="L223">
        <v>0</v>
      </c>
      <c r="M223" t="s">
        <v>2216</v>
      </c>
      <c r="N223" t="s">
        <v>2707</v>
      </c>
    </row>
    <row r="224" spans="1:14" x14ac:dyDescent="0.3">
      <c r="A224">
        <v>223</v>
      </c>
      <c r="B224" t="s">
        <v>2708</v>
      </c>
      <c r="C224" t="s">
        <v>1523</v>
      </c>
      <c r="D224">
        <v>76</v>
      </c>
      <c r="E224">
        <v>100</v>
      </c>
      <c r="F224" t="s">
        <v>224</v>
      </c>
      <c r="G224" t="s">
        <v>1427</v>
      </c>
      <c r="H224">
        <v>100</v>
      </c>
      <c r="I224">
        <v>10</v>
      </c>
      <c r="J224">
        <v>0</v>
      </c>
      <c r="K224">
        <v>8</v>
      </c>
      <c r="L224">
        <v>0</v>
      </c>
      <c r="M224" t="s">
        <v>2174</v>
      </c>
      <c r="N224" t="s">
        <v>2709</v>
      </c>
    </row>
    <row r="225" spans="1:14" x14ac:dyDescent="0.3">
      <c r="A225">
        <v>224</v>
      </c>
      <c r="B225" t="s">
        <v>2710</v>
      </c>
      <c r="C225" t="s">
        <v>1844</v>
      </c>
      <c r="D225">
        <v>46</v>
      </c>
      <c r="E225">
        <v>90</v>
      </c>
      <c r="F225" t="s">
        <v>224</v>
      </c>
      <c r="G225" t="s">
        <v>1441</v>
      </c>
      <c r="H225">
        <v>100</v>
      </c>
      <c r="I225">
        <v>10</v>
      </c>
      <c r="J225">
        <v>10</v>
      </c>
      <c r="K225">
        <v>0</v>
      </c>
      <c r="L225">
        <v>0</v>
      </c>
      <c r="M225" t="s">
        <v>2174</v>
      </c>
      <c r="N225" t="s">
        <v>2711</v>
      </c>
    </row>
    <row r="226" spans="1:14" x14ac:dyDescent="0.3">
      <c r="A226">
        <v>225</v>
      </c>
      <c r="B226" t="s">
        <v>2712</v>
      </c>
      <c r="C226" t="s">
        <v>1525</v>
      </c>
      <c r="D226" t="s">
        <v>2713</v>
      </c>
      <c r="E226">
        <v>80</v>
      </c>
      <c r="F226" t="s">
        <v>224</v>
      </c>
      <c r="G226" t="s">
        <v>1427</v>
      </c>
      <c r="H226">
        <v>100</v>
      </c>
      <c r="I226">
        <v>10</v>
      </c>
      <c r="J226">
        <v>0</v>
      </c>
      <c r="K226">
        <v>0</v>
      </c>
      <c r="L226">
        <v>0</v>
      </c>
      <c r="M226" t="s">
        <v>2163</v>
      </c>
      <c r="N226" t="s">
        <v>2714</v>
      </c>
    </row>
    <row r="227" spans="1:14" x14ac:dyDescent="0.3">
      <c r="A227">
        <v>226</v>
      </c>
      <c r="B227" t="s">
        <v>2715</v>
      </c>
      <c r="C227" t="s">
        <v>1959</v>
      </c>
      <c r="D227">
        <v>0</v>
      </c>
      <c r="E227">
        <v>80</v>
      </c>
      <c r="F227" t="s">
        <v>224</v>
      </c>
      <c r="G227" t="s">
        <v>1427</v>
      </c>
      <c r="H227">
        <v>95</v>
      </c>
      <c r="I227">
        <v>10</v>
      </c>
      <c r="J227">
        <v>0</v>
      </c>
      <c r="K227">
        <v>0</v>
      </c>
      <c r="L227">
        <v>0</v>
      </c>
      <c r="M227" t="s">
        <v>2237</v>
      </c>
      <c r="N227" t="s">
        <v>2716</v>
      </c>
    </row>
    <row r="228" spans="1:14" x14ac:dyDescent="0.3">
      <c r="A228">
        <v>227</v>
      </c>
      <c r="B228" t="s">
        <v>2717</v>
      </c>
      <c r="C228" t="s">
        <v>1558</v>
      </c>
      <c r="D228" t="s">
        <v>2231</v>
      </c>
      <c r="E228">
        <v>65</v>
      </c>
      <c r="F228" t="s">
        <v>224</v>
      </c>
      <c r="G228" t="s">
        <v>1427</v>
      </c>
      <c r="H228">
        <v>85</v>
      </c>
      <c r="I228">
        <v>20</v>
      </c>
      <c r="J228">
        <v>10</v>
      </c>
      <c r="K228">
        <v>0</v>
      </c>
      <c r="L228">
        <v>0</v>
      </c>
      <c r="M228" t="s">
        <v>2265</v>
      </c>
      <c r="N228" t="s">
        <v>2718</v>
      </c>
    </row>
    <row r="229" spans="1:14" x14ac:dyDescent="0.3">
      <c r="A229">
        <v>228</v>
      </c>
      <c r="B229" t="s">
        <v>2719</v>
      </c>
      <c r="C229" t="s">
        <v>1856</v>
      </c>
      <c r="D229">
        <v>47</v>
      </c>
      <c r="E229">
        <v>65</v>
      </c>
      <c r="F229" t="s">
        <v>224</v>
      </c>
      <c r="G229" t="s">
        <v>1441</v>
      </c>
      <c r="H229">
        <v>85</v>
      </c>
      <c r="I229">
        <v>10</v>
      </c>
      <c r="J229">
        <v>30</v>
      </c>
      <c r="K229">
        <v>0</v>
      </c>
      <c r="L229">
        <v>0</v>
      </c>
      <c r="M229" t="s">
        <v>2342</v>
      </c>
      <c r="N229" t="s">
        <v>2720</v>
      </c>
    </row>
    <row r="230" spans="1:14" x14ac:dyDescent="0.3">
      <c r="A230">
        <v>229</v>
      </c>
      <c r="B230" t="s">
        <v>2721</v>
      </c>
      <c r="C230" t="s">
        <v>1953</v>
      </c>
      <c r="D230">
        <v>44</v>
      </c>
      <c r="E230">
        <v>60</v>
      </c>
      <c r="F230" t="s">
        <v>224</v>
      </c>
      <c r="G230" t="s">
        <v>1427</v>
      </c>
      <c r="H230">
        <v>100</v>
      </c>
      <c r="I230">
        <v>20</v>
      </c>
      <c r="J230">
        <v>100</v>
      </c>
      <c r="K230">
        <v>8</v>
      </c>
      <c r="L230">
        <v>0</v>
      </c>
      <c r="M230" t="s">
        <v>2174</v>
      </c>
      <c r="N230" t="s">
        <v>2722</v>
      </c>
    </row>
    <row r="231" spans="1:14" x14ac:dyDescent="0.3">
      <c r="A231">
        <v>230</v>
      </c>
      <c r="B231" t="s">
        <v>2723</v>
      </c>
      <c r="C231" t="s">
        <v>1771</v>
      </c>
      <c r="D231">
        <v>44</v>
      </c>
      <c r="E231">
        <v>55</v>
      </c>
      <c r="F231" t="s">
        <v>224</v>
      </c>
      <c r="G231" t="s">
        <v>1441</v>
      </c>
      <c r="H231">
        <v>95</v>
      </c>
      <c r="I231">
        <v>15</v>
      </c>
      <c r="J231">
        <v>100</v>
      </c>
      <c r="K231">
        <v>0</v>
      </c>
      <c r="L231">
        <v>0</v>
      </c>
      <c r="M231" t="s">
        <v>2174</v>
      </c>
      <c r="N231" t="s">
        <v>2724</v>
      </c>
    </row>
    <row r="232" spans="1:14" x14ac:dyDescent="0.3">
      <c r="A232">
        <v>231</v>
      </c>
      <c r="B232" t="s">
        <v>2725</v>
      </c>
      <c r="C232" t="s">
        <v>1588</v>
      </c>
      <c r="D232" t="s">
        <v>2325</v>
      </c>
      <c r="E232">
        <v>50</v>
      </c>
      <c r="F232" t="s">
        <v>224</v>
      </c>
      <c r="G232" t="s">
        <v>1427</v>
      </c>
      <c r="H232">
        <v>90</v>
      </c>
      <c r="I232">
        <v>10</v>
      </c>
      <c r="J232">
        <v>0</v>
      </c>
      <c r="K232">
        <v>0</v>
      </c>
      <c r="L232">
        <v>0</v>
      </c>
      <c r="M232" t="s">
        <v>2174</v>
      </c>
      <c r="N232" t="s">
        <v>2726</v>
      </c>
    </row>
    <row r="233" spans="1:14" x14ac:dyDescent="0.3">
      <c r="A233">
        <v>232</v>
      </c>
      <c r="B233" t="s">
        <v>2727</v>
      </c>
      <c r="C233" t="s">
        <v>1758</v>
      </c>
      <c r="D233" t="s">
        <v>2493</v>
      </c>
      <c r="E233">
        <v>35</v>
      </c>
      <c r="F233" t="s">
        <v>224</v>
      </c>
      <c r="G233" t="s">
        <v>1427</v>
      </c>
      <c r="H233">
        <v>85</v>
      </c>
      <c r="I233">
        <v>15</v>
      </c>
      <c r="J233">
        <v>0</v>
      </c>
      <c r="K233">
        <v>0</v>
      </c>
      <c r="L233">
        <v>0</v>
      </c>
      <c r="M233" t="s">
        <v>2174</v>
      </c>
      <c r="N233" t="s">
        <v>2728</v>
      </c>
    </row>
    <row r="234" spans="1:14" x14ac:dyDescent="0.3">
      <c r="A234">
        <v>233</v>
      </c>
      <c r="B234" t="s">
        <v>2729</v>
      </c>
      <c r="C234" t="s">
        <v>1629</v>
      </c>
      <c r="D234" t="s">
        <v>2199</v>
      </c>
      <c r="E234">
        <v>25</v>
      </c>
      <c r="F234" t="s">
        <v>224</v>
      </c>
      <c r="G234" t="s">
        <v>1427</v>
      </c>
      <c r="H234">
        <v>90</v>
      </c>
      <c r="I234">
        <v>10</v>
      </c>
      <c r="J234">
        <v>0</v>
      </c>
      <c r="K234">
        <v>0</v>
      </c>
      <c r="L234">
        <v>0</v>
      </c>
      <c r="M234" t="s">
        <v>2174</v>
      </c>
      <c r="N234" t="s">
        <v>2730</v>
      </c>
    </row>
    <row r="235" spans="1:14" x14ac:dyDescent="0.3">
      <c r="A235">
        <v>234</v>
      </c>
      <c r="B235" t="s">
        <v>2731</v>
      </c>
      <c r="C235" t="s">
        <v>1620</v>
      </c>
      <c r="D235">
        <v>47</v>
      </c>
      <c r="E235">
        <v>20</v>
      </c>
      <c r="F235" t="s">
        <v>224</v>
      </c>
      <c r="G235" t="s">
        <v>1441</v>
      </c>
      <c r="H235">
        <v>100</v>
      </c>
      <c r="I235">
        <v>10</v>
      </c>
      <c r="J235">
        <v>100</v>
      </c>
      <c r="K235">
        <v>0</v>
      </c>
      <c r="L235">
        <v>0</v>
      </c>
      <c r="M235" t="s">
        <v>2174</v>
      </c>
      <c r="N235" t="s">
        <v>2732</v>
      </c>
    </row>
    <row r="236" spans="1:14" x14ac:dyDescent="0.3">
      <c r="A236">
        <v>235</v>
      </c>
      <c r="B236" t="s">
        <v>2733</v>
      </c>
      <c r="C236" t="s">
        <v>1524</v>
      </c>
      <c r="D236">
        <v>70</v>
      </c>
      <c r="E236">
        <v>1</v>
      </c>
      <c r="F236" t="s">
        <v>224</v>
      </c>
      <c r="G236" t="s">
        <v>1427</v>
      </c>
      <c r="H236">
        <v>30</v>
      </c>
      <c r="I236">
        <v>5</v>
      </c>
      <c r="J236">
        <v>0</v>
      </c>
      <c r="K236">
        <v>0</v>
      </c>
      <c r="L236">
        <v>0</v>
      </c>
      <c r="M236" t="s">
        <v>2265</v>
      </c>
      <c r="N236" t="s">
        <v>2734</v>
      </c>
    </row>
    <row r="237" spans="1:14" x14ac:dyDescent="0.3">
      <c r="A237">
        <v>236</v>
      </c>
      <c r="B237" t="s">
        <v>2735</v>
      </c>
      <c r="C237" t="s">
        <v>1653</v>
      </c>
      <c r="D237">
        <v>95</v>
      </c>
      <c r="E237">
        <v>1</v>
      </c>
      <c r="F237" t="s">
        <v>224</v>
      </c>
      <c r="G237" t="s">
        <v>1427</v>
      </c>
      <c r="H237">
        <v>100</v>
      </c>
      <c r="I237">
        <v>30</v>
      </c>
      <c r="J237">
        <v>0</v>
      </c>
      <c r="K237">
        <v>8</v>
      </c>
      <c r="L237">
        <v>0</v>
      </c>
      <c r="M237" t="s">
        <v>2174</v>
      </c>
      <c r="N237" t="s">
        <v>2736</v>
      </c>
    </row>
    <row r="238" spans="1:14" x14ac:dyDescent="0.3">
      <c r="A238">
        <v>237</v>
      </c>
      <c r="B238" t="s">
        <v>2737</v>
      </c>
      <c r="C238" t="s">
        <v>1730</v>
      </c>
      <c r="D238" t="s">
        <v>2738</v>
      </c>
      <c r="E238">
        <v>0</v>
      </c>
      <c r="F238" t="s">
        <v>224</v>
      </c>
      <c r="G238" t="s">
        <v>1443</v>
      </c>
      <c r="H238">
        <v>0</v>
      </c>
      <c r="I238">
        <v>15</v>
      </c>
      <c r="J238">
        <v>0</v>
      </c>
      <c r="K238">
        <v>20</v>
      </c>
      <c r="L238">
        <v>0</v>
      </c>
      <c r="N238" t="s">
        <v>2739</v>
      </c>
    </row>
    <row r="239" spans="1:14" x14ac:dyDescent="0.3">
      <c r="A239">
        <v>238</v>
      </c>
      <c r="B239" t="s">
        <v>2740</v>
      </c>
      <c r="C239" t="s">
        <v>2741</v>
      </c>
      <c r="D239">
        <v>47</v>
      </c>
      <c r="E239">
        <v>0</v>
      </c>
      <c r="F239" t="s">
        <v>224</v>
      </c>
      <c r="G239" t="s">
        <v>1443</v>
      </c>
      <c r="H239">
        <v>100</v>
      </c>
      <c r="I239">
        <v>15</v>
      </c>
      <c r="J239">
        <v>0</v>
      </c>
      <c r="K239">
        <v>0</v>
      </c>
      <c r="L239">
        <v>0</v>
      </c>
      <c r="M239" t="s">
        <v>2216</v>
      </c>
      <c r="N239" t="s">
        <v>2742</v>
      </c>
    </row>
    <row r="240" spans="1:14" x14ac:dyDescent="0.3">
      <c r="A240">
        <v>239</v>
      </c>
      <c r="B240" t="s">
        <v>2743</v>
      </c>
      <c r="C240" t="s">
        <v>1622</v>
      </c>
      <c r="D240">
        <v>103</v>
      </c>
      <c r="E240">
        <v>0</v>
      </c>
      <c r="F240" t="s">
        <v>224</v>
      </c>
      <c r="G240" t="s">
        <v>1443</v>
      </c>
      <c r="H240">
        <v>0</v>
      </c>
      <c r="I240">
        <v>20</v>
      </c>
      <c r="J240">
        <v>0</v>
      </c>
      <c r="K240">
        <v>80</v>
      </c>
      <c r="L240">
        <v>0</v>
      </c>
      <c r="M240" t="s">
        <v>2744</v>
      </c>
      <c r="N240" t="s">
        <v>2745</v>
      </c>
    </row>
    <row r="241" spans="1:14" x14ac:dyDescent="0.3">
      <c r="A241">
        <v>240</v>
      </c>
      <c r="B241" t="s">
        <v>2746</v>
      </c>
      <c r="C241" t="s">
        <v>1983</v>
      </c>
      <c r="D241" t="s">
        <v>2747</v>
      </c>
      <c r="E241">
        <v>140</v>
      </c>
      <c r="F241" t="s">
        <v>203</v>
      </c>
      <c r="G241" t="s">
        <v>1427</v>
      </c>
      <c r="H241">
        <v>90</v>
      </c>
      <c r="I241">
        <v>5</v>
      </c>
      <c r="J241">
        <v>30</v>
      </c>
      <c r="K241">
        <v>0</v>
      </c>
      <c r="L241">
        <v>0</v>
      </c>
      <c r="M241" t="s">
        <v>2174</v>
      </c>
      <c r="N241" t="s">
        <v>2748</v>
      </c>
    </row>
    <row r="242" spans="1:14" x14ac:dyDescent="0.3">
      <c r="A242">
        <v>241</v>
      </c>
      <c r="B242" t="s">
        <v>2749</v>
      </c>
      <c r="C242" t="s">
        <v>1984</v>
      </c>
      <c r="D242" t="s">
        <v>2750</v>
      </c>
      <c r="E242">
        <v>140</v>
      </c>
      <c r="F242" t="s">
        <v>203</v>
      </c>
      <c r="G242" t="s">
        <v>1441</v>
      </c>
      <c r="H242">
        <v>90</v>
      </c>
      <c r="I242">
        <v>5</v>
      </c>
      <c r="J242">
        <v>30</v>
      </c>
      <c r="K242">
        <v>0</v>
      </c>
      <c r="L242">
        <v>0</v>
      </c>
      <c r="M242" t="s">
        <v>2174</v>
      </c>
      <c r="N242" t="s">
        <v>2751</v>
      </c>
    </row>
    <row r="243" spans="1:14" x14ac:dyDescent="0.3">
      <c r="A243">
        <v>242</v>
      </c>
      <c r="B243" t="s">
        <v>2752</v>
      </c>
      <c r="C243" t="s">
        <v>1490</v>
      </c>
      <c r="D243" t="s">
        <v>2753</v>
      </c>
      <c r="E243">
        <v>110</v>
      </c>
      <c r="F243" t="s">
        <v>203</v>
      </c>
      <c r="G243" t="s">
        <v>1441</v>
      </c>
      <c r="H243">
        <v>70</v>
      </c>
      <c r="I243">
        <v>5</v>
      </c>
      <c r="J243">
        <v>10</v>
      </c>
      <c r="K243">
        <v>4</v>
      </c>
      <c r="L243">
        <v>0</v>
      </c>
      <c r="M243" t="s">
        <v>2174</v>
      </c>
      <c r="N243" t="s">
        <v>2754</v>
      </c>
    </row>
    <row r="244" spans="1:14" x14ac:dyDescent="0.3">
      <c r="A244">
        <v>243</v>
      </c>
      <c r="B244" t="s">
        <v>2755</v>
      </c>
      <c r="C244" t="s">
        <v>1489</v>
      </c>
      <c r="D244" t="s">
        <v>2756</v>
      </c>
      <c r="E244">
        <v>90</v>
      </c>
      <c r="F244" t="s">
        <v>203</v>
      </c>
      <c r="G244" t="s">
        <v>1441</v>
      </c>
      <c r="H244">
        <v>100</v>
      </c>
      <c r="I244">
        <v>10</v>
      </c>
      <c r="J244">
        <v>10</v>
      </c>
      <c r="K244">
        <v>0</v>
      </c>
      <c r="L244">
        <v>0</v>
      </c>
      <c r="M244" t="s">
        <v>2174</v>
      </c>
      <c r="N244" t="s">
        <v>2757</v>
      </c>
    </row>
    <row r="245" spans="1:14" x14ac:dyDescent="0.3">
      <c r="A245">
        <v>244</v>
      </c>
      <c r="B245" t="s">
        <v>2758</v>
      </c>
      <c r="C245" t="s">
        <v>1986</v>
      </c>
      <c r="D245" t="s">
        <v>2231</v>
      </c>
      <c r="E245">
        <v>85</v>
      </c>
      <c r="F245" t="s">
        <v>203</v>
      </c>
      <c r="G245" t="s">
        <v>1427</v>
      </c>
      <c r="H245">
        <v>90</v>
      </c>
      <c r="I245">
        <v>10</v>
      </c>
      <c r="J245">
        <v>30</v>
      </c>
      <c r="K245">
        <v>0</v>
      </c>
      <c r="L245">
        <v>0</v>
      </c>
      <c r="M245" t="s">
        <v>2265</v>
      </c>
      <c r="N245" t="s">
        <v>2759</v>
      </c>
    </row>
    <row r="246" spans="1:14" x14ac:dyDescent="0.3">
      <c r="A246">
        <v>245</v>
      </c>
      <c r="B246" t="s">
        <v>2760</v>
      </c>
      <c r="C246" t="s">
        <v>1434</v>
      </c>
      <c r="D246" t="s">
        <v>2756</v>
      </c>
      <c r="E246">
        <v>75</v>
      </c>
      <c r="F246" t="s">
        <v>203</v>
      </c>
      <c r="G246" t="s">
        <v>1427</v>
      </c>
      <c r="H246">
        <v>100</v>
      </c>
      <c r="I246">
        <v>15</v>
      </c>
      <c r="J246">
        <v>10</v>
      </c>
      <c r="K246">
        <v>0</v>
      </c>
      <c r="L246">
        <v>0</v>
      </c>
      <c r="M246" t="s">
        <v>2354</v>
      </c>
      <c r="N246" t="s">
        <v>2761</v>
      </c>
    </row>
    <row r="247" spans="1:14" x14ac:dyDescent="0.3">
      <c r="A247">
        <v>246</v>
      </c>
      <c r="B247" t="s">
        <v>2762</v>
      </c>
      <c r="C247" t="s">
        <v>1494</v>
      </c>
      <c r="D247">
        <v>42</v>
      </c>
      <c r="E247">
        <v>65</v>
      </c>
      <c r="F247" t="s">
        <v>203</v>
      </c>
      <c r="G247" t="s">
        <v>1441</v>
      </c>
      <c r="H247">
        <v>100</v>
      </c>
      <c r="I247">
        <v>20</v>
      </c>
      <c r="J247">
        <v>10</v>
      </c>
      <c r="K247">
        <v>0</v>
      </c>
      <c r="L247">
        <v>0</v>
      </c>
      <c r="M247" t="s">
        <v>2174</v>
      </c>
      <c r="N247" t="s">
        <v>2763</v>
      </c>
    </row>
    <row r="248" spans="1:14" x14ac:dyDescent="0.3">
      <c r="A248">
        <v>247</v>
      </c>
      <c r="B248" t="s">
        <v>2764</v>
      </c>
      <c r="C248" t="s">
        <v>1979</v>
      </c>
      <c r="D248">
        <v>44</v>
      </c>
      <c r="E248">
        <v>65</v>
      </c>
      <c r="F248" t="s">
        <v>203</v>
      </c>
      <c r="G248" t="s">
        <v>1441</v>
      </c>
      <c r="H248">
        <v>95</v>
      </c>
      <c r="I248">
        <v>10</v>
      </c>
      <c r="J248">
        <v>100</v>
      </c>
      <c r="K248">
        <v>4</v>
      </c>
      <c r="L248">
        <v>0</v>
      </c>
      <c r="M248" t="s">
        <v>2174</v>
      </c>
      <c r="N248" t="s">
        <v>2765</v>
      </c>
    </row>
    <row r="249" spans="1:14" x14ac:dyDescent="0.3">
      <c r="A249">
        <v>248</v>
      </c>
      <c r="B249" t="s">
        <v>2766</v>
      </c>
      <c r="C249" t="s">
        <v>1853</v>
      </c>
      <c r="D249" t="s">
        <v>2767</v>
      </c>
      <c r="E249">
        <v>65</v>
      </c>
      <c r="F249" t="s">
        <v>203</v>
      </c>
      <c r="G249" t="s">
        <v>1427</v>
      </c>
      <c r="H249">
        <v>95</v>
      </c>
      <c r="I249">
        <v>15</v>
      </c>
      <c r="J249">
        <v>10</v>
      </c>
      <c r="K249">
        <v>0</v>
      </c>
      <c r="L249">
        <v>0</v>
      </c>
      <c r="M249" t="s">
        <v>2241</v>
      </c>
      <c r="N249" t="s">
        <v>2768</v>
      </c>
    </row>
    <row r="250" spans="1:14" x14ac:dyDescent="0.3">
      <c r="A250">
        <v>249</v>
      </c>
      <c r="B250" t="s">
        <v>2769</v>
      </c>
      <c r="C250" t="s">
        <v>1849</v>
      </c>
      <c r="D250">
        <v>81</v>
      </c>
      <c r="E250">
        <v>60</v>
      </c>
      <c r="F250" t="s">
        <v>203</v>
      </c>
      <c r="G250" t="s">
        <v>1427</v>
      </c>
      <c r="H250">
        <v>100</v>
      </c>
      <c r="I250">
        <v>10</v>
      </c>
      <c r="J250">
        <v>0</v>
      </c>
      <c r="K250">
        <v>0</v>
      </c>
      <c r="L250">
        <v>-4</v>
      </c>
      <c r="M250" t="s">
        <v>2163</v>
      </c>
      <c r="N250" t="s">
        <v>2427</v>
      </c>
    </row>
    <row r="251" spans="1:14" x14ac:dyDescent="0.3">
      <c r="A251">
        <v>250</v>
      </c>
      <c r="B251" t="s">
        <v>2770</v>
      </c>
      <c r="C251" t="s">
        <v>1627</v>
      </c>
      <c r="D251">
        <v>44</v>
      </c>
      <c r="E251">
        <v>55</v>
      </c>
      <c r="F251" t="s">
        <v>203</v>
      </c>
      <c r="G251" t="s">
        <v>1441</v>
      </c>
      <c r="H251">
        <v>95</v>
      </c>
      <c r="I251">
        <v>15</v>
      </c>
      <c r="J251">
        <v>100</v>
      </c>
      <c r="K251">
        <v>4</v>
      </c>
      <c r="L251">
        <v>0</v>
      </c>
      <c r="M251" t="s">
        <v>2174</v>
      </c>
      <c r="N251" t="s">
        <v>2771</v>
      </c>
    </row>
    <row r="252" spans="1:14" x14ac:dyDescent="0.3">
      <c r="A252">
        <v>251</v>
      </c>
      <c r="B252" t="s">
        <v>2772</v>
      </c>
      <c r="C252" t="s">
        <v>1954</v>
      </c>
      <c r="D252" t="s">
        <v>2441</v>
      </c>
      <c r="E252">
        <v>60</v>
      </c>
      <c r="F252" t="s">
        <v>203</v>
      </c>
      <c r="G252" t="s">
        <v>1441</v>
      </c>
      <c r="H252">
        <v>90</v>
      </c>
      <c r="I252">
        <v>10</v>
      </c>
      <c r="J252">
        <v>0</v>
      </c>
      <c r="K252">
        <v>0</v>
      </c>
      <c r="L252">
        <v>0</v>
      </c>
      <c r="M252" t="s">
        <v>2174</v>
      </c>
      <c r="N252" t="s">
        <v>2773</v>
      </c>
    </row>
    <row r="253" spans="1:14" x14ac:dyDescent="0.3">
      <c r="A253">
        <v>252</v>
      </c>
      <c r="B253" t="s">
        <v>2774</v>
      </c>
      <c r="C253" t="s">
        <v>1850</v>
      </c>
      <c r="D253">
        <v>0</v>
      </c>
      <c r="E253">
        <v>40</v>
      </c>
      <c r="F253" t="s">
        <v>203</v>
      </c>
      <c r="G253" t="s">
        <v>1427</v>
      </c>
      <c r="H253">
        <v>100</v>
      </c>
      <c r="I253">
        <v>30</v>
      </c>
      <c r="J253">
        <v>0</v>
      </c>
      <c r="K253">
        <v>0</v>
      </c>
      <c r="L253">
        <v>1</v>
      </c>
      <c r="M253" t="s">
        <v>2174</v>
      </c>
      <c r="N253" t="s">
        <v>2775</v>
      </c>
    </row>
    <row r="254" spans="1:14" x14ac:dyDescent="0.3">
      <c r="A254">
        <v>253</v>
      </c>
      <c r="B254" t="s">
        <v>2776</v>
      </c>
      <c r="C254" t="s">
        <v>1613</v>
      </c>
      <c r="D254" t="s">
        <v>2756</v>
      </c>
      <c r="E254">
        <v>40</v>
      </c>
      <c r="F254" t="s">
        <v>203</v>
      </c>
      <c r="G254" t="s">
        <v>1441</v>
      </c>
      <c r="H254">
        <v>100</v>
      </c>
      <c r="I254">
        <v>25</v>
      </c>
      <c r="J254">
        <v>10</v>
      </c>
      <c r="K254">
        <v>4</v>
      </c>
      <c r="L254">
        <v>0</v>
      </c>
      <c r="M254" t="s">
        <v>2174</v>
      </c>
      <c r="N254" t="s">
        <v>2777</v>
      </c>
    </row>
    <row r="255" spans="1:14" x14ac:dyDescent="0.3">
      <c r="A255">
        <v>254</v>
      </c>
      <c r="B255" t="s">
        <v>2778</v>
      </c>
      <c r="C255" t="s">
        <v>1731</v>
      </c>
      <c r="D255" t="s">
        <v>2779</v>
      </c>
      <c r="E255">
        <v>30</v>
      </c>
      <c r="F255" t="s">
        <v>203</v>
      </c>
      <c r="G255" t="s">
        <v>1427</v>
      </c>
      <c r="H255">
        <v>90</v>
      </c>
      <c r="I255">
        <v>20</v>
      </c>
      <c r="J255">
        <v>0</v>
      </c>
      <c r="K255">
        <v>0</v>
      </c>
      <c r="L255">
        <v>0</v>
      </c>
      <c r="M255" t="s">
        <v>2780</v>
      </c>
      <c r="N255" t="s">
        <v>2781</v>
      </c>
    </row>
    <row r="256" spans="1:14" x14ac:dyDescent="0.3">
      <c r="A256">
        <v>255</v>
      </c>
      <c r="B256" t="s">
        <v>2782</v>
      </c>
      <c r="C256" t="s">
        <v>1763</v>
      </c>
      <c r="D256" t="s">
        <v>2199</v>
      </c>
      <c r="E256">
        <v>25</v>
      </c>
      <c r="F256" t="s">
        <v>203</v>
      </c>
      <c r="G256" t="s">
        <v>1427</v>
      </c>
      <c r="H256">
        <v>100</v>
      </c>
      <c r="I256">
        <v>30</v>
      </c>
      <c r="J256">
        <v>0</v>
      </c>
      <c r="K256">
        <v>0</v>
      </c>
      <c r="L256">
        <v>0</v>
      </c>
      <c r="M256" t="s">
        <v>2174</v>
      </c>
      <c r="N256" t="s">
        <v>2783</v>
      </c>
    </row>
    <row r="257" spans="1:14" x14ac:dyDescent="0.3">
      <c r="A257">
        <v>256</v>
      </c>
      <c r="B257" t="s">
        <v>2784</v>
      </c>
      <c r="C257" t="s">
        <v>1759</v>
      </c>
      <c r="D257">
        <v>70</v>
      </c>
      <c r="E257">
        <v>1</v>
      </c>
      <c r="F257" t="s">
        <v>203</v>
      </c>
      <c r="G257" t="s">
        <v>1441</v>
      </c>
      <c r="H257">
        <v>30</v>
      </c>
      <c r="I257">
        <v>5</v>
      </c>
      <c r="J257">
        <v>0</v>
      </c>
      <c r="K257">
        <v>0</v>
      </c>
      <c r="L257">
        <v>0</v>
      </c>
      <c r="M257" t="s">
        <v>2265</v>
      </c>
      <c r="N257" t="s">
        <v>2785</v>
      </c>
    </row>
    <row r="258" spans="1:14" x14ac:dyDescent="0.3">
      <c r="A258">
        <v>257</v>
      </c>
      <c r="B258" t="s">
        <v>2786</v>
      </c>
      <c r="C258" t="s">
        <v>1688</v>
      </c>
      <c r="D258">
        <v>102</v>
      </c>
      <c r="E258">
        <v>0</v>
      </c>
      <c r="F258" t="s">
        <v>203</v>
      </c>
      <c r="G258" t="s">
        <v>1443</v>
      </c>
      <c r="H258">
        <v>0</v>
      </c>
      <c r="I258">
        <v>10</v>
      </c>
      <c r="J258">
        <v>0</v>
      </c>
      <c r="K258">
        <v>20</v>
      </c>
      <c r="L258">
        <v>0</v>
      </c>
      <c r="N258" t="s">
        <v>2787</v>
      </c>
    </row>
    <row r="259" spans="1:14" x14ac:dyDescent="0.3">
      <c r="A259">
        <v>258</v>
      </c>
      <c r="B259" t="s">
        <v>2788</v>
      </c>
      <c r="C259" t="s">
        <v>1547</v>
      </c>
      <c r="D259" s="22">
        <v>51</v>
      </c>
      <c r="E259">
        <v>0</v>
      </c>
      <c r="F259" t="s">
        <v>203</v>
      </c>
      <c r="G259" t="s">
        <v>1443</v>
      </c>
      <c r="H259">
        <v>0</v>
      </c>
      <c r="I259">
        <v>30</v>
      </c>
      <c r="J259">
        <v>0</v>
      </c>
      <c r="K259">
        <v>20</v>
      </c>
      <c r="L259">
        <v>0</v>
      </c>
      <c r="N259" t="s">
        <v>2789</v>
      </c>
    </row>
    <row r="260" spans="1:14" x14ac:dyDescent="0.3">
      <c r="A260">
        <v>259</v>
      </c>
      <c r="B260" t="s">
        <v>2790</v>
      </c>
      <c r="C260" t="s">
        <v>1485</v>
      </c>
      <c r="D260">
        <v>56</v>
      </c>
      <c r="E260">
        <v>0</v>
      </c>
      <c r="F260" t="s">
        <v>203</v>
      </c>
      <c r="G260" t="s">
        <v>1443</v>
      </c>
      <c r="H260">
        <v>0</v>
      </c>
      <c r="I260">
        <v>30</v>
      </c>
      <c r="J260">
        <v>0</v>
      </c>
      <c r="K260">
        <v>40</v>
      </c>
      <c r="L260">
        <v>0</v>
      </c>
      <c r="M260" t="s">
        <v>2203</v>
      </c>
      <c r="N260" t="s">
        <v>2791</v>
      </c>
    </row>
    <row r="261" spans="1:14" x14ac:dyDescent="0.3">
      <c r="A261">
        <v>260</v>
      </c>
      <c r="B261" t="s">
        <v>2792</v>
      </c>
      <c r="C261" t="s">
        <v>1586</v>
      </c>
      <c r="D261" s="22">
        <v>0</v>
      </c>
      <c r="E261">
        <v>250</v>
      </c>
      <c r="F261" t="s">
        <v>216</v>
      </c>
      <c r="G261" t="s">
        <v>1427</v>
      </c>
      <c r="H261">
        <v>100</v>
      </c>
      <c r="I261">
        <v>5</v>
      </c>
      <c r="J261">
        <v>0</v>
      </c>
      <c r="K261">
        <v>8</v>
      </c>
      <c r="L261">
        <v>0</v>
      </c>
      <c r="M261" t="s">
        <v>2174</v>
      </c>
      <c r="N261" t="s">
        <v>2793</v>
      </c>
    </row>
    <row r="262" spans="1:14" x14ac:dyDescent="0.3">
      <c r="A262">
        <v>261</v>
      </c>
      <c r="B262" t="s">
        <v>2794</v>
      </c>
      <c r="C262" t="s">
        <v>1553</v>
      </c>
      <c r="D262" s="22">
        <v>0</v>
      </c>
      <c r="E262">
        <v>200</v>
      </c>
      <c r="F262" t="s">
        <v>216</v>
      </c>
      <c r="G262" t="s">
        <v>1427</v>
      </c>
      <c r="H262">
        <v>100</v>
      </c>
      <c r="I262">
        <v>5</v>
      </c>
      <c r="J262">
        <v>0</v>
      </c>
      <c r="K262">
        <v>8</v>
      </c>
      <c r="L262">
        <v>0</v>
      </c>
      <c r="M262" t="s">
        <v>2174</v>
      </c>
      <c r="N262" t="s">
        <v>2795</v>
      </c>
    </row>
    <row r="263" spans="1:14" x14ac:dyDescent="0.3">
      <c r="A263">
        <v>262</v>
      </c>
      <c r="B263" t="s">
        <v>2796</v>
      </c>
      <c r="C263" t="s">
        <v>1846</v>
      </c>
      <c r="D263" t="s">
        <v>2302</v>
      </c>
      <c r="E263">
        <v>150</v>
      </c>
      <c r="F263" t="s">
        <v>216</v>
      </c>
      <c r="G263" t="s">
        <v>1427</v>
      </c>
      <c r="H263">
        <v>90</v>
      </c>
      <c r="I263">
        <v>5</v>
      </c>
      <c r="J263">
        <v>0</v>
      </c>
      <c r="K263">
        <v>0</v>
      </c>
      <c r="L263">
        <v>0</v>
      </c>
      <c r="M263" t="s">
        <v>2163</v>
      </c>
      <c r="N263" t="s">
        <v>2797</v>
      </c>
    </row>
    <row r="264" spans="1:14" x14ac:dyDescent="0.3">
      <c r="A264">
        <v>263</v>
      </c>
      <c r="B264" t="s">
        <v>2798</v>
      </c>
      <c r="C264" t="s">
        <v>1495</v>
      </c>
      <c r="D264" t="s">
        <v>2302</v>
      </c>
      <c r="E264">
        <v>150</v>
      </c>
      <c r="F264" t="s">
        <v>216</v>
      </c>
      <c r="G264" t="s">
        <v>1441</v>
      </c>
      <c r="H264">
        <v>90</v>
      </c>
      <c r="I264">
        <v>5</v>
      </c>
      <c r="J264">
        <v>0</v>
      </c>
      <c r="K264">
        <v>0</v>
      </c>
      <c r="L264">
        <v>0</v>
      </c>
      <c r="M264" t="s">
        <v>2174</v>
      </c>
      <c r="N264" t="s">
        <v>2799</v>
      </c>
    </row>
    <row r="265" spans="1:14" x14ac:dyDescent="0.3">
      <c r="A265">
        <v>264</v>
      </c>
      <c r="B265" t="s">
        <v>2800</v>
      </c>
      <c r="C265" t="s">
        <v>1817</v>
      </c>
      <c r="D265">
        <v>125</v>
      </c>
      <c r="E265">
        <v>140</v>
      </c>
      <c r="F265" t="s">
        <v>216</v>
      </c>
      <c r="G265" t="s">
        <v>1427</v>
      </c>
      <c r="H265">
        <v>100</v>
      </c>
      <c r="I265">
        <v>5</v>
      </c>
      <c r="J265">
        <v>0</v>
      </c>
      <c r="K265">
        <v>0</v>
      </c>
      <c r="L265">
        <v>0</v>
      </c>
      <c r="M265" t="s">
        <v>2163</v>
      </c>
      <c r="N265" t="s">
        <v>2801</v>
      </c>
    </row>
    <row r="266" spans="1:14" x14ac:dyDescent="0.3">
      <c r="A266">
        <v>265</v>
      </c>
      <c r="B266" t="s">
        <v>2802</v>
      </c>
      <c r="C266" t="s">
        <v>1467</v>
      </c>
      <c r="D266" t="s">
        <v>2549</v>
      </c>
      <c r="E266">
        <v>120</v>
      </c>
      <c r="F266" t="s">
        <v>233</v>
      </c>
      <c r="G266" t="s">
        <v>1427</v>
      </c>
      <c r="H266">
        <v>100</v>
      </c>
      <c r="I266">
        <v>15</v>
      </c>
      <c r="J266">
        <v>0</v>
      </c>
      <c r="K266">
        <v>0</v>
      </c>
      <c r="L266">
        <v>0</v>
      </c>
      <c r="M266" t="s">
        <v>2163</v>
      </c>
      <c r="N266" t="s">
        <v>2803</v>
      </c>
    </row>
    <row r="267" spans="1:14" x14ac:dyDescent="0.3">
      <c r="A267">
        <v>266</v>
      </c>
      <c r="B267" t="s">
        <v>2804</v>
      </c>
      <c r="C267" t="s">
        <v>1973</v>
      </c>
      <c r="D267" t="s">
        <v>2349</v>
      </c>
      <c r="E267">
        <v>120</v>
      </c>
      <c r="F267" t="s">
        <v>216</v>
      </c>
      <c r="G267" t="s">
        <v>1427</v>
      </c>
      <c r="H267">
        <v>100</v>
      </c>
      <c r="I267">
        <v>15</v>
      </c>
      <c r="J267">
        <v>0</v>
      </c>
      <c r="K267">
        <v>0</v>
      </c>
      <c r="L267">
        <v>0</v>
      </c>
      <c r="M267" t="s">
        <v>2163</v>
      </c>
      <c r="N267" t="s">
        <v>2805</v>
      </c>
    </row>
    <row r="268" spans="1:14" x14ac:dyDescent="0.3">
      <c r="A268">
        <v>267</v>
      </c>
      <c r="B268" t="s">
        <v>2806</v>
      </c>
      <c r="C268" t="s">
        <v>1454</v>
      </c>
      <c r="D268" s="22">
        <v>0</v>
      </c>
      <c r="E268">
        <v>120</v>
      </c>
      <c r="F268" t="s">
        <v>216</v>
      </c>
      <c r="G268" t="s">
        <v>1427</v>
      </c>
      <c r="H268">
        <v>75</v>
      </c>
      <c r="I268">
        <v>5</v>
      </c>
      <c r="J268">
        <v>0</v>
      </c>
      <c r="K268">
        <v>0</v>
      </c>
      <c r="L268">
        <v>0</v>
      </c>
      <c r="M268" t="s">
        <v>2163</v>
      </c>
      <c r="N268" t="s">
        <v>2807</v>
      </c>
    </row>
    <row r="269" spans="1:14" x14ac:dyDescent="0.3">
      <c r="A269">
        <v>268</v>
      </c>
      <c r="B269" t="s">
        <v>2808</v>
      </c>
      <c r="C269" t="s">
        <v>1466</v>
      </c>
      <c r="D269" t="s">
        <v>2308</v>
      </c>
      <c r="E269">
        <v>120</v>
      </c>
      <c r="F269" t="s">
        <v>216</v>
      </c>
      <c r="G269" t="s">
        <v>1427</v>
      </c>
      <c r="H269">
        <v>100</v>
      </c>
      <c r="I269">
        <v>10</v>
      </c>
      <c r="J269">
        <v>0</v>
      </c>
      <c r="K269">
        <v>2</v>
      </c>
      <c r="L269">
        <v>0</v>
      </c>
      <c r="M269" t="s">
        <v>2163</v>
      </c>
      <c r="N269" t="s">
        <v>2309</v>
      </c>
    </row>
    <row r="270" spans="1:14" x14ac:dyDescent="0.3">
      <c r="A270">
        <v>269</v>
      </c>
      <c r="B270" t="s">
        <v>2809</v>
      </c>
      <c r="C270" t="s">
        <v>1554</v>
      </c>
      <c r="D270">
        <v>0</v>
      </c>
      <c r="E270">
        <v>100</v>
      </c>
      <c r="F270" t="s">
        <v>216</v>
      </c>
      <c r="G270" t="s">
        <v>1427</v>
      </c>
      <c r="H270">
        <v>75</v>
      </c>
      <c r="I270">
        <v>10</v>
      </c>
      <c r="J270">
        <v>0</v>
      </c>
      <c r="K270">
        <v>0</v>
      </c>
      <c r="L270">
        <v>0</v>
      </c>
      <c r="M270" t="s">
        <v>2342</v>
      </c>
      <c r="N270" t="s">
        <v>2810</v>
      </c>
    </row>
    <row r="271" spans="1:14" x14ac:dyDescent="0.3">
      <c r="A271">
        <v>270</v>
      </c>
      <c r="B271" t="s">
        <v>2811</v>
      </c>
      <c r="C271" t="s">
        <v>1879</v>
      </c>
      <c r="D271" t="s">
        <v>2812</v>
      </c>
      <c r="E271">
        <v>100</v>
      </c>
      <c r="F271" t="s">
        <v>216</v>
      </c>
      <c r="G271" t="s">
        <v>1441</v>
      </c>
      <c r="H271">
        <v>100</v>
      </c>
      <c r="I271">
        <v>10</v>
      </c>
      <c r="J271">
        <v>0</v>
      </c>
      <c r="K271">
        <v>0</v>
      </c>
      <c r="L271">
        <v>0</v>
      </c>
      <c r="M271" t="s">
        <v>2174</v>
      </c>
      <c r="N271" t="s">
        <v>2813</v>
      </c>
    </row>
    <row r="272" spans="1:14" x14ac:dyDescent="0.3">
      <c r="A272">
        <v>271</v>
      </c>
      <c r="B272" t="s">
        <v>2814</v>
      </c>
      <c r="C272" t="s">
        <v>1563</v>
      </c>
      <c r="D272" t="s">
        <v>2815</v>
      </c>
      <c r="E272">
        <v>130</v>
      </c>
      <c r="F272" t="s">
        <v>216</v>
      </c>
      <c r="G272" t="s">
        <v>1427</v>
      </c>
      <c r="H272">
        <v>100</v>
      </c>
      <c r="I272">
        <v>10</v>
      </c>
      <c r="J272">
        <v>0</v>
      </c>
      <c r="K272">
        <v>0</v>
      </c>
      <c r="L272">
        <v>0</v>
      </c>
      <c r="M272" t="s">
        <v>2163</v>
      </c>
      <c r="N272" t="s">
        <v>2816</v>
      </c>
    </row>
    <row r="273" spans="1:14" x14ac:dyDescent="0.3">
      <c r="A273">
        <v>272</v>
      </c>
      <c r="B273" t="s">
        <v>2817</v>
      </c>
      <c r="C273" t="s">
        <v>1734</v>
      </c>
      <c r="D273">
        <v>0</v>
      </c>
      <c r="E273">
        <v>90</v>
      </c>
      <c r="F273" t="s">
        <v>216</v>
      </c>
      <c r="G273" t="s">
        <v>1441</v>
      </c>
      <c r="H273">
        <v>100</v>
      </c>
      <c r="I273">
        <v>10</v>
      </c>
      <c r="J273">
        <v>0</v>
      </c>
      <c r="K273">
        <v>4</v>
      </c>
      <c r="L273">
        <v>0</v>
      </c>
      <c r="M273" t="s">
        <v>2169</v>
      </c>
      <c r="N273" t="s">
        <v>2818</v>
      </c>
    </row>
    <row r="274" spans="1:14" x14ac:dyDescent="0.3">
      <c r="A274">
        <v>273</v>
      </c>
      <c r="B274" t="s">
        <v>2819</v>
      </c>
      <c r="C274" t="s">
        <v>1861</v>
      </c>
      <c r="D274">
        <v>13</v>
      </c>
      <c r="E274">
        <v>90</v>
      </c>
      <c r="F274" t="s">
        <v>216</v>
      </c>
      <c r="G274" t="s">
        <v>1427</v>
      </c>
      <c r="H274">
        <v>85</v>
      </c>
      <c r="I274">
        <v>20</v>
      </c>
      <c r="J274">
        <v>20</v>
      </c>
      <c r="K274">
        <v>0</v>
      </c>
      <c r="L274">
        <v>0</v>
      </c>
      <c r="M274" t="s">
        <v>2163</v>
      </c>
      <c r="N274" t="s">
        <v>2820</v>
      </c>
    </row>
    <row r="275" spans="1:14" x14ac:dyDescent="0.3">
      <c r="A275">
        <v>274</v>
      </c>
      <c r="B275" t="s">
        <v>2821</v>
      </c>
      <c r="C275" t="s">
        <v>1465</v>
      </c>
      <c r="D275" t="s">
        <v>2349</v>
      </c>
      <c r="E275">
        <v>90</v>
      </c>
      <c r="F275" t="s">
        <v>216</v>
      </c>
      <c r="G275" t="s">
        <v>1427</v>
      </c>
      <c r="H275">
        <v>85</v>
      </c>
      <c r="I275">
        <v>20</v>
      </c>
      <c r="J275">
        <v>0</v>
      </c>
      <c r="K275">
        <v>0</v>
      </c>
      <c r="L275">
        <v>0</v>
      </c>
      <c r="M275" t="s">
        <v>2163</v>
      </c>
      <c r="N275" t="s">
        <v>2822</v>
      </c>
    </row>
    <row r="276" spans="1:14" x14ac:dyDescent="0.3">
      <c r="A276">
        <v>275</v>
      </c>
      <c r="B276" t="s">
        <v>2823</v>
      </c>
      <c r="C276" t="s">
        <v>1683</v>
      </c>
      <c r="D276" t="s">
        <v>2824</v>
      </c>
      <c r="E276">
        <v>90</v>
      </c>
      <c r="F276" t="s">
        <v>216</v>
      </c>
      <c r="G276" t="s">
        <v>1441</v>
      </c>
      <c r="H276">
        <v>100</v>
      </c>
      <c r="I276">
        <v>10</v>
      </c>
      <c r="J276">
        <v>0</v>
      </c>
      <c r="K276">
        <v>2</v>
      </c>
      <c r="L276">
        <v>0</v>
      </c>
      <c r="M276" t="s">
        <v>2169</v>
      </c>
      <c r="N276" t="s">
        <v>2825</v>
      </c>
    </row>
    <row r="277" spans="1:14" x14ac:dyDescent="0.3">
      <c r="A277">
        <v>276</v>
      </c>
      <c r="B277" t="s">
        <v>2826</v>
      </c>
      <c r="C277" t="s">
        <v>1463</v>
      </c>
      <c r="D277">
        <v>7</v>
      </c>
      <c r="E277">
        <v>85</v>
      </c>
      <c r="F277" t="s">
        <v>216</v>
      </c>
      <c r="G277" t="s">
        <v>1427</v>
      </c>
      <c r="H277">
        <v>100</v>
      </c>
      <c r="I277">
        <v>15</v>
      </c>
      <c r="J277">
        <v>30</v>
      </c>
      <c r="K277">
        <v>0</v>
      </c>
      <c r="L277">
        <v>0</v>
      </c>
      <c r="M277" t="s">
        <v>2163</v>
      </c>
      <c r="N277" t="s">
        <v>2827</v>
      </c>
    </row>
    <row r="278" spans="1:14" x14ac:dyDescent="0.3">
      <c r="A278">
        <v>277</v>
      </c>
      <c r="B278" t="s">
        <v>2828</v>
      </c>
      <c r="C278" t="s">
        <v>1976</v>
      </c>
      <c r="D278" t="s">
        <v>2812</v>
      </c>
      <c r="E278">
        <v>120</v>
      </c>
      <c r="F278" t="s">
        <v>216</v>
      </c>
      <c r="G278" t="s">
        <v>1441</v>
      </c>
      <c r="H278">
        <v>100</v>
      </c>
      <c r="I278">
        <v>5</v>
      </c>
      <c r="J278">
        <v>0</v>
      </c>
      <c r="K278">
        <v>0</v>
      </c>
      <c r="L278">
        <v>0</v>
      </c>
      <c r="M278" t="s">
        <v>2174</v>
      </c>
      <c r="N278" t="s">
        <v>2829</v>
      </c>
    </row>
    <row r="279" spans="1:14" x14ac:dyDescent="0.3">
      <c r="A279">
        <v>278</v>
      </c>
      <c r="B279" t="s">
        <v>2830</v>
      </c>
      <c r="C279" t="s">
        <v>1675</v>
      </c>
      <c r="D279">
        <v>0</v>
      </c>
      <c r="E279">
        <v>80</v>
      </c>
      <c r="F279" t="s">
        <v>216</v>
      </c>
      <c r="G279" t="s">
        <v>1427</v>
      </c>
      <c r="H279">
        <v>100</v>
      </c>
      <c r="I279">
        <v>5</v>
      </c>
      <c r="J279">
        <v>0</v>
      </c>
      <c r="K279">
        <v>0</v>
      </c>
      <c r="L279">
        <v>2</v>
      </c>
      <c r="M279" t="s">
        <v>2163</v>
      </c>
      <c r="N279" t="s">
        <v>2831</v>
      </c>
    </row>
    <row r="280" spans="1:14" x14ac:dyDescent="0.3">
      <c r="A280">
        <v>279</v>
      </c>
      <c r="B280" t="s">
        <v>2832</v>
      </c>
      <c r="C280" t="s">
        <v>1591</v>
      </c>
      <c r="D280" t="s">
        <v>2231</v>
      </c>
      <c r="E280">
        <v>80</v>
      </c>
      <c r="F280" t="s">
        <v>216</v>
      </c>
      <c r="G280" t="s">
        <v>1427</v>
      </c>
      <c r="H280">
        <v>90</v>
      </c>
      <c r="I280">
        <v>15</v>
      </c>
      <c r="J280">
        <v>10</v>
      </c>
      <c r="K280">
        <v>0</v>
      </c>
      <c r="L280">
        <v>0</v>
      </c>
      <c r="M280" t="s">
        <v>2180</v>
      </c>
      <c r="N280" t="s">
        <v>2833</v>
      </c>
    </row>
    <row r="281" spans="1:14" x14ac:dyDescent="0.3">
      <c r="A281">
        <v>280</v>
      </c>
      <c r="B281" t="s">
        <v>2834</v>
      </c>
      <c r="C281" t="s">
        <v>1431</v>
      </c>
      <c r="D281">
        <v>0</v>
      </c>
      <c r="E281">
        <v>80</v>
      </c>
      <c r="F281" t="s">
        <v>216</v>
      </c>
      <c r="G281" t="s">
        <v>1427</v>
      </c>
      <c r="H281">
        <v>85</v>
      </c>
      <c r="I281">
        <v>20</v>
      </c>
      <c r="J281">
        <v>0</v>
      </c>
      <c r="K281">
        <v>0</v>
      </c>
      <c r="L281">
        <v>0</v>
      </c>
      <c r="M281" t="s">
        <v>2354</v>
      </c>
      <c r="N281" t="s">
        <v>2835</v>
      </c>
    </row>
    <row r="282" spans="1:14" x14ac:dyDescent="0.3">
      <c r="A282">
        <v>281</v>
      </c>
      <c r="B282" t="s">
        <v>2836</v>
      </c>
      <c r="C282" t="s">
        <v>1440</v>
      </c>
      <c r="D282" t="s">
        <v>2837</v>
      </c>
      <c r="E282">
        <v>80</v>
      </c>
      <c r="F282" t="s">
        <v>216</v>
      </c>
      <c r="G282" t="s">
        <v>1441</v>
      </c>
      <c r="H282">
        <v>100</v>
      </c>
      <c r="I282">
        <v>10</v>
      </c>
      <c r="J282">
        <v>0</v>
      </c>
      <c r="K282">
        <v>4</v>
      </c>
      <c r="L282">
        <v>0</v>
      </c>
      <c r="M282" t="s">
        <v>2166</v>
      </c>
      <c r="N282" t="s">
        <v>2838</v>
      </c>
    </row>
    <row r="283" spans="1:14" x14ac:dyDescent="0.3">
      <c r="A283">
        <v>282</v>
      </c>
      <c r="B283" t="s">
        <v>2839</v>
      </c>
      <c r="C283" t="s">
        <v>1450</v>
      </c>
      <c r="D283">
        <v>0</v>
      </c>
      <c r="E283">
        <v>80</v>
      </c>
      <c r="F283" t="s">
        <v>216</v>
      </c>
      <c r="G283" t="s">
        <v>1427</v>
      </c>
      <c r="H283">
        <v>75</v>
      </c>
      <c r="I283">
        <v>20</v>
      </c>
      <c r="J283">
        <v>0</v>
      </c>
      <c r="K283">
        <v>0</v>
      </c>
      <c r="L283">
        <v>0</v>
      </c>
      <c r="M283" t="s">
        <v>2163</v>
      </c>
      <c r="N283" t="s">
        <v>2840</v>
      </c>
    </row>
    <row r="284" spans="1:14" x14ac:dyDescent="0.3">
      <c r="A284">
        <v>283</v>
      </c>
      <c r="B284" t="s">
        <v>2841</v>
      </c>
      <c r="C284" t="s">
        <v>1502</v>
      </c>
      <c r="D284">
        <v>0</v>
      </c>
      <c r="E284">
        <v>80</v>
      </c>
      <c r="F284" t="s">
        <v>233</v>
      </c>
      <c r="G284" t="s">
        <v>1427</v>
      </c>
      <c r="H284">
        <v>100</v>
      </c>
      <c r="I284">
        <v>15</v>
      </c>
      <c r="J284">
        <v>0</v>
      </c>
      <c r="K284">
        <v>0</v>
      </c>
      <c r="L284">
        <v>0</v>
      </c>
      <c r="M284" t="s">
        <v>2163</v>
      </c>
      <c r="N284" t="s">
        <v>2842</v>
      </c>
    </row>
    <row r="285" spans="1:14" x14ac:dyDescent="0.3">
      <c r="A285">
        <v>284</v>
      </c>
      <c r="B285" t="s">
        <v>2843</v>
      </c>
      <c r="C285" t="s">
        <v>1594</v>
      </c>
      <c r="D285">
        <v>17</v>
      </c>
      <c r="E285">
        <v>80</v>
      </c>
      <c r="F285" t="s">
        <v>216</v>
      </c>
      <c r="G285" t="s">
        <v>1441</v>
      </c>
      <c r="H285">
        <v>100</v>
      </c>
      <c r="I285">
        <v>10</v>
      </c>
      <c r="J285">
        <v>20</v>
      </c>
      <c r="K285">
        <v>0</v>
      </c>
      <c r="L285">
        <v>0</v>
      </c>
      <c r="M285" t="s">
        <v>2174</v>
      </c>
      <c r="N285" t="s">
        <v>2844</v>
      </c>
    </row>
    <row r="286" spans="1:14" x14ac:dyDescent="0.3">
      <c r="A286">
        <v>285</v>
      </c>
      <c r="B286" t="s">
        <v>2845</v>
      </c>
      <c r="C286" t="s">
        <v>1736</v>
      </c>
      <c r="D286">
        <v>43</v>
      </c>
      <c r="E286">
        <v>75</v>
      </c>
      <c r="F286" t="s">
        <v>216</v>
      </c>
      <c r="G286" t="s">
        <v>1427</v>
      </c>
      <c r="H286">
        <v>95</v>
      </c>
      <c r="I286">
        <v>10</v>
      </c>
      <c r="J286">
        <v>50</v>
      </c>
      <c r="K286">
        <v>0</v>
      </c>
      <c r="L286">
        <v>0</v>
      </c>
      <c r="M286" t="s">
        <v>2163</v>
      </c>
      <c r="N286" t="s">
        <v>2846</v>
      </c>
    </row>
    <row r="287" spans="1:14" x14ac:dyDescent="0.3">
      <c r="A287">
        <v>286</v>
      </c>
      <c r="B287" t="s">
        <v>2847</v>
      </c>
      <c r="C287" t="s">
        <v>1977</v>
      </c>
      <c r="D287">
        <v>3</v>
      </c>
      <c r="E287">
        <v>75</v>
      </c>
      <c r="F287" t="s">
        <v>216</v>
      </c>
      <c r="G287" t="s">
        <v>1441</v>
      </c>
      <c r="H287">
        <v>100</v>
      </c>
      <c r="I287">
        <v>10</v>
      </c>
      <c r="J287">
        <v>100</v>
      </c>
      <c r="K287">
        <v>4</v>
      </c>
      <c r="L287">
        <v>0</v>
      </c>
      <c r="M287" t="s">
        <v>2169</v>
      </c>
      <c r="N287" t="s">
        <v>2848</v>
      </c>
    </row>
    <row r="288" spans="1:14" x14ac:dyDescent="0.3">
      <c r="A288">
        <v>287</v>
      </c>
      <c r="B288" t="s">
        <v>2849</v>
      </c>
      <c r="C288" t="s">
        <v>1928</v>
      </c>
      <c r="D288" t="s">
        <v>2404</v>
      </c>
      <c r="E288">
        <v>70</v>
      </c>
      <c r="F288" t="s">
        <v>216</v>
      </c>
      <c r="G288" t="s">
        <v>1427</v>
      </c>
      <c r="H288">
        <v>100</v>
      </c>
      <c r="I288">
        <v>20</v>
      </c>
      <c r="J288">
        <v>0</v>
      </c>
      <c r="K288">
        <v>0</v>
      </c>
      <c r="L288">
        <v>0</v>
      </c>
      <c r="M288" t="s">
        <v>2163</v>
      </c>
      <c r="N288" t="s">
        <v>2850</v>
      </c>
    </row>
    <row r="289" spans="1:14" x14ac:dyDescent="0.3">
      <c r="A289">
        <v>288</v>
      </c>
      <c r="B289" t="s">
        <v>2851</v>
      </c>
      <c r="C289" t="s">
        <v>1579</v>
      </c>
      <c r="D289">
        <v>13</v>
      </c>
      <c r="E289">
        <v>70</v>
      </c>
      <c r="F289" t="s">
        <v>216</v>
      </c>
      <c r="G289" t="s">
        <v>1427</v>
      </c>
      <c r="H289">
        <v>100</v>
      </c>
      <c r="I289">
        <v>10</v>
      </c>
      <c r="J289">
        <v>20</v>
      </c>
      <c r="K289">
        <v>0</v>
      </c>
      <c r="L289">
        <v>0</v>
      </c>
      <c r="M289" t="s">
        <v>2354</v>
      </c>
      <c r="N289" t="s">
        <v>2852</v>
      </c>
    </row>
    <row r="290" spans="1:14" x14ac:dyDescent="0.3">
      <c r="A290">
        <v>289</v>
      </c>
      <c r="B290" t="s">
        <v>2853</v>
      </c>
      <c r="C290" t="s">
        <v>1693</v>
      </c>
      <c r="D290" t="s">
        <v>2854</v>
      </c>
      <c r="E290">
        <v>70</v>
      </c>
      <c r="F290" t="s">
        <v>216</v>
      </c>
      <c r="G290" t="s">
        <v>1427</v>
      </c>
      <c r="H290">
        <v>100</v>
      </c>
      <c r="I290">
        <v>20</v>
      </c>
      <c r="J290">
        <v>0</v>
      </c>
      <c r="K290">
        <v>0</v>
      </c>
      <c r="L290">
        <v>0</v>
      </c>
      <c r="M290" t="s">
        <v>2163</v>
      </c>
      <c r="N290" t="s">
        <v>2855</v>
      </c>
    </row>
    <row r="291" spans="1:14" x14ac:dyDescent="0.3">
      <c r="A291">
        <v>290</v>
      </c>
      <c r="B291" t="s">
        <v>2856</v>
      </c>
      <c r="C291" t="s">
        <v>1458</v>
      </c>
      <c r="D291" t="s">
        <v>2231</v>
      </c>
      <c r="E291">
        <v>70</v>
      </c>
      <c r="F291" t="s">
        <v>216</v>
      </c>
      <c r="G291" t="s">
        <v>1427</v>
      </c>
      <c r="H291">
        <v>100</v>
      </c>
      <c r="I291">
        <v>15</v>
      </c>
      <c r="J291">
        <v>30</v>
      </c>
      <c r="K291">
        <v>0</v>
      </c>
      <c r="L291">
        <v>0</v>
      </c>
      <c r="M291" t="s">
        <v>2180</v>
      </c>
      <c r="N291" t="s">
        <v>2857</v>
      </c>
    </row>
    <row r="292" spans="1:14" x14ac:dyDescent="0.3">
      <c r="A292">
        <v>291</v>
      </c>
      <c r="B292" t="s">
        <v>2858</v>
      </c>
      <c r="C292" t="s">
        <v>1944</v>
      </c>
      <c r="D292">
        <v>85</v>
      </c>
      <c r="E292">
        <v>70</v>
      </c>
      <c r="F292" t="s">
        <v>216</v>
      </c>
      <c r="G292" t="s">
        <v>1427</v>
      </c>
      <c r="H292">
        <v>100</v>
      </c>
      <c r="I292">
        <v>5</v>
      </c>
      <c r="J292">
        <v>0</v>
      </c>
      <c r="K292">
        <v>0</v>
      </c>
      <c r="L292">
        <v>0</v>
      </c>
      <c r="M292" t="s">
        <v>2163</v>
      </c>
      <c r="N292" t="s">
        <v>2859</v>
      </c>
    </row>
    <row r="293" spans="1:14" x14ac:dyDescent="0.3">
      <c r="A293">
        <v>292</v>
      </c>
      <c r="B293" t="s">
        <v>2860</v>
      </c>
      <c r="C293" t="s">
        <v>1720</v>
      </c>
      <c r="D293" t="s">
        <v>2861</v>
      </c>
      <c r="E293">
        <v>70</v>
      </c>
      <c r="F293" t="s">
        <v>216</v>
      </c>
      <c r="G293" t="s">
        <v>1427</v>
      </c>
      <c r="H293">
        <v>100</v>
      </c>
      <c r="I293">
        <v>20</v>
      </c>
      <c r="J293">
        <v>30</v>
      </c>
      <c r="K293">
        <v>0</v>
      </c>
      <c r="L293">
        <v>0</v>
      </c>
      <c r="M293" t="s">
        <v>2265</v>
      </c>
      <c r="N293" t="s">
        <v>2862</v>
      </c>
    </row>
    <row r="294" spans="1:14" x14ac:dyDescent="0.3">
      <c r="A294">
        <v>293</v>
      </c>
      <c r="B294" t="s">
        <v>2863</v>
      </c>
      <c r="C294" t="s">
        <v>1596</v>
      </c>
      <c r="D294">
        <v>0</v>
      </c>
      <c r="E294">
        <v>70</v>
      </c>
      <c r="F294" t="s">
        <v>233</v>
      </c>
      <c r="G294" t="s">
        <v>1427</v>
      </c>
      <c r="H294">
        <v>100</v>
      </c>
      <c r="I294">
        <v>20</v>
      </c>
      <c r="J294">
        <v>0</v>
      </c>
      <c r="K294">
        <v>0</v>
      </c>
      <c r="L294">
        <v>0</v>
      </c>
      <c r="M294" t="s">
        <v>2237</v>
      </c>
      <c r="N294" t="s">
        <v>2864</v>
      </c>
    </row>
    <row r="295" spans="1:14" x14ac:dyDescent="0.3">
      <c r="A295">
        <v>294</v>
      </c>
      <c r="B295" t="s">
        <v>2865</v>
      </c>
      <c r="C295" t="s">
        <v>1459</v>
      </c>
      <c r="D295">
        <v>0</v>
      </c>
      <c r="E295">
        <v>65</v>
      </c>
      <c r="F295" t="s">
        <v>216</v>
      </c>
      <c r="G295" t="s">
        <v>1427</v>
      </c>
      <c r="H295">
        <v>100</v>
      </c>
      <c r="I295">
        <v>25</v>
      </c>
      <c r="J295">
        <v>0</v>
      </c>
      <c r="K295">
        <v>0</v>
      </c>
      <c r="L295">
        <v>0</v>
      </c>
      <c r="M295" t="s">
        <v>2163</v>
      </c>
      <c r="N295" t="s">
        <v>2866</v>
      </c>
    </row>
    <row r="296" spans="1:14" x14ac:dyDescent="0.3">
      <c r="A296">
        <v>295</v>
      </c>
      <c r="B296" t="s">
        <v>2867</v>
      </c>
      <c r="C296" t="s">
        <v>1452</v>
      </c>
      <c r="D296">
        <v>10</v>
      </c>
      <c r="E296">
        <v>65</v>
      </c>
      <c r="F296" t="s">
        <v>216</v>
      </c>
      <c r="G296" t="s">
        <v>1427</v>
      </c>
      <c r="H296">
        <v>100</v>
      </c>
      <c r="I296">
        <v>20</v>
      </c>
      <c r="J296">
        <v>30</v>
      </c>
      <c r="K296">
        <v>0</v>
      </c>
      <c r="L296">
        <v>0</v>
      </c>
      <c r="M296" t="s">
        <v>2180</v>
      </c>
      <c r="N296" t="s">
        <v>2868</v>
      </c>
    </row>
    <row r="297" spans="1:14" x14ac:dyDescent="0.3">
      <c r="A297">
        <v>296</v>
      </c>
      <c r="B297" t="s">
        <v>2869</v>
      </c>
      <c r="C297" t="s">
        <v>1773</v>
      </c>
      <c r="D297" t="s">
        <v>2255</v>
      </c>
      <c r="E297">
        <v>60</v>
      </c>
      <c r="F297" t="s">
        <v>216</v>
      </c>
      <c r="G297" t="s">
        <v>1427</v>
      </c>
      <c r="H297">
        <v>100</v>
      </c>
      <c r="I297">
        <v>25</v>
      </c>
      <c r="J297">
        <v>0</v>
      </c>
      <c r="K297">
        <v>0</v>
      </c>
      <c r="L297">
        <v>0</v>
      </c>
      <c r="M297" t="s">
        <v>2163</v>
      </c>
      <c r="N297" t="s">
        <v>2870</v>
      </c>
    </row>
    <row r="298" spans="1:14" x14ac:dyDescent="0.3">
      <c r="A298">
        <v>297</v>
      </c>
      <c r="B298" t="s">
        <v>2871</v>
      </c>
      <c r="C298" t="s">
        <v>1926</v>
      </c>
      <c r="D298">
        <v>83</v>
      </c>
      <c r="E298">
        <v>60</v>
      </c>
      <c r="F298" t="s">
        <v>216</v>
      </c>
      <c r="G298" t="s">
        <v>1441</v>
      </c>
      <c r="H298">
        <v>100</v>
      </c>
      <c r="I298">
        <v>15</v>
      </c>
      <c r="J298">
        <v>0</v>
      </c>
      <c r="K298">
        <v>0</v>
      </c>
      <c r="L298">
        <v>0</v>
      </c>
      <c r="M298" t="s">
        <v>2169</v>
      </c>
      <c r="N298" t="s">
        <v>2872</v>
      </c>
    </row>
    <row r="299" spans="1:14" x14ac:dyDescent="0.3">
      <c r="A299">
        <v>298</v>
      </c>
      <c r="B299" t="s">
        <v>2873</v>
      </c>
      <c r="C299" t="s">
        <v>1695</v>
      </c>
      <c r="D299" t="s">
        <v>2874</v>
      </c>
      <c r="E299">
        <v>70</v>
      </c>
      <c r="F299" t="s">
        <v>216</v>
      </c>
      <c r="G299" t="s">
        <v>1427</v>
      </c>
      <c r="H299">
        <v>100</v>
      </c>
      <c r="I299">
        <v>10</v>
      </c>
      <c r="J299">
        <v>0</v>
      </c>
      <c r="K299">
        <v>0</v>
      </c>
      <c r="L299">
        <v>0</v>
      </c>
      <c r="M299" t="s">
        <v>2163</v>
      </c>
      <c r="N299" t="s">
        <v>2875</v>
      </c>
    </row>
    <row r="300" spans="1:14" x14ac:dyDescent="0.3">
      <c r="A300">
        <v>299</v>
      </c>
      <c r="B300" t="s">
        <v>2876</v>
      </c>
      <c r="C300" t="s">
        <v>1562</v>
      </c>
      <c r="D300" t="s">
        <v>2244</v>
      </c>
      <c r="E300">
        <v>60</v>
      </c>
      <c r="F300" t="s">
        <v>216</v>
      </c>
      <c r="G300" t="s">
        <v>1441</v>
      </c>
      <c r="H300">
        <v>0</v>
      </c>
      <c r="I300">
        <v>20</v>
      </c>
      <c r="J300">
        <v>0</v>
      </c>
      <c r="K300">
        <v>4</v>
      </c>
      <c r="L300">
        <v>0</v>
      </c>
      <c r="M300" t="s">
        <v>2174</v>
      </c>
      <c r="N300" t="s">
        <v>2877</v>
      </c>
    </row>
    <row r="301" spans="1:14" x14ac:dyDescent="0.3">
      <c r="A301">
        <v>300</v>
      </c>
      <c r="B301" t="s">
        <v>2878</v>
      </c>
      <c r="C301" t="s">
        <v>1438</v>
      </c>
      <c r="D301">
        <v>0</v>
      </c>
      <c r="E301">
        <v>55</v>
      </c>
      <c r="F301" t="s">
        <v>216</v>
      </c>
      <c r="G301" t="s">
        <v>1427</v>
      </c>
      <c r="H301">
        <v>100</v>
      </c>
      <c r="I301">
        <v>30</v>
      </c>
      <c r="J301">
        <v>0</v>
      </c>
      <c r="K301">
        <v>0</v>
      </c>
      <c r="L301">
        <v>0</v>
      </c>
      <c r="M301" t="s">
        <v>2163</v>
      </c>
      <c r="N301" t="s">
        <v>2879</v>
      </c>
    </row>
    <row r="302" spans="1:14" x14ac:dyDescent="0.3">
      <c r="A302">
        <v>301</v>
      </c>
      <c r="B302" t="s">
        <v>2880</v>
      </c>
      <c r="C302" t="s">
        <v>1444</v>
      </c>
      <c r="D302">
        <v>0</v>
      </c>
      <c r="E302">
        <v>50</v>
      </c>
      <c r="F302" t="s">
        <v>216</v>
      </c>
      <c r="G302" t="s">
        <v>1427</v>
      </c>
      <c r="H302">
        <v>95</v>
      </c>
      <c r="I302">
        <v>30</v>
      </c>
      <c r="J302">
        <v>0</v>
      </c>
      <c r="K302">
        <v>0</v>
      </c>
      <c r="L302">
        <v>0</v>
      </c>
      <c r="M302" t="s">
        <v>2163</v>
      </c>
      <c r="N302" t="s">
        <v>2881</v>
      </c>
    </row>
    <row r="303" spans="1:14" x14ac:dyDescent="0.3">
      <c r="A303">
        <v>302</v>
      </c>
      <c r="B303" t="s">
        <v>2882</v>
      </c>
      <c r="C303" t="s">
        <v>1598</v>
      </c>
      <c r="D303">
        <v>2</v>
      </c>
      <c r="E303">
        <v>50</v>
      </c>
      <c r="F303" t="s">
        <v>216</v>
      </c>
      <c r="G303" t="s">
        <v>1427</v>
      </c>
      <c r="H303">
        <v>0</v>
      </c>
      <c r="I303">
        <v>1</v>
      </c>
      <c r="J303">
        <v>0</v>
      </c>
      <c r="K303">
        <v>0</v>
      </c>
      <c r="L303">
        <v>0</v>
      </c>
      <c r="M303" t="s">
        <v>2453</v>
      </c>
      <c r="N303" t="s">
        <v>2883</v>
      </c>
    </row>
    <row r="304" spans="1:14" x14ac:dyDescent="0.3">
      <c r="A304">
        <v>303</v>
      </c>
      <c r="B304" t="s">
        <v>2884</v>
      </c>
      <c r="C304" t="s">
        <v>1462</v>
      </c>
      <c r="D304">
        <v>0</v>
      </c>
      <c r="E304">
        <v>50</v>
      </c>
      <c r="F304" t="s">
        <v>216</v>
      </c>
      <c r="G304" t="s">
        <v>1427</v>
      </c>
      <c r="H304">
        <v>100</v>
      </c>
      <c r="I304">
        <v>35</v>
      </c>
      <c r="J304">
        <v>0</v>
      </c>
      <c r="K304">
        <v>0</v>
      </c>
      <c r="L304">
        <v>0</v>
      </c>
      <c r="M304" t="s">
        <v>2163</v>
      </c>
      <c r="N304" t="s">
        <v>2885</v>
      </c>
    </row>
    <row r="305" spans="1:14" x14ac:dyDescent="0.3">
      <c r="A305">
        <v>304</v>
      </c>
      <c r="B305" t="s">
        <v>2886</v>
      </c>
      <c r="C305" t="s">
        <v>1741</v>
      </c>
      <c r="D305">
        <v>87</v>
      </c>
      <c r="E305">
        <v>50</v>
      </c>
      <c r="F305" t="s">
        <v>216</v>
      </c>
      <c r="G305" t="s">
        <v>1441</v>
      </c>
      <c r="H305">
        <v>100</v>
      </c>
      <c r="I305">
        <v>10</v>
      </c>
      <c r="J305">
        <v>0</v>
      </c>
      <c r="K305">
        <v>0</v>
      </c>
      <c r="L305">
        <v>0</v>
      </c>
      <c r="M305" t="s">
        <v>2342</v>
      </c>
      <c r="N305" t="s">
        <v>2887</v>
      </c>
    </row>
    <row r="306" spans="1:14" x14ac:dyDescent="0.3">
      <c r="A306">
        <v>305</v>
      </c>
      <c r="B306" t="s">
        <v>2888</v>
      </c>
      <c r="C306" t="s">
        <v>1927</v>
      </c>
      <c r="D306">
        <v>92</v>
      </c>
      <c r="E306">
        <v>40</v>
      </c>
      <c r="F306" t="s">
        <v>216</v>
      </c>
      <c r="G306" t="s">
        <v>1441</v>
      </c>
      <c r="H306">
        <v>100</v>
      </c>
      <c r="I306">
        <v>15</v>
      </c>
      <c r="J306">
        <v>0</v>
      </c>
      <c r="K306">
        <v>0</v>
      </c>
      <c r="L306">
        <v>0</v>
      </c>
      <c r="M306" t="s">
        <v>2169</v>
      </c>
      <c r="N306" t="s">
        <v>2889</v>
      </c>
    </row>
    <row r="307" spans="1:14" x14ac:dyDescent="0.3">
      <c r="A307">
        <v>306</v>
      </c>
      <c r="B307" t="s">
        <v>2890</v>
      </c>
      <c r="C307" t="s">
        <v>1682</v>
      </c>
      <c r="D307">
        <v>12</v>
      </c>
      <c r="E307">
        <v>40</v>
      </c>
      <c r="F307" t="s">
        <v>216</v>
      </c>
      <c r="G307" t="s">
        <v>1427</v>
      </c>
      <c r="H307">
        <v>100</v>
      </c>
      <c r="I307">
        <v>10</v>
      </c>
      <c r="J307">
        <v>100</v>
      </c>
      <c r="K307">
        <v>0</v>
      </c>
      <c r="L307">
        <v>3</v>
      </c>
      <c r="M307" t="s">
        <v>2180</v>
      </c>
      <c r="N307" t="s">
        <v>2891</v>
      </c>
    </row>
    <row r="308" spans="1:14" x14ac:dyDescent="0.3">
      <c r="A308">
        <v>307</v>
      </c>
      <c r="B308" t="s">
        <v>2892</v>
      </c>
      <c r="C308" t="s">
        <v>1636</v>
      </c>
      <c r="D308" s="22">
        <v>0</v>
      </c>
      <c r="E308">
        <v>40</v>
      </c>
      <c r="F308" t="s">
        <v>216</v>
      </c>
      <c r="G308" t="s">
        <v>1427</v>
      </c>
      <c r="H308">
        <v>100</v>
      </c>
      <c r="I308">
        <v>40</v>
      </c>
      <c r="J308">
        <v>0</v>
      </c>
      <c r="K308">
        <v>0</v>
      </c>
      <c r="L308">
        <v>0</v>
      </c>
      <c r="M308" t="s">
        <v>2163</v>
      </c>
      <c r="N308" t="s">
        <v>2893</v>
      </c>
    </row>
    <row r="309" spans="1:14" x14ac:dyDescent="0.3">
      <c r="A309">
        <v>308</v>
      </c>
      <c r="B309" t="s">
        <v>2894</v>
      </c>
      <c r="C309" t="s">
        <v>1432</v>
      </c>
      <c r="D309">
        <v>109</v>
      </c>
      <c r="E309">
        <v>40</v>
      </c>
      <c r="F309" t="s">
        <v>216</v>
      </c>
      <c r="G309" t="s">
        <v>1427</v>
      </c>
      <c r="H309">
        <v>100</v>
      </c>
      <c r="I309">
        <v>20</v>
      </c>
      <c r="J309">
        <v>0</v>
      </c>
      <c r="K309">
        <v>0</v>
      </c>
      <c r="L309">
        <v>0</v>
      </c>
      <c r="M309" t="s">
        <v>2174</v>
      </c>
      <c r="N309" t="s">
        <v>2895</v>
      </c>
    </row>
    <row r="310" spans="1:14" x14ac:dyDescent="0.3">
      <c r="A310">
        <v>309</v>
      </c>
      <c r="B310" t="s">
        <v>2896</v>
      </c>
      <c r="C310" t="s">
        <v>1425</v>
      </c>
      <c r="D310">
        <v>0</v>
      </c>
      <c r="E310">
        <v>40</v>
      </c>
      <c r="F310" t="s">
        <v>216</v>
      </c>
      <c r="G310" t="s">
        <v>1427</v>
      </c>
      <c r="H310">
        <v>100</v>
      </c>
      <c r="I310">
        <v>35</v>
      </c>
      <c r="J310">
        <v>0</v>
      </c>
      <c r="K310">
        <v>0</v>
      </c>
      <c r="L310">
        <v>0</v>
      </c>
      <c r="M310" t="s">
        <v>2163</v>
      </c>
      <c r="N310" t="s">
        <v>2897</v>
      </c>
    </row>
    <row r="311" spans="1:14" x14ac:dyDescent="0.3">
      <c r="A311">
        <v>310</v>
      </c>
      <c r="B311" t="s">
        <v>2898</v>
      </c>
      <c r="C311" t="s">
        <v>1531</v>
      </c>
      <c r="D311">
        <v>0</v>
      </c>
      <c r="E311">
        <v>40</v>
      </c>
      <c r="F311" t="s">
        <v>216</v>
      </c>
      <c r="G311" t="s">
        <v>1427</v>
      </c>
      <c r="H311">
        <v>100</v>
      </c>
      <c r="I311">
        <v>30</v>
      </c>
      <c r="J311">
        <v>0</v>
      </c>
      <c r="K311">
        <v>0</v>
      </c>
      <c r="L311">
        <v>1</v>
      </c>
      <c r="M311" t="s">
        <v>2163</v>
      </c>
      <c r="N311" t="s">
        <v>2899</v>
      </c>
    </row>
    <row r="312" spans="1:14" x14ac:dyDescent="0.3">
      <c r="A312">
        <v>311</v>
      </c>
      <c r="B312" t="s">
        <v>2900</v>
      </c>
      <c r="C312" t="s">
        <v>1437</v>
      </c>
      <c r="D312">
        <v>0</v>
      </c>
      <c r="E312">
        <v>40</v>
      </c>
      <c r="F312" t="s">
        <v>216</v>
      </c>
      <c r="G312" t="s">
        <v>1427</v>
      </c>
      <c r="H312">
        <v>100</v>
      </c>
      <c r="I312">
        <v>35</v>
      </c>
      <c r="J312">
        <v>0</v>
      </c>
      <c r="K312">
        <v>0</v>
      </c>
      <c r="L312">
        <v>0</v>
      </c>
      <c r="M312" t="s">
        <v>2163</v>
      </c>
      <c r="N312" t="s">
        <v>2901</v>
      </c>
    </row>
    <row r="313" spans="1:14" x14ac:dyDescent="0.3">
      <c r="A313">
        <v>312</v>
      </c>
      <c r="B313" t="s">
        <v>2902</v>
      </c>
      <c r="C313" t="s">
        <v>1606</v>
      </c>
      <c r="D313">
        <v>11</v>
      </c>
      <c r="E313">
        <v>50</v>
      </c>
      <c r="F313" t="s">
        <v>216</v>
      </c>
      <c r="G313" t="s">
        <v>1441</v>
      </c>
      <c r="H313">
        <v>100</v>
      </c>
      <c r="I313">
        <v>15</v>
      </c>
      <c r="J313">
        <v>30</v>
      </c>
      <c r="K313">
        <v>0</v>
      </c>
      <c r="L313">
        <v>0</v>
      </c>
      <c r="M313" t="s">
        <v>2903</v>
      </c>
      <c r="N313" t="s">
        <v>2904</v>
      </c>
    </row>
    <row r="314" spans="1:14" x14ac:dyDescent="0.3">
      <c r="A314">
        <v>313</v>
      </c>
      <c r="B314" t="s">
        <v>2905</v>
      </c>
      <c r="C314" t="s">
        <v>1888</v>
      </c>
      <c r="D314" t="s">
        <v>2325</v>
      </c>
      <c r="E314">
        <v>35</v>
      </c>
      <c r="F314" t="s">
        <v>216</v>
      </c>
      <c r="G314" t="s">
        <v>1427</v>
      </c>
      <c r="H314">
        <v>90</v>
      </c>
      <c r="I314">
        <v>10</v>
      </c>
      <c r="J314">
        <v>0</v>
      </c>
      <c r="K314">
        <v>0</v>
      </c>
      <c r="L314">
        <v>0</v>
      </c>
      <c r="M314" t="s">
        <v>2163</v>
      </c>
      <c r="N314" t="s">
        <v>2906</v>
      </c>
    </row>
    <row r="315" spans="1:14" x14ac:dyDescent="0.3">
      <c r="A315">
        <v>314</v>
      </c>
      <c r="B315" t="s">
        <v>2907</v>
      </c>
      <c r="C315" t="s">
        <v>1794</v>
      </c>
      <c r="D315" t="s">
        <v>2908</v>
      </c>
      <c r="E315">
        <v>30</v>
      </c>
      <c r="F315" t="s">
        <v>216</v>
      </c>
      <c r="G315" t="s">
        <v>1427</v>
      </c>
      <c r="H315">
        <v>100</v>
      </c>
      <c r="I315">
        <v>10</v>
      </c>
      <c r="J315">
        <v>0</v>
      </c>
      <c r="K315">
        <v>0</v>
      </c>
      <c r="L315">
        <v>2</v>
      </c>
      <c r="M315" t="s">
        <v>2909</v>
      </c>
      <c r="N315" t="s">
        <v>2910</v>
      </c>
    </row>
    <row r="316" spans="1:14" x14ac:dyDescent="0.3">
      <c r="A316">
        <v>315</v>
      </c>
      <c r="B316" t="s">
        <v>2911</v>
      </c>
      <c r="C316" t="s">
        <v>1971</v>
      </c>
      <c r="D316" t="s">
        <v>2199</v>
      </c>
      <c r="E316">
        <v>25</v>
      </c>
      <c r="F316" t="s">
        <v>216</v>
      </c>
      <c r="G316" t="s">
        <v>1427</v>
      </c>
      <c r="H316">
        <v>85</v>
      </c>
      <c r="I316">
        <v>10</v>
      </c>
      <c r="J316">
        <v>0</v>
      </c>
      <c r="K316">
        <v>0</v>
      </c>
      <c r="L316">
        <v>0</v>
      </c>
      <c r="M316" t="s">
        <v>2163</v>
      </c>
      <c r="N316" t="s">
        <v>2912</v>
      </c>
    </row>
    <row r="317" spans="1:14" x14ac:dyDescent="0.3">
      <c r="A317">
        <v>316</v>
      </c>
      <c r="B317" t="s">
        <v>2913</v>
      </c>
      <c r="C317" t="s">
        <v>1532</v>
      </c>
      <c r="D317">
        <v>93</v>
      </c>
      <c r="E317">
        <v>20</v>
      </c>
      <c r="F317" t="s">
        <v>233</v>
      </c>
      <c r="G317" t="s">
        <v>1427</v>
      </c>
      <c r="H317">
        <v>100</v>
      </c>
      <c r="I317">
        <v>20</v>
      </c>
      <c r="J317">
        <v>0</v>
      </c>
      <c r="K317">
        <v>0</v>
      </c>
      <c r="L317">
        <v>0</v>
      </c>
      <c r="M317" t="s">
        <v>2163</v>
      </c>
      <c r="N317" t="s">
        <v>2914</v>
      </c>
    </row>
    <row r="318" spans="1:14" x14ac:dyDescent="0.3">
      <c r="A318">
        <v>317</v>
      </c>
      <c r="B318" t="s">
        <v>2915</v>
      </c>
      <c r="C318" t="s">
        <v>1660</v>
      </c>
      <c r="D318">
        <v>110</v>
      </c>
      <c r="E318">
        <v>20</v>
      </c>
      <c r="F318" t="s">
        <v>216</v>
      </c>
      <c r="G318" t="s">
        <v>1427</v>
      </c>
      <c r="H318">
        <v>100</v>
      </c>
      <c r="I318">
        <v>40</v>
      </c>
      <c r="J318">
        <v>0</v>
      </c>
      <c r="K318">
        <v>0</v>
      </c>
      <c r="L318">
        <v>0</v>
      </c>
      <c r="M318" t="s">
        <v>2163</v>
      </c>
      <c r="N318" t="s">
        <v>2916</v>
      </c>
    </row>
    <row r="319" spans="1:14" x14ac:dyDescent="0.3">
      <c r="A319">
        <v>318</v>
      </c>
      <c r="B319" t="s">
        <v>2917</v>
      </c>
      <c r="C319" t="s">
        <v>1564</v>
      </c>
      <c r="D319" t="s">
        <v>2199</v>
      </c>
      <c r="E319">
        <v>20</v>
      </c>
      <c r="F319" t="s">
        <v>216</v>
      </c>
      <c r="G319" t="s">
        <v>1427</v>
      </c>
      <c r="H319">
        <v>100</v>
      </c>
      <c r="I319">
        <v>15</v>
      </c>
      <c r="J319">
        <v>0</v>
      </c>
      <c r="K319">
        <v>0</v>
      </c>
      <c r="L319">
        <v>0</v>
      </c>
      <c r="M319" t="s">
        <v>2174</v>
      </c>
      <c r="N319" t="s">
        <v>2200</v>
      </c>
    </row>
    <row r="320" spans="1:14" x14ac:dyDescent="0.3">
      <c r="A320">
        <v>319</v>
      </c>
      <c r="B320" t="s">
        <v>2918</v>
      </c>
      <c r="C320" t="s">
        <v>1430</v>
      </c>
      <c r="D320" t="s">
        <v>2199</v>
      </c>
      <c r="E320">
        <v>18</v>
      </c>
      <c r="F320" t="s">
        <v>216</v>
      </c>
      <c r="G320" t="s">
        <v>1427</v>
      </c>
      <c r="H320">
        <v>85</v>
      </c>
      <c r="I320">
        <v>15</v>
      </c>
      <c r="J320">
        <v>0</v>
      </c>
      <c r="K320">
        <v>0</v>
      </c>
      <c r="L320">
        <v>0</v>
      </c>
      <c r="M320" t="s">
        <v>2354</v>
      </c>
      <c r="N320" t="s">
        <v>2919</v>
      </c>
    </row>
    <row r="321" spans="1:14" x14ac:dyDescent="0.3">
      <c r="A321">
        <v>320</v>
      </c>
      <c r="B321" t="s">
        <v>2920</v>
      </c>
      <c r="C321" t="s">
        <v>1587</v>
      </c>
      <c r="D321" t="s">
        <v>2199</v>
      </c>
      <c r="E321">
        <v>18</v>
      </c>
      <c r="F321" t="s">
        <v>233</v>
      </c>
      <c r="G321" t="s">
        <v>1427</v>
      </c>
      <c r="H321">
        <v>80</v>
      </c>
      <c r="I321">
        <v>15</v>
      </c>
      <c r="J321">
        <v>0</v>
      </c>
      <c r="K321">
        <v>0</v>
      </c>
      <c r="L321">
        <v>0</v>
      </c>
      <c r="M321" t="s">
        <v>2163</v>
      </c>
      <c r="N321" t="s">
        <v>2921</v>
      </c>
    </row>
    <row r="322" spans="1:14" x14ac:dyDescent="0.3">
      <c r="A322">
        <v>321</v>
      </c>
      <c r="B322" t="s">
        <v>2922</v>
      </c>
      <c r="C322" t="s">
        <v>1573</v>
      </c>
      <c r="D322" t="s">
        <v>2199</v>
      </c>
      <c r="E322">
        <v>15</v>
      </c>
      <c r="F322" t="s">
        <v>233</v>
      </c>
      <c r="G322" t="s">
        <v>1427</v>
      </c>
      <c r="H322">
        <v>85</v>
      </c>
      <c r="I322">
        <v>20</v>
      </c>
      <c r="J322">
        <v>0</v>
      </c>
      <c r="K322">
        <v>0</v>
      </c>
      <c r="L322">
        <v>0</v>
      </c>
      <c r="M322" t="s">
        <v>2342</v>
      </c>
      <c r="N322" t="s">
        <v>2923</v>
      </c>
    </row>
    <row r="323" spans="1:14" x14ac:dyDescent="0.3">
      <c r="A323">
        <v>322</v>
      </c>
      <c r="B323" t="s">
        <v>2924</v>
      </c>
      <c r="C323" t="s">
        <v>1449</v>
      </c>
      <c r="D323" t="s">
        <v>2493</v>
      </c>
      <c r="E323">
        <v>15</v>
      </c>
      <c r="F323" t="s">
        <v>216</v>
      </c>
      <c r="G323" t="s">
        <v>1427</v>
      </c>
      <c r="H323">
        <v>85</v>
      </c>
      <c r="I323">
        <v>20</v>
      </c>
      <c r="J323">
        <v>0</v>
      </c>
      <c r="K323">
        <v>0</v>
      </c>
      <c r="L323">
        <v>0</v>
      </c>
      <c r="M323" t="s">
        <v>2163</v>
      </c>
      <c r="N323" t="s">
        <v>2925</v>
      </c>
    </row>
    <row r="324" spans="1:14" x14ac:dyDescent="0.3">
      <c r="A324">
        <v>323</v>
      </c>
      <c r="B324" t="s">
        <v>2926</v>
      </c>
      <c r="C324" t="s">
        <v>1429</v>
      </c>
      <c r="D324" t="s">
        <v>2199</v>
      </c>
      <c r="E324">
        <v>15</v>
      </c>
      <c r="F324" t="s">
        <v>216</v>
      </c>
      <c r="G324" t="s">
        <v>1427</v>
      </c>
      <c r="H324">
        <v>85</v>
      </c>
      <c r="I324">
        <v>10</v>
      </c>
      <c r="J324">
        <v>0</v>
      </c>
      <c r="K324">
        <v>0</v>
      </c>
      <c r="L324">
        <v>0</v>
      </c>
      <c r="M324" t="s">
        <v>2163</v>
      </c>
      <c r="N324" t="s">
        <v>2927</v>
      </c>
    </row>
    <row r="325" spans="1:14" x14ac:dyDescent="0.3">
      <c r="A325">
        <v>324</v>
      </c>
      <c r="B325" t="s">
        <v>2928</v>
      </c>
      <c r="C325" t="s">
        <v>1460</v>
      </c>
      <c r="D325" t="s">
        <v>2199</v>
      </c>
      <c r="E325">
        <v>15</v>
      </c>
      <c r="F325" t="s">
        <v>233</v>
      </c>
      <c r="G325" t="s">
        <v>1427</v>
      </c>
      <c r="H325">
        <v>85</v>
      </c>
      <c r="I325">
        <v>20</v>
      </c>
      <c r="J325">
        <v>0</v>
      </c>
      <c r="K325">
        <v>0</v>
      </c>
      <c r="L325">
        <v>0</v>
      </c>
      <c r="M325" t="s">
        <v>2163</v>
      </c>
      <c r="N325" t="s">
        <v>2929</v>
      </c>
    </row>
    <row r="326" spans="1:14" x14ac:dyDescent="0.3">
      <c r="A326">
        <v>325</v>
      </c>
      <c r="B326" t="s">
        <v>2930</v>
      </c>
      <c r="C326" t="s">
        <v>1464</v>
      </c>
      <c r="D326" t="s">
        <v>2493</v>
      </c>
      <c r="E326">
        <v>15</v>
      </c>
      <c r="F326" t="s">
        <v>216</v>
      </c>
      <c r="G326" t="s">
        <v>1427</v>
      </c>
      <c r="H326">
        <v>90</v>
      </c>
      <c r="I326">
        <v>20</v>
      </c>
      <c r="J326">
        <v>0</v>
      </c>
      <c r="K326">
        <v>0</v>
      </c>
      <c r="L326">
        <v>0</v>
      </c>
      <c r="M326" t="s">
        <v>2163</v>
      </c>
      <c r="N326" t="s">
        <v>2931</v>
      </c>
    </row>
    <row r="327" spans="1:14" x14ac:dyDescent="0.3">
      <c r="A327">
        <v>326</v>
      </c>
      <c r="B327" t="s">
        <v>2932</v>
      </c>
      <c r="C327" t="s">
        <v>1565</v>
      </c>
      <c r="D327">
        <v>44</v>
      </c>
      <c r="E327">
        <v>10</v>
      </c>
      <c r="F327" t="s">
        <v>216</v>
      </c>
      <c r="G327" t="s">
        <v>1427</v>
      </c>
      <c r="H327">
        <v>100</v>
      </c>
      <c r="I327">
        <v>35</v>
      </c>
      <c r="J327">
        <v>10</v>
      </c>
      <c r="K327">
        <v>0</v>
      </c>
      <c r="L327">
        <v>0</v>
      </c>
      <c r="M327" t="s">
        <v>2163</v>
      </c>
      <c r="N327" t="s">
        <v>2933</v>
      </c>
    </row>
    <row r="328" spans="1:14" x14ac:dyDescent="0.3">
      <c r="A328">
        <v>327</v>
      </c>
      <c r="B328" t="s">
        <v>2934</v>
      </c>
      <c r="C328" t="s">
        <v>1550</v>
      </c>
      <c r="D328" t="s">
        <v>2935</v>
      </c>
      <c r="E328">
        <v>1</v>
      </c>
      <c r="F328" t="s">
        <v>216</v>
      </c>
      <c r="G328" t="s">
        <v>1427</v>
      </c>
      <c r="H328">
        <v>0</v>
      </c>
      <c r="I328">
        <v>10</v>
      </c>
      <c r="J328">
        <v>0</v>
      </c>
      <c r="K328">
        <v>10</v>
      </c>
      <c r="L328">
        <v>1</v>
      </c>
      <c r="M328" t="s">
        <v>2453</v>
      </c>
      <c r="N328" t="s">
        <v>2936</v>
      </c>
    </row>
    <row r="329" spans="1:14" x14ac:dyDescent="0.3">
      <c r="A329">
        <v>328</v>
      </c>
      <c r="B329" t="s">
        <v>2937</v>
      </c>
      <c r="C329" t="s">
        <v>1892</v>
      </c>
      <c r="D329" t="s">
        <v>2938</v>
      </c>
      <c r="E329">
        <v>1</v>
      </c>
      <c r="F329" t="s">
        <v>216</v>
      </c>
      <c r="G329" t="s">
        <v>1427</v>
      </c>
      <c r="H329">
        <v>100</v>
      </c>
      <c r="I329">
        <v>5</v>
      </c>
      <c r="J329">
        <v>0</v>
      </c>
      <c r="K329">
        <v>0</v>
      </c>
      <c r="L329">
        <v>0</v>
      </c>
      <c r="M329" t="s">
        <v>2163</v>
      </c>
      <c r="N329" t="s">
        <v>2939</v>
      </c>
    </row>
    <row r="330" spans="1:14" x14ac:dyDescent="0.3">
      <c r="A330">
        <v>329</v>
      </c>
      <c r="B330" t="s">
        <v>2940</v>
      </c>
      <c r="C330" t="s">
        <v>1713</v>
      </c>
      <c r="D330" t="s">
        <v>2941</v>
      </c>
      <c r="E330">
        <v>1</v>
      </c>
      <c r="F330" t="s">
        <v>216</v>
      </c>
      <c r="G330" t="s">
        <v>1427</v>
      </c>
      <c r="H330">
        <v>100</v>
      </c>
      <c r="I330">
        <v>5</v>
      </c>
      <c r="J330">
        <v>0</v>
      </c>
      <c r="K330">
        <v>0</v>
      </c>
      <c r="L330">
        <v>0</v>
      </c>
      <c r="M330" t="s">
        <v>2163</v>
      </c>
      <c r="N330" t="s">
        <v>2942</v>
      </c>
    </row>
    <row r="331" spans="1:14" x14ac:dyDescent="0.3">
      <c r="A331">
        <v>330</v>
      </c>
      <c r="B331" t="s">
        <v>2943</v>
      </c>
      <c r="C331" t="s">
        <v>1607</v>
      </c>
      <c r="D331">
        <v>98</v>
      </c>
      <c r="E331">
        <v>1</v>
      </c>
      <c r="F331" t="s">
        <v>233</v>
      </c>
      <c r="G331" t="s">
        <v>1427</v>
      </c>
      <c r="H331">
        <v>100</v>
      </c>
      <c r="I331">
        <v>15</v>
      </c>
      <c r="J331">
        <v>0</v>
      </c>
      <c r="K331">
        <v>0</v>
      </c>
      <c r="L331">
        <v>0</v>
      </c>
      <c r="M331" t="s">
        <v>2163</v>
      </c>
      <c r="N331" t="s">
        <v>2944</v>
      </c>
    </row>
    <row r="332" spans="1:14" x14ac:dyDescent="0.3">
      <c r="A332">
        <v>331</v>
      </c>
      <c r="B332" t="s">
        <v>2945</v>
      </c>
      <c r="C332" t="s">
        <v>1649</v>
      </c>
      <c r="D332" t="s">
        <v>2946</v>
      </c>
      <c r="E332">
        <v>1</v>
      </c>
      <c r="F332" t="s">
        <v>233</v>
      </c>
      <c r="G332" t="s">
        <v>1427</v>
      </c>
      <c r="H332">
        <v>100</v>
      </c>
      <c r="I332">
        <v>20</v>
      </c>
      <c r="J332">
        <v>0</v>
      </c>
      <c r="K332">
        <v>0</v>
      </c>
      <c r="L332">
        <v>0</v>
      </c>
      <c r="M332" t="s">
        <v>2163</v>
      </c>
      <c r="N332" t="s">
        <v>2947</v>
      </c>
    </row>
    <row r="333" spans="1:14" x14ac:dyDescent="0.3">
      <c r="A333">
        <v>332</v>
      </c>
      <c r="B333" t="s">
        <v>2948</v>
      </c>
      <c r="C333" t="s">
        <v>1439</v>
      </c>
      <c r="D333">
        <v>70</v>
      </c>
      <c r="E333">
        <v>1</v>
      </c>
      <c r="F333" t="s">
        <v>216</v>
      </c>
      <c r="G333" t="s">
        <v>1427</v>
      </c>
      <c r="H333">
        <v>30</v>
      </c>
      <c r="I333">
        <v>5</v>
      </c>
      <c r="J333">
        <v>0</v>
      </c>
      <c r="K333">
        <v>0</v>
      </c>
      <c r="L333">
        <v>0</v>
      </c>
      <c r="M333" t="s">
        <v>2180</v>
      </c>
      <c r="N333" t="s">
        <v>2949</v>
      </c>
    </row>
    <row r="334" spans="1:14" x14ac:dyDescent="0.3">
      <c r="A334">
        <v>333</v>
      </c>
      <c r="B334" t="s">
        <v>2950</v>
      </c>
      <c r="C334" t="s">
        <v>1667</v>
      </c>
      <c r="D334">
        <v>90</v>
      </c>
      <c r="E334">
        <v>1</v>
      </c>
      <c r="F334" t="s">
        <v>216</v>
      </c>
      <c r="G334" t="s">
        <v>1441</v>
      </c>
      <c r="H334">
        <v>100</v>
      </c>
      <c r="I334">
        <v>15</v>
      </c>
      <c r="J334">
        <v>0</v>
      </c>
      <c r="K334">
        <v>0</v>
      </c>
      <c r="L334">
        <v>0</v>
      </c>
      <c r="M334" t="s">
        <v>2174</v>
      </c>
      <c r="N334" t="s">
        <v>2951</v>
      </c>
    </row>
    <row r="335" spans="1:14" x14ac:dyDescent="0.3">
      <c r="A335">
        <v>334</v>
      </c>
      <c r="B335" t="s">
        <v>2952</v>
      </c>
      <c r="C335" t="s">
        <v>1461</v>
      </c>
      <c r="D335">
        <v>70</v>
      </c>
      <c r="E335">
        <v>1</v>
      </c>
      <c r="F335" t="s">
        <v>216</v>
      </c>
      <c r="G335" t="s">
        <v>1427</v>
      </c>
      <c r="H335">
        <v>30</v>
      </c>
      <c r="I335">
        <v>5</v>
      </c>
      <c r="J335">
        <v>0</v>
      </c>
      <c r="K335">
        <v>0</v>
      </c>
      <c r="L335">
        <v>0</v>
      </c>
      <c r="M335" t="s">
        <v>2180</v>
      </c>
      <c r="N335" t="s">
        <v>2953</v>
      </c>
    </row>
    <row r="336" spans="1:14" x14ac:dyDescent="0.3">
      <c r="A336">
        <v>335</v>
      </c>
      <c r="B336" t="s">
        <v>2954</v>
      </c>
      <c r="C336" t="s">
        <v>1793</v>
      </c>
      <c r="D336">
        <v>96</v>
      </c>
      <c r="E336">
        <v>1</v>
      </c>
      <c r="F336" t="s">
        <v>216</v>
      </c>
      <c r="G336" t="s">
        <v>1427</v>
      </c>
      <c r="H336">
        <v>100</v>
      </c>
      <c r="I336">
        <v>15</v>
      </c>
      <c r="J336">
        <v>0</v>
      </c>
      <c r="K336">
        <v>0</v>
      </c>
      <c r="L336">
        <v>0</v>
      </c>
      <c r="M336" t="s">
        <v>2265</v>
      </c>
      <c r="N336" t="s">
        <v>2955</v>
      </c>
    </row>
    <row r="337" spans="1:14" x14ac:dyDescent="0.3">
      <c r="A337">
        <v>336</v>
      </c>
      <c r="B337" t="s">
        <v>2956</v>
      </c>
      <c r="C337" t="s">
        <v>1648</v>
      </c>
      <c r="D337">
        <v>94</v>
      </c>
      <c r="E337">
        <v>1</v>
      </c>
      <c r="F337" t="s">
        <v>216</v>
      </c>
      <c r="G337" t="s">
        <v>1427</v>
      </c>
      <c r="H337">
        <v>90</v>
      </c>
      <c r="I337">
        <v>15</v>
      </c>
      <c r="J337">
        <v>0</v>
      </c>
      <c r="K337">
        <v>0</v>
      </c>
      <c r="L337">
        <v>0</v>
      </c>
      <c r="M337" t="s">
        <v>2265</v>
      </c>
      <c r="N337" t="s">
        <v>2957</v>
      </c>
    </row>
    <row r="338" spans="1:14" x14ac:dyDescent="0.3">
      <c r="A338">
        <v>337</v>
      </c>
      <c r="B338" t="s">
        <v>2958</v>
      </c>
      <c r="C338" t="s">
        <v>1647</v>
      </c>
      <c r="D338">
        <v>89</v>
      </c>
      <c r="E338">
        <v>1</v>
      </c>
      <c r="F338" t="s">
        <v>216</v>
      </c>
      <c r="G338" t="s">
        <v>1427</v>
      </c>
      <c r="H338">
        <v>100</v>
      </c>
      <c r="I338">
        <v>20</v>
      </c>
      <c r="J338">
        <v>0</v>
      </c>
      <c r="K338">
        <v>0</v>
      </c>
      <c r="L338">
        <v>0</v>
      </c>
      <c r="M338" t="s">
        <v>2163</v>
      </c>
      <c r="N338" t="s">
        <v>2959</v>
      </c>
    </row>
    <row r="339" spans="1:14" x14ac:dyDescent="0.3">
      <c r="A339">
        <v>338</v>
      </c>
      <c r="B339" t="s">
        <v>2960</v>
      </c>
      <c r="C339" t="s">
        <v>1480</v>
      </c>
      <c r="D339" t="s">
        <v>2961</v>
      </c>
      <c r="E339">
        <v>1</v>
      </c>
      <c r="F339" t="s">
        <v>216</v>
      </c>
      <c r="G339" t="s">
        <v>1441</v>
      </c>
      <c r="H339">
        <v>90</v>
      </c>
      <c r="I339">
        <v>20</v>
      </c>
      <c r="J339">
        <v>0</v>
      </c>
      <c r="K339">
        <v>0</v>
      </c>
      <c r="L339">
        <v>0</v>
      </c>
      <c r="M339" t="s">
        <v>2174</v>
      </c>
      <c r="N339" t="s">
        <v>2962</v>
      </c>
    </row>
    <row r="340" spans="1:14" x14ac:dyDescent="0.3">
      <c r="A340">
        <v>339</v>
      </c>
      <c r="B340" t="s">
        <v>2963</v>
      </c>
      <c r="C340" t="s">
        <v>1685</v>
      </c>
      <c r="D340">
        <v>113</v>
      </c>
      <c r="E340">
        <v>1</v>
      </c>
      <c r="F340" t="s">
        <v>216</v>
      </c>
      <c r="G340" t="s">
        <v>1441</v>
      </c>
      <c r="H340">
        <v>100</v>
      </c>
      <c r="I340">
        <v>10</v>
      </c>
      <c r="J340">
        <v>0</v>
      </c>
      <c r="K340">
        <v>0</v>
      </c>
      <c r="L340">
        <v>0</v>
      </c>
      <c r="M340" t="s">
        <v>2964</v>
      </c>
      <c r="N340" t="s">
        <v>2965</v>
      </c>
    </row>
    <row r="341" spans="1:14" x14ac:dyDescent="0.3">
      <c r="A341">
        <v>340</v>
      </c>
      <c r="B341" t="s">
        <v>2966</v>
      </c>
      <c r="C341" t="s">
        <v>1595</v>
      </c>
      <c r="D341" t="s">
        <v>2967</v>
      </c>
      <c r="E341">
        <v>1</v>
      </c>
      <c r="F341" t="s">
        <v>216</v>
      </c>
      <c r="G341" t="s">
        <v>1427</v>
      </c>
      <c r="H341">
        <v>90</v>
      </c>
      <c r="I341">
        <v>10</v>
      </c>
      <c r="J341">
        <v>0</v>
      </c>
      <c r="K341">
        <v>0</v>
      </c>
      <c r="L341">
        <v>0</v>
      </c>
      <c r="M341" t="s">
        <v>2163</v>
      </c>
      <c r="N341" t="s">
        <v>2968</v>
      </c>
    </row>
    <row r="342" spans="1:14" x14ac:dyDescent="0.3">
      <c r="A342">
        <v>341</v>
      </c>
      <c r="B342" t="s">
        <v>2969</v>
      </c>
      <c r="C342" t="s">
        <v>1806</v>
      </c>
      <c r="D342">
        <v>97</v>
      </c>
      <c r="E342">
        <v>1</v>
      </c>
      <c r="F342" t="s">
        <v>216</v>
      </c>
      <c r="G342" t="s">
        <v>1441</v>
      </c>
      <c r="H342">
        <v>0</v>
      </c>
      <c r="I342">
        <v>5</v>
      </c>
      <c r="J342">
        <v>0</v>
      </c>
      <c r="K342">
        <v>0</v>
      </c>
      <c r="L342">
        <v>0</v>
      </c>
      <c r="M342" t="s">
        <v>2163</v>
      </c>
      <c r="N342" t="s">
        <v>2970</v>
      </c>
    </row>
    <row r="343" spans="1:14" x14ac:dyDescent="0.3">
      <c r="A343">
        <v>342</v>
      </c>
      <c r="B343" t="s">
        <v>2971</v>
      </c>
      <c r="C343" t="s">
        <v>1808</v>
      </c>
      <c r="D343" t="s">
        <v>2938</v>
      </c>
      <c r="E343">
        <v>1</v>
      </c>
      <c r="F343" t="s">
        <v>216</v>
      </c>
      <c r="G343" t="s">
        <v>1441</v>
      </c>
      <c r="H343">
        <v>100</v>
      </c>
      <c r="I343">
        <v>5</v>
      </c>
      <c r="J343">
        <v>0</v>
      </c>
      <c r="K343">
        <v>0</v>
      </c>
      <c r="L343">
        <v>0</v>
      </c>
      <c r="M343" t="s">
        <v>2163</v>
      </c>
      <c r="N343" t="s">
        <v>2972</v>
      </c>
    </row>
    <row r="344" spans="1:14" x14ac:dyDescent="0.3">
      <c r="A344">
        <v>343</v>
      </c>
      <c r="B344" t="s">
        <v>2973</v>
      </c>
      <c r="C344" t="s">
        <v>1797</v>
      </c>
      <c r="D344">
        <v>37</v>
      </c>
      <c r="E344">
        <v>0</v>
      </c>
      <c r="F344" t="s">
        <v>216</v>
      </c>
      <c r="G344" t="s">
        <v>1443</v>
      </c>
      <c r="H344">
        <v>0</v>
      </c>
      <c r="I344">
        <v>30</v>
      </c>
      <c r="J344">
        <v>0</v>
      </c>
      <c r="K344">
        <v>200</v>
      </c>
      <c r="L344">
        <v>0</v>
      </c>
      <c r="N344" t="s">
        <v>2974</v>
      </c>
    </row>
    <row r="345" spans="1:14" x14ac:dyDescent="0.3">
      <c r="A345">
        <v>344</v>
      </c>
      <c r="B345" t="s">
        <v>2975</v>
      </c>
      <c r="C345" t="s">
        <v>1925</v>
      </c>
      <c r="D345" t="s">
        <v>2976</v>
      </c>
      <c r="E345">
        <v>0</v>
      </c>
      <c r="F345" t="s">
        <v>216</v>
      </c>
      <c r="G345" t="s">
        <v>1443</v>
      </c>
      <c r="H345">
        <v>0</v>
      </c>
      <c r="I345">
        <v>15</v>
      </c>
      <c r="J345">
        <v>0</v>
      </c>
      <c r="K345">
        <v>0</v>
      </c>
      <c r="L345">
        <v>0</v>
      </c>
      <c r="N345" t="s">
        <v>2977</v>
      </c>
    </row>
    <row r="346" spans="1:14" x14ac:dyDescent="0.3">
      <c r="A346">
        <v>345</v>
      </c>
      <c r="B346" t="s">
        <v>2978</v>
      </c>
      <c r="C346" t="s">
        <v>1704</v>
      </c>
      <c r="D346" t="s">
        <v>2979</v>
      </c>
      <c r="E346">
        <v>0</v>
      </c>
      <c r="F346" t="s">
        <v>216</v>
      </c>
      <c r="G346" t="s">
        <v>1443</v>
      </c>
      <c r="H346">
        <v>0</v>
      </c>
      <c r="I346">
        <v>20</v>
      </c>
      <c r="J346">
        <v>0</v>
      </c>
      <c r="K346">
        <v>10</v>
      </c>
      <c r="L346">
        <v>0</v>
      </c>
      <c r="N346" t="s">
        <v>2980</v>
      </c>
    </row>
    <row r="347" spans="1:14" x14ac:dyDescent="0.3">
      <c r="A347">
        <v>346</v>
      </c>
      <c r="B347" t="s">
        <v>2981</v>
      </c>
      <c r="C347" t="s">
        <v>1644</v>
      </c>
      <c r="D347">
        <v>16</v>
      </c>
      <c r="E347">
        <v>0</v>
      </c>
      <c r="F347" t="s">
        <v>216</v>
      </c>
      <c r="G347" t="s">
        <v>1443</v>
      </c>
      <c r="H347">
        <v>100</v>
      </c>
      <c r="I347">
        <v>15</v>
      </c>
      <c r="J347">
        <v>0</v>
      </c>
      <c r="K347">
        <v>0</v>
      </c>
      <c r="L347">
        <v>0</v>
      </c>
      <c r="M347" t="s">
        <v>2216</v>
      </c>
      <c r="N347" t="s">
        <v>2982</v>
      </c>
    </row>
    <row r="348" spans="1:14" x14ac:dyDescent="0.3">
      <c r="A348">
        <v>347</v>
      </c>
      <c r="B348" t="s">
        <v>2983</v>
      </c>
      <c r="C348" t="s">
        <v>1657</v>
      </c>
      <c r="D348" t="s">
        <v>2984</v>
      </c>
      <c r="E348">
        <v>0</v>
      </c>
      <c r="F348" t="s">
        <v>216</v>
      </c>
      <c r="G348" t="s">
        <v>1443</v>
      </c>
      <c r="H348">
        <v>0</v>
      </c>
      <c r="I348">
        <v>40</v>
      </c>
      <c r="J348">
        <v>0</v>
      </c>
      <c r="K348">
        <v>10</v>
      </c>
      <c r="L348">
        <v>0</v>
      </c>
      <c r="N348" t="s">
        <v>2985</v>
      </c>
    </row>
    <row r="349" spans="1:14" x14ac:dyDescent="0.3">
      <c r="A349">
        <v>348</v>
      </c>
      <c r="B349" t="s">
        <v>2986</v>
      </c>
      <c r="C349" t="s">
        <v>1618</v>
      </c>
      <c r="D349" t="s">
        <v>2987</v>
      </c>
      <c r="E349">
        <v>0</v>
      </c>
      <c r="F349" t="s">
        <v>233</v>
      </c>
      <c r="G349" t="s">
        <v>1443</v>
      </c>
      <c r="H349">
        <v>0</v>
      </c>
      <c r="I349">
        <v>10</v>
      </c>
      <c r="J349">
        <v>0</v>
      </c>
      <c r="K349">
        <v>10</v>
      </c>
      <c r="L349">
        <v>0</v>
      </c>
      <c r="M349" t="s">
        <v>2203</v>
      </c>
      <c r="N349" t="s">
        <v>2988</v>
      </c>
    </row>
    <row r="350" spans="1:14" x14ac:dyDescent="0.3">
      <c r="A350">
        <v>349</v>
      </c>
      <c r="B350" t="s">
        <v>2989</v>
      </c>
      <c r="C350" t="s">
        <v>1946</v>
      </c>
      <c r="D350" t="s">
        <v>2990</v>
      </c>
      <c r="E350">
        <v>0</v>
      </c>
      <c r="F350" t="s">
        <v>216</v>
      </c>
      <c r="G350" t="s">
        <v>1443</v>
      </c>
      <c r="H350">
        <v>0</v>
      </c>
      <c r="I350">
        <v>15</v>
      </c>
      <c r="J350">
        <v>0</v>
      </c>
      <c r="K350">
        <v>0</v>
      </c>
      <c r="L350">
        <v>0</v>
      </c>
      <c r="M350" t="s">
        <v>2265</v>
      </c>
      <c r="N350" t="s">
        <v>2991</v>
      </c>
    </row>
    <row r="351" spans="1:14" x14ac:dyDescent="0.3">
      <c r="A351">
        <v>350</v>
      </c>
      <c r="B351" t="s">
        <v>2992</v>
      </c>
      <c r="C351" t="s">
        <v>1765</v>
      </c>
      <c r="D351" t="s">
        <v>2215</v>
      </c>
      <c r="E351">
        <v>0</v>
      </c>
      <c r="F351" t="s">
        <v>216</v>
      </c>
      <c r="G351" t="s">
        <v>1443</v>
      </c>
      <c r="H351">
        <v>0</v>
      </c>
      <c r="I351">
        <v>5</v>
      </c>
      <c r="J351">
        <v>0</v>
      </c>
      <c r="K351">
        <v>0</v>
      </c>
      <c r="L351">
        <v>0</v>
      </c>
      <c r="M351" t="s">
        <v>2216</v>
      </c>
      <c r="N351" t="s">
        <v>2993</v>
      </c>
    </row>
    <row r="352" spans="1:14" x14ac:dyDescent="0.3">
      <c r="A352">
        <v>351</v>
      </c>
      <c r="B352" t="s">
        <v>2994</v>
      </c>
      <c r="C352" t="s">
        <v>1723</v>
      </c>
      <c r="D352">
        <v>60</v>
      </c>
      <c r="E352">
        <v>0</v>
      </c>
      <c r="F352" t="s">
        <v>216</v>
      </c>
      <c r="G352" t="s">
        <v>1443</v>
      </c>
      <c r="H352">
        <v>0</v>
      </c>
      <c r="I352">
        <v>20</v>
      </c>
      <c r="J352">
        <v>0</v>
      </c>
      <c r="K352">
        <v>10</v>
      </c>
      <c r="L352">
        <v>0</v>
      </c>
      <c r="M352" t="s">
        <v>2203</v>
      </c>
      <c r="N352" t="s">
        <v>2995</v>
      </c>
    </row>
    <row r="353" spans="1:14" x14ac:dyDescent="0.3">
      <c r="A353">
        <v>352</v>
      </c>
      <c r="B353" t="s">
        <v>2996</v>
      </c>
      <c r="C353" t="s">
        <v>1875</v>
      </c>
      <c r="D353" t="s">
        <v>2997</v>
      </c>
      <c r="E353">
        <v>0</v>
      </c>
      <c r="F353" t="s">
        <v>216</v>
      </c>
      <c r="G353" t="s">
        <v>1443</v>
      </c>
      <c r="H353">
        <v>100</v>
      </c>
      <c r="I353">
        <v>20</v>
      </c>
      <c r="J353">
        <v>0</v>
      </c>
      <c r="K353">
        <v>4</v>
      </c>
      <c r="L353">
        <v>0</v>
      </c>
      <c r="M353" t="s">
        <v>2216</v>
      </c>
      <c r="N353" t="s">
        <v>2998</v>
      </c>
    </row>
    <row r="354" spans="1:14" x14ac:dyDescent="0.3">
      <c r="A354">
        <v>353</v>
      </c>
      <c r="B354" t="s">
        <v>2999</v>
      </c>
      <c r="C354" t="s">
        <v>3000</v>
      </c>
      <c r="D354" t="s">
        <v>2588</v>
      </c>
      <c r="E354">
        <v>0</v>
      </c>
      <c r="F354" t="s">
        <v>232</v>
      </c>
      <c r="G354" t="s">
        <v>1443</v>
      </c>
      <c r="H354">
        <v>100</v>
      </c>
      <c r="I354">
        <v>20</v>
      </c>
      <c r="J354">
        <v>0</v>
      </c>
      <c r="K354">
        <v>0</v>
      </c>
      <c r="L354">
        <v>0</v>
      </c>
      <c r="M354" t="s">
        <v>2216</v>
      </c>
      <c r="N354" t="s">
        <v>3001</v>
      </c>
    </row>
    <row r="355" spans="1:14" x14ac:dyDescent="0.3">
      <c r="A355">
        <v>354</v>
      </c>
      <c r="B355" t="s">
        <v>3002</v>
      </c>
      <c r="C355" t="s">
        <v>1593</v>
      </c>
      <c r="D355" t="s">
        <v>3003</v>
      </c>
      <c r="E355">
        <v>0</v>
      </c>
      <c r="F355" t="s">
        <v>216</v>
      </c>
      <c r="G355" t="s">
        <v>1443</v>
      </c>
      <c r="H355">
        <v>0</v>
      </c>
      <c r="I355">
        <v>30</v>
      </c>
      <c r="J355">
        <v>0</v>
      </c>
      <c r="K355">
        <v>10</v>
      </c>
      <c r="L355">
        <v>0</v>
      </c>
      <c r="M355" t="s">
        <v>2203</v>
      </c>
      <c r="N355" t="s">
        <v>3004</v>
      </c>
    </row>
    <row r="356" spans="1:14" x14ac:dyDescent="0.3">
      <c r="A356">
        <v>355</v>
      </c>
      <c r="B356" t="s">
        <v>3005</v>
      </c>
      <c r="C356" t="s">
        <v>1608</v>
      </c>
      <c r="D356" t="s">
        <v>3006</v>
      </c>
      <c r="E356">
        <v>0</v>
      </c>
      <c r="F356" t="s">
        <v>216</v>
      </c>
      <c r="G356" t="s">
        <v>1443</v>
      </c>
      <c r="H356">
        <v>0</v>
      </c>
      <c r="I356">
        <v>30</v>
      </c>
      <c r="J356">
        <v>0</v>
      </c>
      <c r="K356">
        <v>0</v>
      </c>
      <c r="L356">
        <v>0</v>
      </c>
      <c r="N356" t="s">
        <v>3007</v>
      </c>
    </row>
    <row r="357" spans="1:14" x14ac:dyDescent="0.3">
      <c r="A357">
        <v>356</v>
      </c>
      <c r="B357" t="s">
        <v>3008</v>
      </c>
      <c r="C357" t="s">
        <v>1813</v>
      </c>
      <c r="D357" t="s">
        <v>3009</v>
      </c>
      <c r="E357">
        <v>0</v>
      </c>
      <c r="F357" t="s">
        <v>216</v>
      </c>
      <c r="G357" t="s">
        <v>1443</v>
      </c>
      <c r="H357">
        <v>0</v>
      </c>
      <c r="I357">
        <v>20</v>
      </c>
      <c r="J357">
        <v>0</v>
      </c>
      <c r="K357">
        <v>10</v>
      </c>
      <c r="L357">
        <v>0</v>
      </c>
      <c r="N357" t="s">
        <v>3010</v>
      </c>
    </row>
    <row r="358" spans="1:14" x14ac:dyDescent="0.3">
      <c r="A358">
        <v>357</v>
      </c>
      <c r="B358" t="s">
        <v>3011</v>
      </c>
      <c r="C358" t="s">
        <v>1544</v>
      </c>
      <c r="D358" t="s">
        <v>3012</v>
      </c>
      <c r="E358">
        <v>0</v>
      </c>
      <c r="F358" t="s">
        <v>216</v>
      </c>
      <c r="G358" t="s">
        <v>1443</v>
      </c>
      <c r="H358">
        <v>0</v>
      </c>
      <c r="I358">
        <v>40</v>
      </c>
      <c r="J358">
        <v>0</v>
      </c>
      <c r="K358">
        <v>10</v>
      </c>
      <c r="L358">
        <v>0</v>
      </c>
      <c r="M358" t="s">
        <v>2203</v>
      </c>
      <c r="N358" t="s">
        <v>3013</v>
      </c>
    </row>
    <row r="359" spans="1:14" x14ac:dyDescent="0.3">
      <c r="A359">
        <v>358</v>
      </c>
      <c r="B359" t="s">
        <v>3014</v>
      </c>
      <c r="C359" t="s">
        <v>1481</v>
      </c>
      <c r="D359" t="s">
        <v>3015</v>
      </c>
      <c r="E359">
        <v>0</v>
      </c>
      <c r="F359" t="s">
        <v>216</v>
      </c>
      <c r="G359" t="s">
        <v>1443</v>
      </c>
      <c r="H359">
        <v>100</v>
      </c>
      <c r="I359">
        <v>20</v>
      </c>
      <c r="J359">
        <v>0</v>
      </c>
      <c r="K359">
        <v>0</v>
      </c>
      <c r="L359">
        <v>0</v>
      </c>
      <c r="M359" t="s">
        <v>2216</v>
      </c>
      <c r="N359" t="s">
        <v>3016</v>
      </c>
    </row>
    <row r="360" spans="1:14" x14ac:dyDescent="0.3">
      <c r="A360">
        <v>359</v>
      </c>
      <c r="B360" t="s">
        <v>3017</v>
      </c>
      <c r="C360" t="s">
        <v>1537</v>
      </c>
      <c r="D360">
        <v>22</v>
      </c>
      <c r="E360">
        <v>0</v>
      </c>
      <c r="F360" t="s">
        <v>216</v>
      </c>
      <c r="G360" t="s">
        <v>1443</v>
      </c>
      <c r="H360">
        <v>0</v>
      </c>
      <c r="I360">
        <v>15</v>
      </c>
      <c r="J360">
        <v>0</v>
      </c>
      <c r="K360">
        <v>10</v>
      </c>
      <c r="L360">
        <v>0</v>
      </c>
      <c r="M360" t="s">
        <v>2203</v>
      </c>
      <c r="N360" t="s">
        <v>3018</v>
      </c>
    </row>
    <row r="361" spans="1:14" x14ac:dyDescent="0.3">
      <c r="A361">
        <v>360</v>
      </c>
      <c r="B361" t="s">
        <v>3019</v>
      </c>
      <c r="C361" t="s">
        <v>1658</v>
      </c>
      <c r="D361" t="s">
        <v>3020</v>
      </c>
      <c r="E361">
        <v>0</v>
      </c>
      <c r="F361" t="s">
        <v>216</v>
      </c>
      <c r="G361" t="s">
        <v>1443</v>
      </c>
      <c r="H361">
        <v>100</v>
      </c>
      <c r="I361">
        <v>5</v>
      </c>
      <c r="J361">
        <v>0</v>
      </c>
      <c r="K361">
        <v>0</v>
      </c>
      <c r="L361">
        <v>0</v>
      </c>
      <c r="M361" t="s">
        <v>2216</v>
      </c>
      <c r="N361" t="s">
        <v>3021</v>
      </c>
    </row>
    <row r="362" spans="1:14" x14ac:dyDescent="0.3">
      <c r="A362">
        <v>361</v>
      </c>
      <c r="B362" t="s">
        <v>3022</v>
      </c>
      <c r="C362" t="s">
        <v>1634</v>
      </c>
      <c r="D362" s="22">
        <v>0</v>
      </c>
      <c r="E362">
        <v>0</v>
      </c>
      <c r="F362" t="s">
        <v>216</v>
      </c>
      <c r="G362" t="s">
        <v>1443</v>
      </c>
      <c r="H362">
        <v>0</v>
      </c>
      <c r="I362">
        <v>10</v>
      </c>
      <c r="J362">
        <v>0</v>
      </c>
      <c r="K362">
        <v>10</v>
      </c>
      <c r="L362">
        <v>3</v>
      </c>
      <c r="N362" t="s">
        <v>3023</v>
      </c>
    </row>
    <row r="363" spans="1:14" x14ac:dyDescent="0.3">
      <c r="A363">
        <v>362</v>
      </c>
      <c r="B363" t="s">
        <v>3024</v>
      </c>
      <c r="C363" t="s">
        <v>1924</v>
      </c>
      <c r="D363">
        <v>66</v>
      </c>
      <c r="E363">
        <v>0</v>
      </c>
      <c r="F363" t="s">
        <v>216</v>
      </c>
      <c r="G363" t="s">
        <v>1443</v>
      </c>
      <c r="H363">
        <v>100</v>
      </c>
      <c r="I363">
        <v>15</v>
      </c>
      <c r="J363">
        <v>0</v>
      </c>
      <c r="K363">
        <v>0</v>
      </c>
      <c r="L363">
        <v>0</v>
      </c>
      <c r="M363" t="s">
        <v>2216</v>
      </c>
      <c r="N363" t="s">
        <v>3025</v>
      </c>
    </row>
    <row r="364" spans="1:14" x14ac:dyDescent="0.3">
      <c r="A364">
        <v>363</v>
      </c>
      <c r="B364" t="s">
        <v>3026</v>
      </c>
      <c r="C364" t="s">
        <v>1581</v>
      </c>
      <c r="D364">
        <v>47</v>
      </c>
      <c r="E364">
        <v>0</v>
      </c>
      <c r="F364" t="s">
        <v>216</v>
      </c>
      <c r="G364" t="s">
        <v>1443</v>
      </c>
      <c r="H364">
        <v>100</v>
      </c>
      <c r="I364">
        <v>20</v>
      </c>
      <c r="J364">
        <v>0</v>
      </c>
      <c r="K364">
        <v>0</v>
      </c>
      <c r="L364">
        <v>0</v>
      </c>
      <c r="M364" t="s">
        <v>2216</v>
      </c>
      <c r="N364" t="s">
        <v>3027</v>
      </c>
    </row>
    <row r="365" spans="1:14" x14ac:dyDescent="0.3">
      <c r="A365">
        <v>364</v>
      </c>
      <c r="B365" t="s">
        <v>3028</v>
      </c>
      <c r="C365" t="s">
        <v>1549</v>
      </c>
      <c r="D365">
        <v>23</v>
      </c>
      <c r="E365">
        <v>0</v>
      </c>
      <c r="F365" t="s">
        <v>216</v>
      </c>
      <c r="G365" t="s">
        <v>1443</v>
      </c>
      <c r="H365">
        <v>0</v>
      </c>
      <c r="I365">
        <v>30</v>
      </c>
      <c r="J365">
        <v>0</v>
      </c>
      <c r="K365">
        <v>10</v>
      </c>
      <c r="L365">
        <v>0</v>
      </c>
      <c r="M365" t="s">
        <v>2203</v>
      </c>
      <c r="N365" t="s">
        <v>3029</v>
      </c>
    </row>
    <row r="366" spans="1:14" x14ac:dyDescent="0.3">
      <c r="A366">
        <v>365</v>
      </c>
      <c r="B366" t="s">
        <v>3030</v>
      </c>
      <c r="C366" t="s">
        <v>1696</v>
      </c>
      <c r="D366">
        <v>117</v>
      </c>
      <c r="E366">
        <v>0</v>
      </c>
      <c r="F366" t="s">
        <v>216</v>
      </c>
      <c r="G366" t="s">
        <v>1443</v>
      </c>
      <c r="H366">
        <v>0</v>
      </c>
      <c r="I366">
        <v>20</v>
      </c>
      <c r="J366">
        <v>0</v>
      </c>
      <c r="K366">
        <v>10</v>
      </c>
      <c r="L366">
        <v>2</v>
      </c>
      <c r="N366" t="s">
        <v>3031</v>
      </c>
    </row>
    <row r="367" spans="1:14" x14ac:dyDescent="0.3">
      <c r="A367">
        <v>366</v>
      </c>
      <c r="B367" t="s">
        <v>3032</v>
      </c>
      <c r="C367" t="s">
        <v>1624</v>
      </c>
      <c r="D367" t="s">
        <v>3033</v>
      </c>
      <c r="E367">
        <v>0</v>
      </c>
      <c r="F367" t="s">
        <v>216</v>
      </c>
      <c r="G367" t="s">
        <v>1443</v>
      </c>
      <c r="H367">
        <v>0</v>
      </c>
      <c r="I367">
        <v>40</v>
      </c>
      <c r="J367">
        <v>0</v>
      </c>
      <c r="K367">
        <v>0</v>
      </c>
      <c r="L367">
        <v>0</v>
      </c>
      <c r="M367" t="s">
        <v>2216</v>
      </c>
      <c r="N367" t="s">
        <v>3034</v>
      </c>
    </row>
    <row r="368" spans="1:14" x14ac:dyDescent="0.3">
      <c r="A368">
        <v>367</v>
      </c>
      <c r="B368" t="s">
        <v>3035</v>
      </c>
      <c r="C368" t="s">
        <v>1570</v>
      </c>
      <c r="D368">
        <v>7</v>
      </c>
      <c r="E368">
        <v>0</v>
      </c>
      <c r="F368" t="s">
        <v>233</v>
      </c>
      <c r="G368" t="s">
        <v>1443</v>
      </c>
      <c r="H368">
        <v>100</v>
      </c>
      <c r="I368">
        <v>30</v>
      </c>
      <c r="J368">
        <v>0</v>
      </c>
      <c r="K368">
        <v>0</v>
      </c>
      <c r="L368">
        <v>0</v>
      </c>
      <c r="M368" t="s">
        <v>2216</v>
      </c>
      <c r="N368" t="s">
        <v>3036</v>
      </c>
    </row>
    <row r="369" spans="1:14" x14ac:dyDescent="0.3">
      <c r="A369">
        <v>368</v>
      </c>
      <c r="B369" t="s">
        <v>3037</v>
      </c>
      <c r="C369" t="s">
        <v>1476</v>
      </c>
      <c r="D369">
        <v>42</v>
      </c>
      <c r="E369">
        <v>0</v>
      </c>
      <c r="F369" t="s">
        <v>233</v>
      </c>
      <c r="G369" t="s">
        <v>1443</v>
      </c>
      <c r="H369">
        <v>100</v>
      </c>
      <c r="I369">
        <v>40</v>
      </c>
      <c r="J369">
        <v>0</v>
      </c>
      <c r="K369">
        <v>4</v>
      </c>
      <c r="L369">
        <v>0</v>
      </c>
      <c r="M369" t="s">
        <v>2689</v>
      </c>
      <c r="N369" t="s">
        <v>3038</v>
      </c>
    </row>
    <row r="370" spans="1:14" x14ac:dyDescent="0.3">
      <c r="A370">
        <v>369</v>
      </c>
      <c r="B370" t="s">
        <v>3039</v>
      </c>
      <c r="C370" t="s">
        <v>1506</v>
      </c>
      <c r="D370" s="22">
        <v>28</v>
      </c>
      <c r="E370">
        <v>0</v>
      </c>
      <c r="F370" t="s">
        <v>216</v>
      </c>
      <c r="G370" t="s">
        <v>1443</v>
      </c>
      <c r="H370">
        <v>0</v>
      </c>
      <c r="I370">
        <v>20</v>
      </c>
      <c r="J370">
        <v>0</v>
      </c>
      <c r="K370">
        <v>10</v>
      </c>
      <c r="L370">
        <v>0</v>
      </c>
      <c r="M370" t="s">
        <v>2203</v>
      </c>
      <c r="N370" t="s">
        <v>3040</v>
      </c>
    </row>
    <row r="371" spans="1:14" x14ac:dyDescent="0.3">
      <c r="A371">
        <v>370</v>
      </c>
      <c r="B371" t="s">
        <v>3041</v>
      </c>
      <c r="C371" t="s">
        <v>1539</v>
      </c>
      <c r="D371" t="s">
        <v>3042</v>
      </c>
      <c r="E371">
        <v>0</v>
      </c>
      <c r="F371" t="s">
        <v>216</v>
      </c>
      <c r="G371" t="s">
        <v>1443</v>
      </c>
      <c r="H371">
        <v>0</v>
      </c>
      <c r="I371">
        <v>30</v>
      </c>
      <c r="J371">
        <v>0</v>
      </c>
      <c r="K371">
        <v>10</v>
      </c>
      <c r="L371">
        <v>0</v>
      </c>
      <c r="M371" t="s">
        <v>2203</v>
      </c>
      <c r="N371" t="s">
        <v>3043</v>
      </c>
    </row>
    <row r="372" spans="1:14" x14ac:dyDescent="0.3">
      <c r="A372">
        <v>371</v>
      </c>
      <c r="B372" t="s">
        <v>3044</v>
      </c>
      <c r="C372" t="s">
        <v>1646</v>
      </c>
      <c r="D372">
        <v>19</v>
      </c>
      <c r="E372">
        <v>0</v>
      </c>
      <c r="F372" t="s">
        <v>216</v>
      </c>
      <c r="G372" t="s">
        <v>1443</v>
      </c>
      <c r="H372">
        <v>0</v>
      </c>
      <c r="I372">
        <v>5</v>
      </c>
      <c r="J372">
        <v>0</v>
      </c>
      <c r="K372">
        <v>40</v>
      </c>
      <c r="L372">
        <v>0</v>
      </c>
      <c r="M372" t="s">
        <v>2203</v>
      </c>
      <c r="N372" t="s">
        <v>3045</v>
      </c>
    </row>
    <row r="373" spans="1:14" x14ac:dyDescent="0.3">
      <c r="A373">
        <v>372</v>
      </c>
      <c r="B373" t="s">
        <v>3046</v>
      </c>
      <c r="C373" t="s">
        <v>1700</v>
      </c>
      <c r="D373" t="s">
        <v>3047</v>
      </c>
      <c r="E373">
        <v>0</v>
      </c>
      <c r="F373" t="s">
        <v>216</v>
      </c>
      <c r="G373" t="s">
        <v>1443</v>
      </c>
      <c r="H373">
        <v>0</v>
      </c>
      <c r="I373">
        <v>20</v>
      </c>
      <c r="J373">
        <v>0</v>
      </c>
      <c r="K373">
        <v>100</v>
      </c>
      <c r="L373">
        <v>5</v>
      </c>
      <c r="N373" t="s">
        <v>3048</v>
      </c>
    </row>
    <row r="374" spans="1:14" x14ac:dyDescent="0.3">
      <c r="A374">
        <v>373</v>
      </c>
      <c r="B374" t="s">
        <v>3049</v>
      </c>
      <c r="C374" t="s">
        <v>1766</v>
      </c>
      <c r="D374" t="s">
        <v>3050</v>
      </c>
      <c r="E374">
        <v>0</v>
      </c>
      <c r="F374" t="s">
        <v>233</v>
      </c>
      <c r="G374" t="s">
        <v>1443</v>
      </c>
      <c r="H374">
        <v>0</v>
      </c>
      <c r="I374">
        <v>40</v>
      </c>
      <c r="J374">
        <v>0</v>
      </c>
      <c r="K374">
        <v>10</v>
      </c>
      <c r="L374">
        <v>0</v>
      </c>
      <c r="M374" t="s">
        <v>2203</v>
      </c>
      <c r="N374" t="s">
        <v>3051</v>
      </c>
    </row>
    <row r="375" spans="1:14" x14ac:dyDescent="0.3">
      <c r="A375">
        <v>374</v>
      </c>
      <c r="B375" t="s">
        <v>3052</v>
      </c>
      <c r="C375" t="s">
        <v>1474</v>
      </c>
      <c r="D375">
        <v>43</v>
      </c>
      <c r="E375">
        <v>0</v>
      </c>
      <c r="F375" t="s">
        <v>216</v>
      </c>
      <c r="G375" t="s">
        <v>1443</v>
      </c>
      <c r="H375">
        <v>100</v>
      </c>
      <c r="I375">
        <v>30</v>
      </c>
      <c r="J375">
        <v>0</v>
      </c>
      <c r="K375">
        <v>4</v>
      </c>
      <c r="L375">
        <v>0</v>
      </c>
      <c r="M375" t="s">
        <v>2216</v>
      </c>
      <c r="N375" t="s">
        <v>3053</v>
      </c>
    </row>
    <row r="376" spans="1:14" x14ac:dyDescent="0.3">
      <c r="A376">
        <v>375</v>
      </c>
      <c r="B376" t="s">
        <v>3054</v>
      </c>
      <c r="C376" t="s">
        <v>1630</v>
      </c>
      <c r="D376" t="s">
        <v>3055</v>
      </c>
      <c r="E376">
        <v>0</v>
      </c>
      <c r="F376" t="s">
        <v>216</v>
      </c>
      <c r="G376" t="s">
        <v>1443</v>
      </c>
      <c r="H376">
        <v>0</v>
      </c>
      <c r="I376">
        <v>5</v>
      </c>
      <c r="J376">
        <v>0</v>
      </c>
      <c r="K376">
        <v>0</v>
      </c>
      <c r="L376">
        <v>0</v>
      </c>
      <c r="M376" t="s">
        <v>2265</v>
      </c>
      <c r="N376" t="s">
        <v>3056</v>
      </c>
    </row>
    <row r="377" spans="1:14" x14ac:dyDescent="0.3">
      <c r="A377">
        <v>376</v>
      </c>
      <c r="B377" t="s">
        <v>3057</v>
      </c>
      <c r="C377" t="s">
        <v>1575</v>
      </c>
      <c r="D377">
        <v>3</v>
      </c>
      <c r="E377">
        <v>0</v>
      </c>
      <c r="F377" t="s">
        <v>216</v>
      </c>
      <c r="G377" t="s">
        <v>1443</v>
      </c>
      <c r="H377">
        <v>75</v>
      </c>
      <c r="I377">
        <v>10</v>
      </c>
      <c r="J377">
        <v>0</v>
      </c>
      <c r="K377">
        <v>0</v>
      </c>
      <c r="L377">
        <v>0</v>
      </c>
      <c r="M377" t="s">
        <v>2216</v>
      </c>
      <c r="N377" t="s">
        <v>3058</v>
      </c>
    </row>
    <row r="378" spans="1:14" x14ac:dyDescent="0.3">
      <c r="A378">
        <v>377</v>
      </c>
      <c r="B378" t="s">
        <v>3059</v>
      </c>
      <c r="C378" t="s">
        <v>1811</v>
      </c>
      <c r="D378" t="s">
        <v>3060</v>
      </c>
      <c r="E378">
        <v>0</v>
      </c>
      <c r="F378" t="s">
        <v>216</v>
      </c>
      <c r="G378" t="s">
        <v>1443</v>
      </c>
      <c r="H378">
        <v>0</v>
      </c>
      <c r="I378">
        <v>30</v>
      </c>
      <c r="J378">
        <v>0</v>
      </c>
      <c r="K378">
        <v>40</v>
      </c>
      <c r="L378">
        <v>0</v>
      </c>
      <c r="M378" t="s">
        <v>2203</v>
      </c>
      <c r="N378" t="s">
        <v>3061</v>
      </c>
    </row>
    <row r="379" spans="1:14" x14ac:dyDescent="0.3">
      <c r="A379">
        <v>378</v>
      </c>
      <c r="B379" t="s">
        <v>3062</v>
      </c>
      <c r="C379" t="s">
        <v>1812</v>
      </c>
      <c r="D379" t="s">
        <v>3063</v>
      </c>
      <c r="E379">
        <v>0</v>
      </c>
      <c r="F379" t="s">
        <v>216</v>
      </c>
      <c r="G379" t="s">
        <v>1443</v>
      </c>
      <c r="H379">
        <v>0</v>
      </c>
      <c r="I379">
        <v>20</v>
      </c>
      <c r="J379">
        <v>0</v>
      </c>
      <c r="K379">
        <v>400</v>
      </c>
      <c r="L379">
        <v>0</v>
      </c>
      <c r="M379" t="s">
        <v>3064</v>
      </c>
      <c r="N379" t="s">
        <v>3065</v>
      </c>
    </row>
    <row r="380" spans="1:14" x14ac:dyDescent="0.3">
      <c r="A380">
        <v>379</v>
      </c>
      <c r="B380" t="s">
        <v>3066</v>
      </c>
      <c r="C380" t="s">
        <v>1643</v>
      </c>
      <c r="D380" t="s">
        <v>2215</v>
      </c>
      <c r="E380">
        <v>0</v>
      </c>
      <c r="F380" t="s">
        <v>216</v>
      </c>
      <c r="G380" t="s">
        <v>1443</v>
      </c>
      <c r="H380">
        <v>0</v>
      </c>
      <c r="I380">
        <v>5</v>
      </c>
      <c r="J380">
        <v>0</v>
      </c>
      <c r="K380">
        <v>0</v>
      </c>
      <c r="L380">
        <v>0</v>
      </c>
      <c r="M380" t="s">
        <v>2216</v>
      </c>
      <c r="N380" t="s">
        <v>3067</v>
      </c>
    </row>
    <row r="381" spans="1:14" x14ac:dyDescent="0.3">
      <c r="A381">
        <v>380</v>
      </c>
      <c r="B381" t="s">
        <v>3068</v>
      </c>
      <c r="C381" t="s">
        <v>1551</v>
      </c>
      <c r="D381" t="s">
        <v>3069</v>
      </c>
      <c r="E381">
        <v>0</v>
      </c>
      <c r="F381" t="s">
        <v>216</v>
      </c>
      <c r="G381" t="s">
        <v>1443</v>
      </c>
      <c r="H381">
        <v>0</v>
      </c>
      <c r="I381">
        <v>10</v>
      </c>
      <c r="J381">
        <v>0</v>
      </c>
      <c r="K381">
        <v>10</v>
      </c>
      <c r="L381">
        <v>0</v>
      </c>
      <c r="N381" t="s">
        <v>3070</v>
      </c>
    </row>
    <row r="382" spans="1:14" x14ac:dyDescent="0.3">
      <c r="A382">
        <v>381</v>
      </c>
      <c r="B382" t="s">
        <v>3071</v>
      </c>
      <c r="C382" t="s">
        <v>1638</v>
      </c>
      <c r="D382" t="s">
        <v>2206</v>
      </c>
      <c r="E382">
        <v>0</v>
      </c>
      <c r="F382" t="s">
        <v>216</v>
      </c>
      <c r="G382" t="s">
        <v>1443</v>
      </c>
      <c r="H382">
        <v>0</v>
      </c>
      <c r="I382">
        <v>10</v>
      </c>
      <c r="J382">
        <v>0</v>
      </c>
      <c r="K382">
        <v>10</v>
      </c>
      <c r="L382">
        <v>0</v>
      </c>
      <c r="M382" t="s">
        <v>2203</v>
      </c>
      <c r="N382" t="s">
        <v>3072</v>
      </c>
    </row>
    <row r="383" spans="1:14" x14ac:dyDescent="0.3">
      <c r="A383">
        <v>382</v>
      </c>
      <c r="B383" t="s">
        <v>3073</v>
      </c>
      <c r="C383" t="s">
        <v>1535</v>
      </c>
      <c r="D383" t="s">
        <v>3074</v>
      </c>
      <c r="E383">
        <v>0</v>
      </c>
      <c r="F383" t="s">
        <v>216</v>
      </c>
      <c r="G383" t="s">
        <v>1443</v>
      </c>
      <c r="H383">
        <v>0</v>
      </c>
      <c r="I383">
        <v>10</v>
      </c>
      <c r="J383">
        <v>0</v>
      </c>
      <c r="K383">
        <v>0</v>
      </c>
      <c r="L383">
        <v>0</v>
      </c>
      <c r="M383" t="s">
        <v>3064</v>
      </c>
      <c r="N383" t="s">
        <v>3075</v>
      </c>
    </row>
    <row r="384" spans="1:14" x14ac:dyDescent="0.3">
      <c r="A384">
        <v>383</v>
      </c>
      <c r="B384" t="s">
        <v>3076</v>
      </c>
      <c r="C384" t="s">
        <v>1603</v>
      </c>
      <c r="D384" t="s">
        <v>3055</v>
      </c>
      <c r="E384">
        <v>0</v>
      </c>
      <c r="F384" t="s">
        <v>216</v>
      </c>
      <c r="G384" t="s">
        <v>1443</v>
      </c>
      <c r="H384">
        <v>0</v>
      </c>
      <c r="I384">
        <v>5</v>
      </c>
      <c r="J384">
        <v>0</v>
      </c>
      <c r="K384">
        <v>0</v>
      </c>
      <c r="L384">
        <v>0</v>
      </c>
      <c r="M384" t="s">
        <v>2265</v>
      </c>
      <c r="N384" t="s">
        <v>3077</v>
      </c>
    </row>
    <row r="385" spans="1:14" x14ac:dyDescent="0.3">
      <c r="A385">
        <v>384</v>
      </c>
      <c r="B385" t="s">
        <v>3078</v>
      </c>
      <c r="C385" t="s">
        <v>1540</v>
      </c>
      <c r="D385">
        <v>34</v>
      </c>
      <c r="E385">
        <v>0</v>
      </c>
      <c r="F385" t="s">
        <v>216</v>
      </c>
      <c r="G385" t="s">
        <v>1443</v>
      </c>
      <c r="H385">
        <v>0</v>
      </c>
      <c r="I385">
        <v>10</v>
      </c>
      <c r="J385">
        <v>0</v>
      </c>
      <c r="K385">
        <v>10</v>
      </c>
      <c r="L385">
        <v>0</v>
      </c>
      <c r="M385" t="s">
        <v>2203</v>
      </c>
      <c r="N385" t="s">
        <v>3079</v>
      </c>
    </row>
    <row r="386" spans="1:14" x14ac:dyDescent="0.3">
      <c r="A386">
        <v>385</v>
      </c>
      <c r="B386" t="s">
        <v>3080</v>
      </c>
      <c r="C386" t="s">
        <v>3081</v>
      </c>
      <c r="D386" t="s">
        <v>2704</v>
      </c>
      <c r="E386">
        <v>0</v>
      </c>
      <c r="F386" t="s">
        <v>232</v>
      </c>
      <c r="G386" t="s">
        <v>1443</v>
      </c>
      <c r="H386">
        <v>0</v>
      </c>
      <c r="I386">
        <v>5</v>
      </c>
      <c r="J386">
        <v>0</v>
      </c>
      <c r="K386">
        <v>10</v>
      </c>
      <c r="L386">
        <v>0</v>
      </c>
      <c r="M386" t="s">
        <v>2203</v>
      </c>
      <c r="N386" t="s">
        <v>2705</v>
      </c>
    </row>
    <row r="387" spans="1:14" x14ac:dyDescent="0.3">
      <c r="A387">
        <v>386</v>
      </c>
      <c r="B387" t="s">
        <v>3082</v>
      </c>
      <c r="C387" t="s">
        <v>1665</v>
      </c>
      <c r="D387" t="s">
        <v>2704</v>
      </c>
      <c r="E387">
        <v>0</v>
      </c>
      <c r="F387" t="s">
        <v>216</v>
      </c>
      <c r="G387" t="s">
        <v>1443</v>
      </c>
      <c r="H387">
        <v>0</v>
      </c>
      <c r="I387">
        <v>5</v>
      </c>
      <c r="J387">
        <v>0</v>
      </c>
      <c r="K387">
        <v>10</v>
      </c>
      <c r="L387">
        <v>0</v>
      </c>
      <c r="M387" t="s">
        <v>2203</v>
      </c>
      <c r="N387" t="s">
        <v>2705</v>
      </c>
    </row>
    <row r="388" spans="1:14" x14ac:dyDescent="0.3">
      <c r="A388">
        <v>387</v>
      </c>
      <c r="B388" t="s">
        <v>3083</v>
      </c>
      <c r="C388" t="s">
        <v>1697</v>
      </c>
      <c r="D388" t="s">
        <v>3084</v>
      </c>
      <c r="E388">
        <v>0</v>
      </c>
      <c r="F388" t="s">
        <v>216</v>
      </c>
      <c r="G388" t="s">
        <v>1443</v>
      </c>
      <c r="H388">
        <v>0</v>
      </c>
      <c r="I388">
        <v>20</v>
      </c>
      <c r="J388">
        <v>0</v>
      </c>
      <c r="K388">
        <v>1</v>
      </c>
      <c r="L388">
        <v>0</v>
      </c>
      <c r="N388" t="s">
        <v>3085</v>
      </c>
    </row>
    <row r="389" spans="1:14" x14ac:dyDescent="0.3">
      <c r="A389">
        <v>388</v>
      </c>
      <c r="B389" t="s">
        <v>3086</v>
      </c>
      <c r="C389" t="s">
        <v>1746</v>
      </c>
      <c r="D389" t="s">
        <v>3033</v>
      </c>
      <c r="E389">
        <v>0</v>
      </c>
      <c r="F389" t="s">
        <v>216</v>
      </c>
      <c r="G389" t="s">
        <v>1443</v>
      </c>
      <c r="H389">
        <v>0</v>
      </c>
      <c r="I389">
        <v>40</v>
      </c>
      <c r="J389">
        <v>0</v>
      </c>
      <c r="K389">
        <v>0</v>
      </c>
      <c r="L389">
        <v>0</v>
      </c>
      <c r="M389" t="s">
        <v>2216</v>
      </c>
      <c r="N389" t="s">
        <v>3087</v>
      </c>
    </row>
    <row r="390" spans="1:14" x14ac:dyDescent="0.3">
      <c r="A390">
        <v>389</v>
      </c>
      <c r="B390" t="s">
        <v>3088</v>
      </c>
      <c r="C390" t="s">
        <v>1651</v>
      </c>
      <c r="D390" t="s">
        <v>3089</v>
      </c>
      <c r="E390">
        <v>0</v>
      </c>
      <c r="F390" t="s">
        <v>216</v>
      </c>
      <c r="G390" t="s">
        <v>1443</v>
      </c>
      <c r="H390">
        <v>0</v>
      </c>
      <c r="I390">
        <v>20</v>
      </c>
      <c r="J390">
        <v>0</v>
      </c>
      <c r="K390">
        <v>0</v>
      </c>
      <c r="L390">
        <v>0</v>
      </c>
      <c r="M390" t="s">
        <v>2265</v>
      </c>
      <c r="N390" t="s">
        <v>3090</v>
      </c>
    </row>
    <row r="391" spans="1:14" x14ac:dyDescent="0.3">
      <c r="A391">
        <v>390</v>
      </c>
      <c r="B391" t="s">
        <v>3091</v>
      </c>
      <c r="C391" t="s">
        <v>1626</v>
      </c>
      <c r="D391" s="22">
        <v>0</v>
      </c>
      <c r="E391">
        <v>0</v>
      </c>
      <c r="F391" t="s">
        <v>216</v>
      </c>
      <c r="G391" t="s">
        <v>1443</v>
      </c>
      <c r="H391">
        <v>0</v>
      </c>
      <c r="I391">
        <v>5</v>
      </c>
      <c r="J391">
        <v>0</v>
      </c>
      <c r="K391">
        <v>20</v>
      </c>
      <c r="L391">
        <v>0</v>
      </c>
      <c r="M391" t="s">
        <v>3092</v>
      </c>
      <c r="N391" t="s">
        <v>3093</v>
      </c>
    </row>
    <row r="392" spans="1:14" x14ac:dyDescent="0.3">
      <c r="A392">
        <v>391</v>
      </c>
      <c r="B392" t="s">
        <v>3094</v>
      </c>
      <c r="C392" t="s">
        <v>1614</v>
      </c>
      <c r="D392" t="s">
        <v>2468</v>
      </c>
      <c r="E392">
        <v>0</v>
      </c>
      <c r="F392" t="s">
        <v>216</v>
      </c>
      <c r="G392" t="s">
        <v>1443</v>
      </c>
      <c r="H392">
        <v>0</v>
      </c>
      <c r="I392">
        <v>10</v>
      </c>
      <c r="J392">
        <v>0</v>
      </c>
      <c r="K392">
        <v>10</v>
      </c>
      <c r="L392">
        <v>4</v>
      </c>
      <c r="N392" t="s">
        <v>2469</v>
      </c>
    </row>
    <row r="393" spans="1:14" x14ac:dyDescent="0.3">
      <c r="A393">
        <v>392</v>
      </c>
      <c r="B393" t="s">
        <v>3095</v>
      </c>
      <c r="C393" t="s">
        <v>1674</v>
      </c>
      <c r="D393">
        <v>55</v>
      </c>
      <c r="E393">
        <v>0</v>
      </c>
      <c r="F393" t="s">
        <v>216</v>
      </c>
      <c r="G393" t="s">
        <v>1443</v>
      </c>
      <c r="H393">
        <v>0</v>
      </c>
      <c r="I393">
        <v>10</v>
      </c>
      <c r="J393">
        <v>0</v>
      </c>
      <c r="K393">
        <v>0</v>
      </c>
      <c r="L393">
        <v>0</v>
      </c>
      <c r="M393" t="s">
        <v>3096</v>
      </c>
      <c r="N393" t="s">
        <v>3097</v>
      </c>
    </row>
    <row r="394" spans="1:14" x14ac:dyDescent="0.3">
      <c r="A394">
        <v>393</v>
      </c>
      <c r="B394" t="s">
        <v>3098</v>
      </c>
      <c r="C394" t="s">
        <v>1538</v>
      </c>
      <c r="D394" t="s">
        <v>2206</v>
      </c>
      <c r="E394">
        <v>0</v>
      </c>
      <c r="F394" t="s">
        <v>216</v>
      </c>
      <c r="G394" t="s">
        <v>1443</v>
      </c>
      <c r="H394">
        <v>0</v>
      </c>
      <c r="I394">
        <v>10</v>
      </c>
      <c r="J394">
        <v>0</v>
      </c>
      <c r="K394">
        <v>10</v>
      </c>
      <c r="L394">
        <v>0</v>
      </c>
      <c r="M394" t="s">
        <v>2203</v>
      </c>
      <c r="N394" t="s">
        <v>3099</v>
      </c>
    </row>
    <row r="395" spans="1:14" x14ac:dyDescent="0.3">
      <c r="A395">
        <v>394</v>
      </c>
      <c r="B395" t="s">
        <v>3100</v>
      </c>
      <c r="C395" t="s">
        <v>1708</v>
      </c>
      <c r="D395" t="s">
        <v>3101</v>
      </c>
      <c r="E395">
        <v>0</v>
      </c>
      <c r="F395" t="s">
        <v>216</v>
      </c>
      <c r="G395" t="s">
        <v>1443</v>
      </c>
      <c r="H395">
        <v>0</v>
      </c>
      <c r="I395">
        <v>10</v>
      </c>
      <c r="J395">
        <v>0</v>
      </c>
      <c r="K395">
        <v>10</v>
      </c>
      <c r="L395">
        <v>0</v>
      </c>
      <c r="M395" t="s">
        <v>2203</v>
      </c>
      <c r="N395" t="s">
        <v>3102</v>
      </c>
    </row>
    <row r="396" spans="1:14" x14ac:dyDescent="0.3">
      <c r="A396">
        <v>395</v>
      </c>
      <c r="B396" t="s">
        <v>3103</v>
      </c>
      <c r="C396" t="s">
        <v>1943</v>
      </c>
      <c r="D396">
        <v>62</v>
      </c>
      <c r="E396">
        <v>0</v>
      </c>
      <c r="F396" t="s">
        <v>216</v>
      </c>
      <c r="G396" t="s">
        <v>1443</v>
      </c>
      <c r="H396">
        <v>0</v>
      </c>
      <c r="I396">
        <v>15</v>
      </c>
      <c r="J396">
        <v>0</v>
      </c>
      <c r="K396">
        <v>0</v>
      </c>
      <c r="L396">
        <v>0</v>
      </c>
      <c r="M396" t="s">
        <v>3104</v>
      </c>
      <c r="N396" t="s">
        <v>3105</v>
      </c>
    </row>
    <row r="397" spans="1:14" x14ac:dyDescent="0.3">
      <c r="A397">
        <v>396</v>
      </c>
      <c r="B397" t="s">
        <v>3106</v>
      </c>
      <c r="C397" t="s">
        <v>1717</v>
      </c>
      <c r="D397">
        <v>18</v>
      </c>
      <c r="E397">
        <v>0</v>
      </c>
      <c r="F397" t="s">
        <v>216</v>
      </c>
      <c r="G397" t="s">
        <v>1443</v>
      </c>
      <c r="H397">
        <v>0</v>
      </c>
      <c r="I397">
        <v>20</v>
      </c>
      <c r="J397">
        <v>0</v>
      </c>
      <c r="K397">
        <v>10</v>
      </c>
      <c r="L397">
        <v>0</v>
      </c>
      <c r="M397" t="s">
        <v>2203</v>
      </c>
      <c r="N397" t="s">
        <v>3107</v>
      </c>
    </row>
    <row r="398" spans="1:14" x14ac:dyDescent="0.3">
      <c r="A398">
        <v>397</v>
      </c>
      <c r="B398" t="s">
        <v>3108</v>
      </c>
      <c r="C398" t="s">
        <v>1477</v>
      </c>
      <c r="D398" t="s">
        <v>3109</v>
      </c>
      <c r="E398">
        <v>0</v>
      </c>
      <c r="F398" t="s">
        <v>233</v>
      </c>
      <c r="G398" t="s">
        <v>1443</v>
      </c>
      <c r="H398">
        <v>0</v>
      </c>
      <c r="I398">
        <v>20</v>
      </c>
      <c r="J398">
        <v>0</v>
      </c>
      <c r="K398">
        <v>0</v>
      </c>
      <c r="L398">
        <v>-6</v>
      </c>
      <c r="M398" t="s">
        <v>2689</v>
      </c>
      <c r="N398" t="s">
        <v>3110</v>
      </c>
    </row>
    <row r="399" spans="1:14" x14ac:dyDescent="0.3">
      <c r="A399">
        <v>398</v>
      </c>
      <c r="B399" t="s">
        <v>3111</v>
      </c>
      <c r="C399" t="s">
        <v>1650</v>
      </c>
      <c r="D399" t="s">
        <v>3112</v>
      </c>
      <c r="E399">
        <v>0</v>
      </c>
      <c r="F399" t="s">
        <v>216</v>
      </c>
      <c r="G399" t="s">
        <v>1443</v>
      </c>
      <c r="H399">
        <v>0</v>
      </c>
      <c r="I399">
        <v>25</v>
      </c>
      <c r="J399">
        <v>0</v>
      </c>
      <c r="K399">
        <v>40</v>
      </c>
      <c r="L399">
        <v>0</v>
      </c>
      <c r="M399" t="s">
        <v>2203</v>
      </c>
      <c r="N399" t="s">
        <v>3113</v>
      </c>
    </row>
    <row r="400" spans="1:14" x14ac:dyDescent="0.3">
      <c r="A400">
        <v>399</v>
      </c>
      <c r="B400" t="s">
        <v>3114</v>
      </c>
      <c r="C400" t="s">
        <v>1616</v>
      </c>
      <c r="D400" t="s">
        <v>2219</v>
      </c>
      <c r="E400">
        <v>0</v>
      </c>
      <c r="F400" t="s">
        <v>216</v>
      </c>
      <c r="G400" t="s">
        <v>1443</v>
      </c>
      <c r="H400">
        <v>100</v>
      </c>
      <c r="I400">
        <v>10</v>
      </c>
      <c r="J400">
        <v>0</v>
      </c>
      <c r="K400">
        <v>0</v>
      </c>
      <c r="L400">
        <v>0</v>
      </c>
      <c r="M400" t="s">
        <v>2216</v>
      </c>
      <c r="N400" t="s">
        <v>3115</v>
      </c>
    </row>
    <row r="401" spans="1:14" x14ac:dyDescent="0.3">
      <c r="A401">
        <v>400</v>
      </c>
      <c r="B401" t="s">
        <v>3116</v>
      </c>
      <c r="C401" t="s">
        <v>1536</v>
      </c>
      <c r="D401" t="s">
        <v>3117</v>
      </c>
      <c r="E401">
        <v>0</v>
      </c>
      <c r="F401" t="s">
        <v>216</v>
      </c>
      <c r="G401" t="s">
        <v>1443</v>
      </c>
      <c r="H401">
        <v>85</v>
      </c>
      <c r="I401">
        <v>40</v>
      </c>
      <c r="J401">
        <v>0</v>
      </c>
      <c r="K401">
        <v>0</v>
      </c>
      <c r="L401">
        <v>0</v>
      </c>
      <c r="M401" t="s">
        <v>2689</v>
      </c>
      <c r="N401" t="s">
        <v>3118</v>
      </c>
    </row>
    <row r="402" spans="1:14" x14ac:dyDescent="0.3">
      <c r="A402">
        <v>401</v>
      </c>
      <c r="B402" t="s">
        <v>3119</v>
      </c>
      <c r="C402" t="s">
        <v>1592</v>
      </c>
      <c r="D402" t="s">
        <v>3050</v>
      </c>
      <c r="E402">
        <v>0</v>
      </c>
      <c r="F402" t="s">
        <v>216</v>
      </c>
      <c r="G402" t="s">
        <v>1443</v>
      </c>
      <c r="H402">
        <v>0</v>
      </c>
      <c r="I402">
        <v>30</v>
      </c>
      <c r="J402">
        <v>0</v>
      </c>
      <c r="K402">
        <v>10</v>
      </c>
      <c r="L402">
        <v>0</v>
      </c>
      <c r="M402" t="s">
        <v>2203</v>
      </c>
      <c r="N402" t="s">
        <v>3120</v>
      </c>
    </row>
    <row r="403" spans="1:14" x14ac:dyDescent="0.3">
      <c r="A403">
        <v>402</v>
      </c>
      <c r="B403" t="s">
        <v>3121</v>
      </c>
      <c r="C403" t="s">
        <v>1934</v>
      </c>
      <c r="D403">
        <v>35</v>
      </c>
      <c r="E403">
        <v>0</v>
      </c>
      <c r="F403" t="s">
        <v>216</v>
      </c>
      <c r="G403" t="s">
        <v>1443</v>
      </c>
      <c r="H403">
        <v>0</v>
      </c>
      <c r="I403">
        <v>15</v>
      </c>
      <c r="J403">
        <v>0</v>
      </c>
      <c r="K403">
        <v>10</v>
      </c>
      <c r="L403">
        <v>0</v>
      </c>
      <c r="M403" t="s">
        <v>2203</v>
      </c>
      <c r="N403" t="s">
        <v>3122</v>
      </c>
    </row>
    <row r="404" spans="1:14" x14ac:dyDescent="0.3">
      <c r="A404">
        <v>403</v>
      </c>
      <c r="B404" t="s">
        <v>3123</v>
      </c>
      <c r="C404" t="s">
        <v>1923</v>
      </c>
      <c r="D404">
        <v>63</v>
      </c>
      <c r="E404">
        <v>0</v>
      </c>
      <c r="F404" t="s">
        <v>216</v>
      </c>
      <c r="G404" t="s">
        <v>1443</v>
      </c>
      <c r="H404">
        <v>100</v>
      </c>
      <c r="I404">
        <v>15</v>
      </c>
      <c r="J404">
        <v>0</v>
      </c>
      <c r="K404">
        <v>0</v>
      </c>
      <c r="L404">
        <v>0</v>
      </c>
      <c r="M404" t="s">
        <v>2216</v>
      </c>
      <c r="N404" t="s">
        <v>3124</v>
      </c>
    </row>
    <row r="405" spans="1:14" x14ac:dyDescent="0.3">
      <c r="A405">
        <v>404</v>
      </c>
      <c r="B405" t="s">
        <v>3125</v>
      </c>
      <c r="C405" t="s">
        <v>1478</v>
      </c>
      <c r="D405">
        <v>3</v>
      </c>
      <c r="E405">
        <v>0</v>
      </c>
      <c r="F405" t="s">
        <v>216</v>
      </c>
      <c r="G405" t="s">
        <v>1443</v>
      </c>
      <c r="H405">
        <v>55</v>
      </c>
      <c r="I405">
        <v>15</v>
      </c>
      <c r="J405">
        <v>0</v>
      </c>
      <c r="K405">
        <v>0</v>
      </c>
      <c r="L405">
        <v>0</v>
      </c>
      <c r="M405" t="s">
        <v>2689</v>
      </c>
      <c r="N405" t="s">
        <v>3126</v>
      </c>
    </row>
    <row r="406" spans="1:14" x14ac:dyDescent="0.3">
      <c r="A406">
        <v>405</v>
      </c>
      <c r="B406" t="s">
        <v>3127</v>
      </c>
      <c r="C406" t="s">
        <v>1599</v>
      </c>
      <c r="D406" s="22" t="s">
        <v>3128</v>
      </c>
      <c r="E406">
        <v>0</v>
      </c>
      <c r="F406" t="s">
        <v>216</v>
      </c>
      <c r="G406" t="s">
        <v>1443</v>
      </c>
      <c r="H406">
        <v>0</v>
      </c>
      <c r="I406">
        <v>1</v>
      </c>
      <c r="J406">
        <v>0</v>
      </c>
      <c r="K406">
        <v>0</v>
      </c>
      <c r="L406">
        <v>0</v>
      </c>
      <c r="N406" t="s">
        <v>3129</v>
      </c>
    </row>
    <row r="407" spans="1:14" x14ac:dyDescent="0.3">
      <c r="A407">
        <v>406</v>
      </c>
      <c r="B407" t="s">
        <v>3130</v>
      </c>
      <c r="C407" t="s">
        <v>1733</v>
      </c>
      <c r="D407" t="s">
        <v>2206</v>
      </c>
      <c r="E407">
        <v>0</v>
      </c>
      <c r="F407" t="s">
        <v>216</v>
      </c>
      <c r="G407" t="s">
        <v>1443</v>
      </c>
      <c r="H407">
        <v>0</v>
      </c>
      <c r="I407">
        <v>10</v>
      </c>
      <c r="J407">
        <v>0</v>
      </c>
      <c r="K407">
        <v>10</v>
      </c>
      <c r="L407">
        <v>0</v>
      </c>
      <c r="M407" t="s">
        <v>2203</v>
      </c>
      <c r="N407" t="s">
        <v>3131</v>
      </c>
    </row>
    <row r="408" spans="1:14" x14ac:dyDescent="0.3">
      <c r="A408">
        <v>407</v>
      </c>
      <c r="B408" t="s">
        <v>3132</v>
      </c>
      <c r="C408" t="s">
        <v>1645</v>
      </c>
      <c r="D408" t="s">
        <v>3133</v>
      </c>
      <c r="E408">
        <v>0</v>
      </c>
      <c r="F408" t="s">
        <v>216</v>
      </c>
      <c r="G408" t="s">
        <v>1443</v>
      </c>
      <c r="H408">
        <v>0</v>
      </c>
      <c r="I408">
        <v>10</v>
      </c>
      <c r="J408">
        <v>0</v>
      </c>
      <c r="K408">
        <v>10</v>
      </c>
      <c r="L408">
        <v>0</v>
      </c>
      <c r="N408" t="s">
        <v>3134</v>
      </c>
    </row>
    <row r="409" spans="1:14" x14ac:dyDescent="0.3">
      <c r="A409">
        <v>408</v>
      </c>
      <c r="B409" t="s">
        <v>3135</v>
      </c>
      <c r="C409" t="s">
        <v>1541</v>
      </c>
      <c r="D409">
        <v>47</v>
      </c>
      <c r="E409">
        <v>0</v>
      </c>
      <c r="F409" t="s">
        <v>216</v>
      </c>
      <c r="G409" t="s">
        <v>1443</v>
      </c>
      <c r="H409">
        <v>100</v>
      </c>
      <c r="I409">
        <v>20</v>
      </c>
      <c r="J409">
        <v>0</v>
      </c>
      <c r="K409">
        <v>0</v>
      </c>
      <c r="L409">
        <v>0</v>
      </c>
      <c r="M409" t="s">
        <v>2216</v>
      </c>
      <c r="N409" t="s">
        <v>3136</v>
      </c>
    </row>
    <row r="410" spans="1:14" x14ac:dyDescent="0.3">
      <c r="A410">
        <v>409</v>
      </c>
      <c r="B410" t="s">
        <v>3137</v>
      </c>
      <c r="C410" t="s">
        <v>1568</v>
      </c>
      <c r="D410" t="s">
        <v>2206</v>
      </c>
      <c r="E410">
        <v>0</v>
      </c>
      <c r="F410" t="s">
        <v>216</v>
      </c>
      <c r="G410" t="s">
        <v>1443</v>
      </c>
      <c r="H410">
        <v>0</v>
      </c>
      <c r="I410">
        <v>10</v>
      </c>
      <c r="J410">
        <v>0</v>
      </c>
      <c r="K410">
        <v>10</v>
      </c>
      <c r="L410">
        <v>0</v>
      </c>
      <c r="M410" t="s">
        <v>2203</v>
      </c>
      <c r="N410" t="s">
        <v>3072</v>
      </c>
    </row>
    <row r="411" spans="1:14" x14ac:dyDescent="0.3">
      <c r="A411">
        <v>410</v>
      </c>
      <c r="B411" t="s">
        <v>3138</v>
      </c>
      <c r="C411" t="s">
        <v>1583</v>
      </c>
      <c r="D411">
        <v>1</v>
      </c>
      <c r="E411">
        <v>0</v>
      </c>
      <c r="F411" t="s">
        <v>216</v>
      </c>
      <c r="G411" t="s">
        <v>1443</v>
      </c>
      <c r="H411">
        <v>0</v>
      </c>
      <c r="I411">
        <v>40</v>
      </c>
      <c r="J411">
        <v>0</v>
      </c>
      <c r="K411">
        <v>10</v>
      </c>
      <c r="L411">
        <v>0</v>
      </c>
      <c r="N411" t="s">
        <v>3139</v>
      </c>
    </row>
    <row r="412" spans="1:14" x14ac:dyDescent="0.3">
      <c r="A412">
        <v>411</v>
      </c>
      <c r="B412" t="s">
        <v>3140</v>
      </c>
      <c r="C412" t="s">
        <v>1684</v>
      </c>
      <c r="D412">
        <v>112</v>
      </c>
      <c r="E412">
        <v>0</v>
      </c>
      <c r="F412" t="s">
        <v>216</v>
      </c>
      <c r="G412" t="s">
        <v>1443</v>
      </c>
      <c r="H412">
        <v>0</v>
      </c>
      <c r="I412">
        <v>20</v>
      </c>
      <c r="J412">
        <v>0</v>
      </c>
      <c r="K412">
        <v>10</v>
      </c>
      <c r="L412">
        <v>0</v>
      </c>
      <c r="M412" t="s">
        <v>2203</v>
      </c>
      <c r="N412" t="s">
        <v>3141</v>
      </c>
    </row>
    <row r="413" spans="1:14" x14ac:dyDescent="0.3">
      <c r="A413">
        <v>412</v>
      </c>
      <c r="B413" t="s">
        <v>3142</v>
      </c>
      <c r="C413" t="s">
        <v>1597</v>
      </c>
      <c r="D413" t="s">
        <v>3143</v>
      </c>
      <c r="E413">
        <v>0</v>
      </c>
      <c r="F413" t="s">
        <v>216</v>
      </c>
      <c r="G413" t="s">
        <v>1443</v>
      </c>
      <c r="H413">
        <v>0</v>
      </c>
      <c r="I413">
        <v>10</v>
      </c>
      <c r="J413">
        <v>0</v>
      </c>
      <c r="K413">
        <v>10</v>
      </c>
      <c r="L413">
        <v>0</v>
      </c>
      <c r="M413" t="s">
        <v>2203</v>
      </c>
      <c r="N413" t="s">
        <v>3144</v>
      </c>
    </row>
    <row r="414" spans="1:14" x14ac:dyDescent="0.3">
      <c r="A414">
        <v>413</v>
      </c>
      <c r="B414" t="s">
        <v>3145</v>
      </c>
      <c r="C414" t="s">
        <v>1479</v>
      </c>
      <c r="D414">
        <v>13</v>
      </c>
      <c r="E414">
        <v>0</v>
      </c>
      <c r="F414" t="s">
        <v>216</v>
      </c>
      <c r="G414" t="s">
        <v>1443</v>
      </c>
      <c r="H414">
        <v>55</v>
      </c>
      <c r="I414">
        <v>20</v>
      </c>
      <c r="J414">
        <v>0</v>
      </c>
      <c r="K414">
        <v>0</v>
      </c>
      <c r="L414">
        <v>0</v>
      </c>
      <c r="M414" t="s">
        <v>2689</v>
      </c>
      <c r="N414" t="s">
        <v>3146</v>
      </c>
    </row>
    <row r="415" spans="1:14" x14ac:dyDescent="0.3">
      <c r="A415">
        <v>414</v>
      </c>
      <c r="B415" t="s">
        <v>3147</v>
      </c>
      <c r="C415" t="s">
        <v>1637</v>
      </c>
      <c r="D415">
        <v>41</v>
      </c>
      <c r="E415">
        <v>0</v>
      </c>
      <c r="F415" t="s">
        <v>216</v>
      </c>
      <c r="G415" t="s">
        <v>1443</v>
      </c>
      <c r="H415">
        <v>90</v>
      </c>
      <c r="I415">
        <v>15</v>
      </c>
      <c r="J415">
        <v>0</v>
      </c>
      <c r="K415">
        <v>0</v>
      </c>
      <c r="L415">
        <v>0</v>
      </c>
      <c r="M415" t="s">
        <v>2216</v>
      </c>
      <c r="N415" t="s">
        <v>3148</v>
      </c>
    </row>
    <row r="416" spans="1:14" x14ac:dyDescent="0.3">
      <c r="A416">
        <v>415</v>
      </c>
      <c r="B416" t="s">
        <v>3149</v>
      </c>
      <c r="C416" t="s">
        <v>1686</v>
      </c>
      <c r="D416">
        <v>114</v>
      </c>
      <c r="E416">
        <v>0</v>
      </c>
      <c r="F416" t="s">
        <v>216</v>
      </c>
      <c r="G416" t="s">
        <v>1443</v>
      </c>
      <c r="H416">
        <v>0</v>
      </c>
      <c r="I416">
        <v>10</v>
      </c>
      <c r="J416">
        <v>0</v>
      </c>
      <c r="K416">
        <v>10</v>
      </c>
      <c r="L416">
        <v>0</v>
      </c>
      <c r="M416" t="s">
        <v>2203</v>
      </c>
      <c r="N416" t="s">
        <v>3150</v>
      </c>
    </row>
    <row r="417" spans="1:14" x14ac:dyDescent="0.3">
      <c r="A417">
        <v>416</v>
      </c>
      <c r="B417" t="s">
        <v>3151</v>
      </c>
      <c r="C417" t="s">
        <v>3152</v>
      </c>
      <c r="D417">
        <v>13</v>
      </c>
      <c r="E417">
        <v>0</v>
      </c>
      <c r="F417" t="s">
        <v>232</v>
      </c>
      <c r="G417" t="s">
        <v>1443</v>
      </c>
      <c r="H417">
        <v>75</v>
      </c>
      <c r="I417">
        <v>10</v>
      </c>
      <c r="J417">
        <v>0</v>
      </c>
      <c r="K417">
        <v>0</v>
      </c>
      <c r="L417">
        <v>0</v>
      </c>
      <c r="M417" t="s">
        <v>2216</v>
      </c>
      <c r="N417" t="s">
        <v>3153</v>
      </c>
    </row>
    <row r="418" spans="1:14" x14ac:dyDescent="0.3">
      <c r="A418">
        <v>417</v>
      </c>
      <c r="B418" t="s">
        <v>3154</v>
      </c>
      <c r="C418" t="s">
        <v>1661</v>
      </c>
      <c r="D418">
        <v>48</v>
      </c>
      <c r="E418">
        <v>0</v>
      </c>
      <c r="F418" t="s">
        <v>216</v>
      </c>
      <c r="G418" t="s">
        <v>1443</v>
      </c>
      <c r="H418">
        <v>100</v>
      </c>
      <c r="I418">
        <v>20</v>
      </c>
      <c r="J418">
        <v>0</v>
      </c>
      <c r="K418">
        <v>4</v>
      </c>
      <c r="L418">
        <v>0</v>
      </c>
      <c r="M418" t="s">
        <v>2216</v>
      </c>
      <c r="N418" t="s">
        <v>3155</v>
      </c>
    </row>
    <row r="419" spans="1:14" x14ac:dyDescent="0.3">
      <c r="A419">
        <v>418</v>
      </c>
      <c r="B419" t="s">
        <v>3156</v>
      </c>
      <c r="C419" t="s">
        <v>1442</v>
      </c>
      <c r="D419" t="s">
        <v>3157</v>
      </c>
      <c r="E419">
        <v>0</v>
      </c>
      <c r="F419" t="s">
        <v>216</v>
      </c>
      <c r="G419" t="s">
        <v>1443</v>
      </c>
      <c r="H419">
        <v>0</v>
      </c>
      <c r="I419">
        <v>20</v>
      </c>
      <c r="J419">
        <v>0</v>
      </c>
      <c r="K419">
        <v>10</v>
      </c>
      <c r="L419">
        <v>0</v>
      </c>
      <c r="M419" t="s">
        <v>2203</v>
      </c>
      <c r="N419" t="s">
        <v>3158</v>
      </c>
    </row>
    <row r="420" spans="1:14" x14ac:dyDescent="0.3">
      <c r="A420">
        <v>419</v>
      </c>
      <c r="B420" t="s">
        <v>3159</v>
      </c>
      <c r="C420" t="s">
        <v>1468</v>
      </c>
      <c r="D420">
        <v>43</v>
      </c>
      <c r="E420">
        <v>0</v>
      </c>
      <c r="F420" t="s">
        <v>216</v>
      </c>
      <c r="G420" t="s">
        <v>1443</v>
      </c>
      <c r="H420">
        <v>100</v>
      </c>
      <c r="I420">
        <v>30</v>
      </c>
      <c r="J420">
        <v>0</v>
      </c>
      <c r="K420">
        <v>4</v>
      </c>
      <c r="L420">
        <v>0</v>
      </c>
      <c r="M420" t="s">
        <v>2216</v>
      </c>
      <c r="N420" t="s">
        <v>3160</v>
      </c>
    </row>
    <row r="421" spans="1:14" x14ac:dyDescent="0.3">
      <c r="A421">
        <v>420</v>
      </c>
      <c r="B421" t="s">
        <v>3161</v>
      </c>
      <c r="C421" t="s">
        <v>1728</v>
      </c>
      <c r="D421">
        <v>13</v>
      </c>
      <c r="E421">
        <v>0</v>
      </c>
      <c r="F421" t="s">
        <v>216</v>
      </c>
      <c r="G421" t="s">
        <v>1443</v>
      </c>
      <c r="H421">
        <v>100</v>
      </c>
      <c r="I421">
        <v>20</v>
      </c>
      <c r="J421">
        <v>0</v>
      </c>
      <c r="K421">
        <v>8</v>
      </c>
      <c r="L421">
        <v>0</v>
      </c>
      <c r="M421" t="s">
        <v>2216</v>
      </c>
      <c r="N421" t="s">
        <v>3162</v>
      </c>
    </row>
    <row r="422" spans="1:14" x14ac:dyDescent="0.3">
      <c r="A422">
        <v>421</v>
      </c>
      <c r="B422" t="s">
        <v>3163</v>
      </c>
      <c r="C422" t="s">
        <v>1751</v>
      </c>
      <c r="D422" t="s">
        <v>3164</v>
      </c>
      <c r="E422">
        <v>0</v>
      </c>
      <c r="F422" t="s">
        <v>216</v>
      </c>
      <c r="G422" t="s">
        <v>1443</v>
      </c>
      <c r="H422">
        <v>100</v>
      </c>
      <c r="I422">
        <v>20</v>
      </c>
      <c r="J422">
        <v>0</v>
      </c>
      <c r="K422">
        <v>0</v>
      </c>
      <c r="L422">
        <v>0</v>
      </c>
      <c r="M422" t="s">
        <v>2216</v>
      </c>
      <c r="N422" t="s">
        <v>3165</v>
      </c>
    </row>
    <row r="423" spans="1:14" x14ac:dyDescent="0.3">
      <c r="A423">
        <v>422</v>
      </c>
      <c r="B423" t="s">
        <v>3166</v>
      </c>
      <c r="C423" t="s">
        <v>1577</v>
      </c>
      <c r="D423">
        <v>69</v>
      </c>
      <c r="E423">
        <v>0</v>
      </c>
      <c r="F423" t="s">
        <v>216</v>
      </c>
      <c r="G423" t="s">
        <v>1443</v>
      </c>
      <c r="H423">
        <v>0</v>
      </c>
      <c r="I423">
        <v>10</v>
      </c>
      <c r="J423">
        <v>0</v>
      </c>
      <c r="K423">
        <v>0</v>
      </c>
      <c r="L423">
        <v>0</v>
      </c>
      <c r="N423" t="s">
        <v>3167</v>
      </c>
    </row>
    <row r="424" spans="1:14" x14ac:dyDescent="0.3">
      <c r="A424">
        <v>423</v>
      </c>
      <c r="B424" t="s">
        <v>3168</v>
      </c>
      <c r="C424" t="s">
        <v>1447</v>
      </c>
      <c r="D424" t="s">
        <v>3109</v>
      </c>
      <c r="E424">
        <v>0</v>
      </c>
      <c r="F424" t="s">
        <v>216</v>
      </c>
      <c r="G424" t="s">
        <v>1443</v>
      </c>
      <c r="H424">
        <v>0</v>
      </c>
      <c r="I424">
        <v>20</v>
      </c>
      <c r="J424">
        <v>0</v>
      </c>
      <c r="K424">
        <v>0</v>
      </c>
      <c r="L424">
        <v>-6</v>
      </c>
      <c r="M424" t="s">
        <v>2216</v>
      </c>
      <c r="N424" t="s">
        <v>3169</v>
      </c>
    </row>
    <row r="425" spans="1:14" x14ac:dyDescent="0.3">
      <c r="A425">
        <v>424</v>
      </c>
      <c r="B425" t="s">
        <v>3170</v>
      </c>
      <c r="C425" t="s">
        <v>1703</v>
      </c>
      <c r="D425" t="s">
        <v>3171</v>
      </c>
      <c r="E425">
        <v>0</v>
      </c>
      <c r="F425" t="s">
        <v>216</v>
      </c>
      <c r="G425" t="s">
        <v>1443</v>
      </c>
      <c r="H425">
        <v>0</v>
      </c>
      <c r="I425">
        <v>10</v>
      </c>
      <c r="J425">
        <v>0</v>
      </c>
      <c r="K425">
        <v>10</v>
      </c>
      <c r="L425">
        <v>0</v>
      </c>
      <c r="M425" t="s">
        <v>2203</v>
      </c>
      <c r="N425" t="s">
        <v>3172</v>
      </c>
    </row>
    <row r="426" spans="1:14" x14ac:dyDescent="0.3">
      <c r="A426">
        <v>425</v>
      </c>
      <c r="B426" t="s">
        <v>3173</v>
      </c>
      <c r="C426" t="s">
        <v>1956</v>
      </c>
      <c r="D426">
        <v>27</v>
      </c>
      <c r="E426">
        <v>0</v>
      </c>
      <c r="F426" t="s">
        <v>216</v>
      </c>
      <c r="G426" t="s">
        <v>1443</v>
      </c>
      <c r="H426">
        <v>0</v>
      </c>
      <c r="I426">
        <v>30</v>
      </c>
      <c r="J426">
        <v>0</v>
      </c>
      <c r="K426">
        <v>10</v>
      </c>
      <c r="L426">
        <v>0</v>
      </c>
      <c r="M426" t="s">
        <v>2203</v>
      </c>
      <c r="N426" t="s">
        <v>3174</v>
      </c>
    </row>
    <row r="427" spans="1:14" x14ac:dyDescent="0.3">
      <c r="A427">
        <v>426</v>
      </c>
      <c r="B427" t="s">
        <v>3175</v>
      </c>
      <c r="C427" t="s">
        <v>1711</v>
      </c>
      <c r="D427">
        <v>4</v>
      </c>
      <c r="E427">
        <v>0</v>
      </c>
      <c r="F427" t="s">
        <v>216</v>
      </c>
      <c r="G427" t="s">
        <v>1443</v>
      </c>
      <c r="H427">
        <v>0</v>
      </c>
      <c r="I427">
        <v>10</v>
      </c>
      <c r="J427">
        <v>0</v>
      </c>
      <c r="K427">
        <v>0</v>
      </c>
      <c r="L427">
        <v>0</v>
      </c>
      <c r="M427" t="s">
        <v>2216</v>
      </c>
      <c r="N427" t="s">
        <v>3176</v>
      </c>
    </row>
    <row r="428" spans="1:14" x14ac:dyDescent="0.3">
      <c r="A428">
        <v>427</v>
      </c>
      <c r="B428" t="s">
        <v>3177</v>
      </c>
      <c r="C428" t="s">
        <v>1871</v>
      </c>
      <c r="D428">
        <v>5</v>
      </c>
      <c r="E428">
        <v>120</v>
      </c>
      <c r="F428" t="s">
        <v>223</v>
      </c>
      <c r="G428" t="s">
        <v>1427</v>
      </c>
      <c r="H428">
        <v>80</v>
      </c>
      <c r="I428">
        <v>5</v>
      </c>
      <c r="J428">
        <v>30</v>
      </c>
      <c r="K428">
        <v>0</v>
      </c>
      <c r="L428">
        <v>0</v>
      </c>
      <c r="M428" t="s">
        <v>2174</v>
      </c>
      <c r="N428" t="s">
        <v>3178</v>
      </c>
    </row>
    <row r="429" spans="1:14" x14ac:dyDescent="0.3">
      <c r="A429">
        <v>428</v>
      </c>
      <c r="B429" t="s">
        <v>3179</v>
      </c>
      <c r="C429" t="s">
        <v>1912</v>
      </c>
      <c r="D429">
        <v>5</v>
      </c>
      <c r="E429">
        <v>95</v>
      </c>
      <c r="F429" t="s">
        <v>223</v>
      </c>
      <c r="G429" t="s">
        <v>1441</v>
      </c>
      <c r="H429">
        <v>100</v>
      </c>
      <c r="I429">
        <v>10</v>
      </c>
      <c r="J429">
        <v>10</v>
      </c>
      <c r="K429">
        <v>8</v>
      </c>
      <c r="L429">
        <v>0</v>
      </c>
      <c r="M429" t="s">
        <v>2174</v>
      </c>
      <c r="N429" t="s">
        <v>3180</v>
      </c>
    </row>
    <row r="430" spans="1:14" x14ac:dyDescent="0.3">
      <c r="A430">
        <v>429</v>
      </c>
      <c r="B430" t="s">
        <v>3181</v>
      </c>
      <c r="C430" t="s">
        <v>1619</v>
      </c>
      <c r="D430">
        <v>5</v>
      </c>
      <c r="E430">
        <v>90</v>
      </c>
      <c r="F430" t="s">
        <v>223</v>
      </c>
      <c r="G430" t="s">
        <v>1441</v>
      </c>
      <c r="H430">
        <v>100</v>
      </c>
      <c r="I430">
        <v>10</v>
      </c>
      <c r="J430">
        <v>30</v>
      </c>
      <c r="K430">
        <v>0</v>
      </c>
      <c r="L430">
        <v>0</v>
      </c>
      <c r="M430" t="s">
        <v>2342</v>
      </c>
      <c r="N430" t="s">
        <v>3182</v>
      </c>
    </row>
    <row r="431" spans="1:14" x14ac:dyDescent="0.3">
      <c r="A431">
        <v>430</v>
      </c>
      <c r="B431" t="s">
        <v>3183</v>
      </c>
      <c r="C431" t="s">
        <v>1828</v>
      </c>
      <c r="D431">
        <v>5</v>
      </c>
      <c r="E431">
        <v>80</v>
      </c>
      <c r="F431" t="s">
        <v>223</v>
      </c>
      <c r="G431" t="s">
        <v>1427</v>
      </c>
      <c r="H431">
        <v>100</v>
      </c>
      <c r="I431">
        <v>20</v>
      </c>
      <c r="J431">
        <v>30</v>
      </c>
      <c r="K431">
        <v>0</v>
      </c>
      <c r="L431">
        <v>0</v>
      </c>
      <c r="M431" t="s">
        <v>2163</v>
      </c>
      <c r="N431" t="s">
        <v>3184</v>
      </c>
    </row>
    <row r="432" spans="1:14" x14ac:dyDescent="0.3">
      <c r="A432">
        <v>431</v>
      </c>
      <c r="B432" t="s">
        <v>3185</v>
      </c>
      <c r="C432" t="s">
        <v>1870</v>
      </c>
      <c r="D432" s="22">
        <v>5</v>
      </c>
      <c r="E432">
        <v>70</v>
      </c>
      <c r="F432" t="s">
        <v>223</v>
      </c>
      <c r="G432" t="s">
        <v>1427</v>
      </c>
      <c r="H432">
        <v>100</v>
      </c>
      <c r="I432">
        <v>20</v>
      </c>
      <c r="J432">
        <v>10</v>
      </c>
      <c r="K432">
        <v>0</v>
      </c>
      <c r="L432">
        <v>0</v>
      </c>
      <c r="M432" t="s">
        <v>2237</v>
      </c>
      <c r="N432" t="s">
        <v>3186</v>
      </c>
    </row>
    <row r="433" spans="1:14" x14ac:dyDescent="0.3">
      <c r="A433">
        <v>432</v>
      </c>
      <c r="B433" t="s">
        <v>3187</v>
      </c>
      <c r="C433" t="s">
        <v>1557</v>
      </c>
      <c r="D433">
        <v>5</v>
      </c>
      <c r="E433">
        <v>65</v>
      </c>
      <c r="F433" t="s">
        <v>223</v>
      </c>
      <c r="G433" t="s">
        <v>1441</v>
      </c>
      <c r="H433">
        <v>100</v>
      </c>
      <c r="I433">
        <v>20</v>
      </c>
      <c r="J433">
        <v>30</v>
      </c>
      <c r="K433">
        <v>0</v>
      </c>
      <c r="L433">
        <v>0</v>
      </c>
      <c r="M433" t="s">
        <v>2174</v>
      </c>
      <c r="N433" t="s">
        <v>3182</v>
      </c>
    </row>
    <row r="434" spans="1:14" x14ac:dyDescent="0.3">
      <c r="A434">
        <v>433</v>
      </c>
      <c r="B434" t="s">
        <v>3188</v>
      </c>
      <c r="C434" t="s">
        <v>1904</v>
      </c>
      <c r="D434" t="s">
        <v>3189</v>
      </c>
      <c r="E434">
        <v>65</v>
      </c>
      <c r="F434" t="s">
        <v>223</v>
      </c>
      <c r="G434" t="s">
        <v>1441</v>
      </c>
      <c r="H434">
        <v>100</v>
      </c>
      <c r="I434">
        <v>10</v>
      </c>
      <c r="J434">
        <v>0</v>
      </c>
      <c r="K434">
        <v>0</v>
      </c>
      <c r="L434">
        <v>0</v>
      </c>
      <c r="M434" t="s">
        <v>2174</v>
      </c>
      <c r="N434" t="s">
        <v>3190</v>
      </c>
    </row>
    <row r="435" spans="1:14" x14ac:dyDescent="0.3">
      <c r="A435">
        <v>434</v>
      </c>
      <c r="B435" t="s">
        <v>3191</v>
      </c>
      <c r="C435" t="s">
        <v>1929</v>
      </c>
      <c r="D435">
        <v>50</v>
      </c>
      <c r="E435">
        <v>50</v>
      </c>
      <c r="F435" t="s">
        <v>223</v>
      </c>
      <c r="G435" t="s">
        <v>1441</v>
      </c>
      <c r="H435">
        <v>0</v>
      </c>
      <c r="I435">
        <v>15</v>
      </c>
      <c r="J435">
        <v>0</v>
      </c>
      <c r="K435">
        <v>0</v>
      </c>
      <c r="L435">
        <v>0</v>
      </c>
      <c r="M435" t="s">
        <v>2174</v>
      </c>
      <c r="N435" t="s">
        <v>3192</v>
      </c>
    </row>
    <row r="436" spans="1:14" x14ac:dyDescent="0.3">
      <c r="A436">
        <v>435</v>
      </c>
      <c r="B436" t="s">
        <v>3193</v>
      </c>
      <c r="C436" t="s">
        <v>1735</v>
      </c>
      <c r="D436">
        <v>6</v>
      </c>
      <c r="E436">
        <v>50</v>
      </c>
      <c r="F436" t="s">
        <v>223</v>
      </c>
      <c r="G436" t="s">
        <v>1427</v>
      </c>
      <c r="H436">
        <v>100</v>
      </c>
      <c r="I436">
        <v>15</v>
      </c>
      <c r="J436">
        <v>30</v>
      </c>
      <c r="K436">
        <v>0</v>
      </c>
      <c r="L436">
        <v>0</v>
      </c>
      <c r="M436" t="s">
        <v>2228</v>
      </c>
      <c r="N436" t="s">
        <v>3194</v>
      </c>
    </row>
    <row r="437" spans="1:14" x14ac:dyDescent="0.3">
      <c r="A437">
        <v>436</v>
      </c>
      <c r="B437" t="s">
        <v>3195</v>
      </c>
      <c r="C437" t="s">
        <v>1772</v>
      </c>
      <c r="D437">
        <v>5</v>
      </c>
      <c r="E437">
        <v>50</v>
      </c>
      <c r="F437" t="s">
        <v>223</v>
      </c>
      <c r="G437" t="s">
        <v>1427</v>
      </c>
      <c r="H437">
        <v>100</v>
      </c>
      <c r="I437">
        <v>25</v>
      </c>
      <c r="J437">
        <v>10</v>
      </c>
      <c r="K437">
        <v>0</v>
      </c>
      <c r="L437">
        <v>0</v>
      </c>
      <c r="M437" t="s">
        <v>2237</v>
      </c>
      <c r="N437" t="s">
        <v>3196</v>
      </c>
    </row>
    <row r="438" spans="1:14" x14ac:dyDescent="0.3">
      <c r="A438">
        <v>437</v>
      </c>
      <c r="B438" t="s">
        <v>3197</v>
      </c>
      <c r="C438" t="s">
        <v>1482</v>
      </c>
      <c r="D438">
        <v>46</v>
      </c>
      <c r="E438">
        <v>40</v>
      </c>
      <c r="F438" t="s">
        <v>223</v>
      </c>
      <c r="G438" t="s">
        <v>1441</v>
      </c>
      <c r="H438">
        <v>100</v>
      </c>
      <c r="I438">
        <v>30</v>
      </c>
      <c r="J438">
        <v>10</v>
      </c>
      <c r="K438">
        <v>4</v>
      </c>
      <c r="L438">
        <v>0</v>
      </c>
      <c r="M438" t="s">
        <v>2174</v>
      </c>
      <c r="N438" t="s">
        <v>3198</v>
      </c>
    </row>
    <row r="439" spans="1:14" x14ac:dyDescent="0.3">
      <c r="A439">
        <v>438</v>
      </c>
      <c r="B439" t="s">
        <v>3199</v>
      </c>
      <c r="C439" t="s">
        <v>1921</v>
      </c>
      <c r="D439" t="s">
        <v>2276</v>
      </c>
      <c r="E439">
        <v>40</v>
      </c>
      <c r="F439" t="s">
        <v>223</v>
      </c>
      <c r="G439" t="s">
        <v>1441</v>
      </c>
      <c r="H439">
        <v>100</v>
      </c>
      <c r="I439">
        <v>20</v>
      </c>
      <c r="J439">
        <v>100</v>
      </c>
      <c r="K439">
        <v>0</v>
      </c>
      <c r="L439">
        <v>0</v>
      </c>
      <c r="M439" t="s">
        <v>2342</v>
      </c>
      <c r="N439" t="s">
        <v>3200</v>
      </c>
    </row>
    <row r="440" spans="1:14" x14ac:dyDescent="0.3">
      <c r="A440">
        <v>439</v>
      </c>
      <c r="B440" t="s">
        <v>3201</v>
      </c>
      <c r="C440" t="s">
        <v>1556</v>
      </c>
      <c r="D440">
        <v>5</v>
      </c>
      <c r="E440">
        <v>30</v>
      </c>
      <c r="F440" t="s">
        <v>223</v>
      </c>
      <c r="G440" t="s">
        <v>1441</v>
      </c>
      <c r="H440">
        <v>70</v>
      </c>
      <c r="I440">
        <v>20</v>
      </c>
      <c r="J440">
        <v>40</v>
      </c>
      <c r="K440">
        <v>0</v>
      </c>
      <c r="L440">
        <v>0</v>
      </c>
      <c r="M440" t="s">
        <v>2174</v>
      </c>
      <c r="N440" t="s">
        <v>3202</v>
      </c>
    </row>
    <row r="441" spans="1:14" x14ac:dyDescent="0.3">
      <c r="A441">
        <v>440</v>
      </c>
      <c r="B441" t="s">
        <v>3203</v>
      </c>
      <c r="C441" t="s">
        <v>1469</v>
      </c>
      <c r="D441">
        <v>5</v>
      </c>
      <c r="E441">
        <v>15</v>
      </c>
      <c r="F441" t="s">
        <v>223</v>
      </c>
      <c r="G441" t="s">
        <v>1427</v>
      </c>
      <c r="H441">
        <v>100</v>
      </c>
      <c r="I441">
        <v>35</v>
      </c>
      <c r="J441">
        <v>30</v>
      </c>
      <c r="K441">
        <v>0</v>
      </c>
      <c r="L441">
        <v>0</v>
      </c>
      <c r="M441" t="s">
        <v>2174</v>
      </c>
      <c r="N441" t="s">
        <v>3204</v>
      </c>
    </row>
    <row r="442" spans="1:14" x14ac:dyDescent="0.3">
      <c r="A442">
        <v>441</v>
      </c>
      <c r="B442" t="s">
        <v>3205</v>
      </c>
      <c r="C442" t="s">
        <v>1584</v>
      </c>
      <c r="D442" t="s">
        <v>3206</v>
      </c>
      <c r="E442">
        <v>0</v>
      </c>
      <c r="F442" t="s">
        <v>223</v>
      </c>
      <c r="G442" t="s">
        <v>1443</v>
      </c>
      <c r="H442">
        <v>0</v>
      </c>
      <c r="I442">
        <v>20</v>
      </c>
      <c r="J442">
        <v>0</v>
      </c>
      <c r="K442">
        <v>10</v>
      </c>
      <c r="L442">
        <v>0</v>
      </c>
      <c r="M442" t="s">
        <v>2203</v>
      </c>
      <c r="N442" t="s">
        <v>3207</v>
      </c>
    </row>
    <row r="443" spans="1:14" x14ac:dyDescent="0.3">
      <c r="A443">
        <v>442</v>
      </c>
      <c r="B443" t="s">
        <v>3208</v>
      </c>
      <c r="C443" t="s">
        <v>1919</v>
      </c>
      <c r="D443">
        <v>25</v>
      </c>
      <c r="E443">
        <v>0</v>
      </c>
      <c r="F443" t="s">
        <v>223</v>
      </c>
      <c r="G443" t="s">
        <v>1443</v>
      </c>
      <c r="H443">
        <v>0</v>
      </c>
      <c r="I443">
        <v>20</v>
      </c>
      <c r="J443">
        <v>0</v>
      </c>
      <c r="K443">
        <v>10</v>
      </c>
      <c r="L443">
        <v>0</v>
      </c>
      <c r="M443" t="s">
        <v>2203</v>
      </c>
      <c r="N443" t="s">
        <v>3209</v>
      </c>
    </row>
    <row r="444" spans="1:14" x14ac:dyDescent="0.3">
      <c r="A444">
        <v>443</v>
      </c>
      <c r="B444" t="s">
        <v>3210</v>
      </c>
      <c r="C444" t="s">
        <v>1810</v>
      </c>
      <c r="D444">
        <v>68</v>
      </c>
      <c r="E444">
        <v>0</v>
      </c>
      <c r="F444" t="s">
        <v>223</v>
      </c>
      <c r="G444" t="s">
        <v>1443</v>
      </c>
      <c r="H444">
        <v>100</v>
      </c>
      <c r="I444">
        <v>10</v>
      </c>
      <c r="J444">
        <v>0</v>
      </c>
      <c r="K444">
        <v>0</v>
      </c>
      <c r="L444">
        <v>0</v>
      </c>
      <c r="M444" t="s">
        <v>2216</v>
      </c>
      <c r="N444" t="s">
        <v>3211</v>
      </c>
    </row>
    <row r="445" spans="1:14" x14ac:dyDescent="0.3">
      <c r="A445">
        <v>444</v>
      </c>
      <c r="B445" t="s">
        <v>3212</v>
      </c>
      <c r="C445" t="s">
        <v>1572</v>
      </c>
      <c r="D445">
        <v>5</v>
      </c>
      <c r="E445">
        <v>0</v>
      </c>
      <c r="F445" t="s">
        <v>223</v>
      </c>
      <c r="G445" t="s">
        <v>1443</v>
      </c>
      <c r="H445">
        <v>90</v>
      </c>
      <c r="I445">
        <v>40</v>
      </c>
      <c r="J445">
        <v>0</v>
      </c>
      <c r="K445">
        <v>4</v>
      </c>
      <c r="L445">
        <v>0</v>
      </c>
      <c r="M445" t="s">
        <v>2216</v>
      </c>
      <c r="N445" t="s">
        <v>3213</v>
      </c>
    </row>
    <row r="446" spans="1:14" x14ac:dyDescent="0.3">
      <c r="A446">
        <v>445</v>
      </c>
      <c r="B446" t="s">
        <v>3214</v>
      </c>
      <c r="C446" t="s">
        <v>1509</v>
      </c>
      <c r="D446">
        <v>5</v>
      </c>
      <c r="E446">
        <v>0</v>
      </c>
      <c r="F446" t="s">
        <v>223</v>
      </c>
      <c r="G446" t="s">
        <v>1443</v>
      </c>
      <c r="H446">
        <v>75</v>
      </c>
      <c r="I446">
        <v>35</v>
      </c>
      <c r="J446">
        <v>0</v>
      </c>
      <c r="K446">
        <v>0</v>
      </c>
      <c r="L446">
        <v>0</v>
      </c>
      <c r="M446" t="s">
        <v>2686</v>
      </c>
      <c r="N446" t="s">
        <v>3215</v>
      </c>
    </row>
    <row r="447" spans="1:14" x14ac:dyDescent="0.3">
      <c r="A447">
        <v>446</v>
      </c>
      <c r="B447" t="s">
        <v>3216</v>
      </c>
      <c r="C447" t="s">
        <v>1526</v>
      </c>
      <c r="D447">
        <v>6</v>
      </c>
      <c r="E447">
        <v>0</v>
      </c>
      <c r="F447" t="s">
        <v>223</v>
      </c>
      <c r="G447" t="s">
        <v>1443</v>
      </c>
      <c r="H447">
        <v>90</v>
      </c>
      <c r="I447">
        <v>10</v>
      </c>
      <c r="J447">
        <v>0</v>
      </c>
      <c r="K447">
        <v>0</v>
      </c>
      <c r="L447">
        <v>0</v>
      </c>
      <c r="M447" t="s">
        <v>2216</v>
      </c>
      <c r="N447" t="s">
        <v>3217</v>
      </c>
    </row>
    <row r="448" spans="1:14" x14ac:dyDescent="0.3">
      <c r="A448">
        <v>447</v>
      </c>
      <c r="B448" t="s">
        <v>3218</v>
      </c>
      <c r="C448" t="s">
        <v>1820</v>
      </c>
      <c r="D448">
        <v>104</v>
      </c>
      <c r="E448">
        <v>0</v>
      </c>
      <c r="F448" t="s">
        <v>223</v>
      </c>
      <c r="G448" t="s">
        <v>1443</v>
      </c>
      <c r="H448">
        <v>0</v>
      </c>
      <c r="I448">
        <v>20</v>
      </c>
      <c r="J448">
        <v>0</v>
      </c>
      <c r="K448">
        <v>80</v>
      </c>
      <c r="L448">
        <v>0</v>
      </c>
      <c r="M448" t="s">
        <v>2744</v>
      </c>
      <c r="N448" t="s">
        <v>3219</v>
      </c>
    </row>
    <row r="449" spans="1:14" x14ac:dyDescent="0.3">
      <c r="A449">
        <v>448</v>
      </c>
      <c r="B449" t="s">
        <v>3220</v>
      </c>
      <c r="C449" t="s">
        <v>1784</v>
      </c>
      <c r="D449" t="s">
        <v>2305</v>
      </c>
      <c r="E449">
        <v>140</v>
      </c>
      <c r="F449" t="s">
        <v>226</v>
      </c>
      <c r="G449" t="s">
        <v>1441</v>
      </c>
      <c r="H449">
        <v>90</v>
      </c>
      <c r="I449">
        <v>5</v>
      </c>
      <c r="J449">
        <v>0</v>
      </c>
      <c r="K449">
        <v>0</v>
      </c>
      <c r="L449">
        <v>0</v>
      </c>
      <c r="M449" t="s">
        <v>2174</v>
      </c>
      <c r="N449" t="s">
        <v>3221</v>
      </c>
    </row>
    <row r="450" spans="1:14" x14ac:dyDescent="0.3">
      <c r="A450">
        <v>449</v>
      </c>
      <c r="B450" t="s">
        <v>3222</v>
      </c>
      <c r="C450" t="s">
        <v>1571</v>
      </c>
      <c r="D450" t="s">
        <v>3223</v>
      </c>
      <c r="E450">
        <v>100</v>
      </c>
      <c r="F450" t="s">
        <v>226</v>
      </c>
      <c r="G450" t="s">
        <v>1441</v>
      </c>
      <c r="H450">
        <v>100</v>
      </c>
      <c r="I450">
        <v>15</v>
      </c>
      <c r="J450">
        <v>0</v>
      </c>
      <c r="K450">
        <v>0</v>
      </c>
      <c r="L450">
        <v>0</v>
      </c>
      <c r="M450" t="s">
        <v>2174</v>
      </c>
      <c r="N450" t="s">
        <v>3224</v>
      </c>
    </row>
    <row r="451" spans="1:14" x14ac:dyDescent="0.3">
      <c r="A451">
        <v>450</v>
      </c>
      <c r="B451" t="s">
        <v>3225</v>
      </c>
      <c r="C451" t="s">
        <v>1678</v>
      </c>
      <c r="D451">
        <v>111</v>
      </c>
      <c r="E451">
        <v>120</v>
      </c>
      <c r="F451" t="s">
        <v>226</v>
      </c>
      <c r="G451" t="s">
        <v>1441</v>
      </c>
      <c r="H451">
        <v>100</v>
      </c>
      <c r="I451">
        <v>10</v>
      </c>
      <c r="J451">
        <v>0</v>
      </c>
      <c r="K451">
        <v>0</v>
      </c>
      <c r="L451">
        <v>0</v>
      </c>
      <c r="N451" t="s">
        <v>3226</v>
      </c>
    </row>
    <row r="452" spans="1:14" x14ac:dyDescent="0.3">
      <c r="A452">
        <v>451</v>
      </c>
      <c r="B452" t="s">
        <v>3227</v>
      </c>
      <c r="C452" t="s">
        <v>1970</v>
      </c>
      <c r="D452">
        <v>122</v>
      </c>
      <c r="E452">
        <v>100</v>
      </c>
      <c r="F452" t="s">
        <v>226</v>
      </c>
      <c r="G452" t="s">
        <v>1441</v>
      </c>
      <c r="H452">
        <v>100</v>
      </c>
      <c r="I452">
        <v>10</v>
      </c>
      <c r="J452">
        <v>0</v>
      </c>
      <c r="K452">
        <v>0</v>
      </c>
      <c r="L452">
        <v>0</v>
      </c>
      <c r="M452" t="s">
        <v>2174</v>
      </c>
      <c r="N452" t="s">
        <v>3228</v>
      </c>
    </row>
    <row r="453" spans="1:14" x14ac:dyDescent="0.3">
      <c r="A453">
        <v>452</v>
      </c>
      <c r="B453" t="s">
        <v>226</v>
      </c>
      <c r="C453" t="s">
        <v>1492</v>
      </c>
      <c r="D453">
        <v>46</v>
      </c>
      <c r="E453">
        <v>90</v>
      </c>
      <c r="F453" t="s">
        <v>226</v>
      </c>
      <c r="G453" t="s">
        <v>1441</v>
      </c>
      <c r="H453">
        <v>100</v>
      </c>
      <c r="I453">
        <v>10</v>
      </c>
      <c r="J453">
        <v>10</v>
      </c>
      <c r="K453">
        <v>0</v>
      </c>
      <c r="L453">
        <v>0</v>
      </c>
      <c r="M453" t="s">
        <v>2174</v>
      </c>
      <c r="N453" t="s">
        <v>3229</v>
      </c>
    </row>
    <row r="454" spans="1:14" x14ac:dyDescent="0.3">
      <c r="A454">
        <v>453</v>
      </c>
      <c r="B454" t="s">
        <v>3230</v>
      </c>
      <c r="C454" t="s">
        <v>1756</v>
      </c>
      <c r="D454" t="s">
        <v>2231</v>
      </c>
      <c r="E454">
        <v>80</v>
      </c>
      <c r="F454" t="s">
        <v>226</v>
      </c>
      <c r="G454" t="s">
        <v>1441</v>
      </c>
      <c r="H454">
        <v>100</v>
      </c>
      <c r="I454">
        <v>20</v>
      </c>
      <c r="J454">
        <v>10</v>
      </c>
      <c r="K454">
        <v>0</v>
      </c>
      <c r="L454">
        <v>0</v>
      </c>
      <c r="M454" t="s">
        <v>2265</v>
      </c>
      <c r="N454" t="s">
        <v>3231</v>
      </c>
    </row>
    <row r="455" spans="1:14" x14ac:dyDescent="0.3">
      <c r="A455">
        <v>454</v>
      </c>
      <c r="B455" t="s">
        <v>3232</v>
      </c>
      <c r="C455" t="s">
        <v>1903</v>
      </c>
      <c r="D455">
        <v>122</v>
      </c>
      <c r="E455">
        <v>80</v>
      </c>
      <c r="F455" t="s">
        <v>226</v>
      </c>
      <c r="G455" t="s">
        <v>1441</v>
      </c>
      <c r="H455">
        <v>100</v>
      </c>
      <c r="I455">
        <v>10</v>
      </c>
      <c r="J455">
        <v>0</v>
      </c>
      <c r="K455">
        <v>0</v>
      </c>
      <c r="L455">
        <v>0</v>
      </c>
      <c r="M455" t="s">
        <v>2174</v>
      </c>
      <c r="N455" t="s">
        <v>3228</v>
      </c>
    </row>
    <row r="456" spans="1:14" x14ac:dyDescent="0.3">
      <c r="A456">
        <v>455</v>
      </c>
      <c r="B456" t="s">
        <v>3233</v>
      </c>
      <c r="C456" t="s">
        <v>1858</v>
      </c>
      <c r="D456" t="s">
        <v>2231</v>
      </c>
      <c r="E456">
        <v>80</v>
      </c>
      <c r="F456" t="s">
        <v>226</v>
      </c>
      <c r="G456" t="s">
        <v>1427</v>
      </c>
      <c r="H456">
        <v>90</v>
      </c>
      <c r="I456">
        <v>15</v>
      </c>
      <c r="J456">
        <v>20</v>
      </c>
      <c r="K456">
        <v>0</v>
      </c>
      <c r="L456">
        <v>0</v>
      </c>
      <c r="M456" t="s">
        <v>2180</v>
      </c>
      <c r="N456" t="s">
        <v>3234</v>
      </c>
    </row>
    <row r="457" spans="1:14" x14ac:dyDescent="0.3">
      <c r="A457">
        <v>456</v>
      </c>
      <c r="B457" t="s">
        <v>3235</v>
      </c>
      <c r="C457" t="s">
        <v>1725</v>
      </c>
      <c r="D457">
        <v>46</v>
      </c>
      <c r="E457">
        <v>70</v>
      </c>
      <c r="F457" t="s">
        <v>226</v>
      </c>
      <c r="G457" t="s">
        <v>1441</v>
      </c>
      <c r="H457">
        <v>100</v>
      </c>
      <c r="I457">
        <v>5</v>
      </c>
      <c r="J457">
        <v>50</v>
      </c>
      <c r="K457">
        <v>0</v>
      </c>
      <c r="L457">
        <v>0</v>
      </c>
      <c r="M457" t="s">
        <v>2174</v>
      </c>
      <c r="N457" t="s">
        <v>3236</v>
      </c>
    </row>
    <row r="458" spans="1:14" x14ac:dyDescent="0.3">
      <c r="A458">
        <v>457</v>
      </c>
      <c r="B458" t="s">
        <v>3237</v>
      </c>
      <c r="C458" t="s">
        <v>1726</v>
      </c>
      <c r="D458">
        <v>45</v>
      </c>
      <c r="E458">
        <v>70</v>
      </c>
      <c r="F458" t="s">
        <v>226</v>
      </c>
      <c r="G458" t="s">
        <v>1441</v>
      </c>
      <c r="H458">
        <v>100</v>
      </c>
      <c r="I458">
        <v>5</v>
      </c>
      <c r="J458">
        <v>50</v>
      </c>
      <c r="K458">
        <v>0</v>
      </c>
      <c r="L458">
        <v>0</v>
      </c>
      <c r="M458" t="s">
        <v>2342</v>
      </c>
      <c r="N458" t="s">
        <v>3238</v>
      </c>
    </row>
    <row r="459" spans="1:14" x14ac:dyDescent="0.3">
      <c r="A459">
        <v>458</v>
      </c>
      <c r="B459" t="s">
        <v>3239</v>
      </c>
      <c r="C459" t="s">
        <v>1857</v>
      </c>
      <c r="D459">
        <v>0</v>
      </c>
      <c r="E459">
        <v>70</v>
      </c>
      <c r="F459" t="s">
        <v>226</v>
      </c>
      <c r="G459" t="s">
        <v>1427</v>
      </c>
      <c r="H459">
        <v>100</v>
      </c>
      <c r="I459">
        <v>20</v>
      </c>
      <c r="J459">
        <v>0</v>
      </c>
      <c r="K459">
        <v>0</v>
      </c>
      <c r="L459">
        <v>0</v>
      </c>
      <c r="M459" t="s">
        <v>2166</v>
      </c>
      <c r="N459" t="s">
        <v>3240</v>
      </c>
    </row>
    <row r="460" spans="1:14" x14ac:dyDescent="0.3">
      <c r="A460">
        <v>459</v>
      </c>
      <c r="B460" t="s">
        <v>3241</v>
      </c>
      <c r="C460" t="s">
        <v>1915</v>
      </c>
      <c r="D460">
        <v>123</v>
      </c>
      <c r="E460">
        <v>120</v>
      </c>
      <c r="F460" t="s">
        <v>226</v>
      </c>
      <c r="G460" t="s">
        <v>1441</v>
      </c>
      <c r="H460">
        <v>100</v>
      </c>
      <c r="I460">
        <v>15</v>
      </c>
      <c r="J460">
        <v>0</v>
      </c>
      <c r="K460">
        <v>8</v>
      </c>
      <c r="L460">
        <v>0</v>
      </c>
      <c r="M460" t="s">
        <v>2174</v>
      </c>
      <c r="N460" t="s">
        <v>3242</v>
      </c>
    </row>
    <row r="461" spans="1:14" x14ac:dyDescent="0.3">
      <c r="A461">
        <v>460</v>
      </c>
      <c r="B461" t="s">
        <v>3243</v>
      </c>
      <c r="C461" t="s">
        <v>1491</v>
      </c>
      <c r="D461">
        <v>13</v>
      </c>
      <c r="E461">
        <v>65</v>
      </c>
      <c r="F461" t="s">
        <v>226</v>
      </c>
      <c r="G461" t="s">
        <v>1441</v>
      </c>
      <c r="H461">
        <v>100</v>
      </c>
      <c r="I461">
        <v>20</v>
      </c>
      <c r="J461">
        <v>10</v>
      </c>
      <c r="K461">
        <v>0</v>
      </c>
      <c r="L461">
        <v>0</v>
      </c>
      <c r="M461" t="s">
        <v>2174</v>
      </c>
      <c r="N461" t="s">
        <v>3244</v>
      </c>
    </row>
    <row r="462" spans="1:14" x14ac:dyDescent="0.3">
      <c r="A462">
        <v>461</v>
      </c>
      <c r="B462" t="s">
        <v>3245</v>
      </c>
      <c r="C462" t="s">
        <v>1961</v>
      </c>
      <c r="D462" t="s">
        <v>2231</v>
      </c>
      <c r="E462">
        <v>60</v>
      </c>
      <c r="F462" t="s">
        <v>226</v>
      </c>
      <c r="G462" t="s">
        <v>1427</v>
      </c>
      <c r="H462">
        <v>100</v>
      </c>
      <c r="I462">
        <v>25</v>
      </c>
      <c r="J462">
        <v>30</v>
      </c>
      <c r="K462">
        <v>0</v>
      </c>
      <c r="L462">
        <v>0</v>
      </c>
      <c r="M462" t="s">
        <v>2180</v>
      </c>
      <c r="N462" t="s">
        <v>3246</v>
      </c>
    </row>
    <row r="463" spans="1:14" x14ac:dyDescent="0.3">
      <c r="A463">
        <v>462</v>
      </c>
      <c r="B463" t="s">
        <v>3247</v>
      </c>
      <c r="C463" t="s">
        <v>1527</v>
      </c>
      <c r="D463">
        <v>13</v>
      </c>
      <c r="E463">
        <v>50</v>
      </c>
      <c r="F463" t="s">
        <v>226</v>
      </c>
      <c r="G463" t="s">
        <v>1441</v>
      </c>
      <c r="H463">
        <v>100</v>
      </c>
      <c r="I463">
        <v>25</v>
      </c>
      <c r="J463">
        <v>10</v>
      </c>
      <c r="K463">
        <v>0</v>
      </c>
      <c r="L463">
        <v>0</v>
      </c>
      <c r="M463" t="s">
        <v>2174</v>
      </c>
      <c r="N463" t="s">
        <v>3248</v>
      </c>
    </row>
    <row r="464" spans="1:14" x14ac:dyDescent="0.3">
      <c r="A464">
        <v>463</v>
      </c>
      <c r="B464" t="s">
        <v>3249</v>
      </c>
      <c r="C464" t="s">
        <v>1673</v>
      </c>
      <c r="D464">
        <v>72</v>
      </c>
      <c r="E464">
        <v>1</v>
      </c>
      <c r="F464" t="s">
        <v>226</v>
      </c>
      <c r="G464" t="s">
        <v>1441</v>
      </c>
      <c r="H464">
        <v>100</v>
      </c>
      <c r="I464">
        <v>20</v>
      </c>
      <c r="J464">
        <v>0</v>
      </c>
      <c r="K464">
        <v>1</v>
      </c>
      <c r="L464">
        <v>-5</v>
      </c>
      <c r="M464" t="s">
        <v>2964</v>
      </c>
      <c r="N464" t="s">
        <v>3250</v>
      </c>
    </row>
    <row r="465" spans="1:14" x14ac:dyDescent="0.3">
      <c r="A465">
        <v>464</v>
      </c>
      <c r="B465" t="s">
        <v>3251</v>
      </c>
      <c r="C465" t="s">
        <v>1582</v>
      </c>
      <c r="D465" t="s">
        <v>3252</v>
      </c>
      <c r="E465">
        <v>1</v>
      </c>
      <c r="F465" t="s">
        <v>226</v>
      </c>
      <c r="G465" t="s">
        <v>1441</v>
      </c>
      <c r="H465">
        <v>100</v>
      </c>
      <c r="I465">
        <v>15</v>
      </c>
      <c r="J465">
        <v>0</v>
      </c>
      <c r="K465">
        <v>0</v>
      </c>
      <c r="L465">
        <v>0</v>
      </c>
      <c r="M465" t="s">
        <v>2174</v>
      </c>
      <c r="N465" t="s">
        <v>3253</v>
      </c>
    </row>
    <row r="466" spans="1:14" x14ac:dyDescent="0.3">
      <c r="A466">
        <v>465</v>
      </c>
      <c r="B466" t="s">
        <v>3254</v>
      </c>
      <c r="C466" t="s">
        <v>1930</v>
      </c>
      <c r="D466" t="s">
        <v>3255</v>
      </c>
      <c r="E466">
        <v>1</v>
      </c>
      <c r="F466" t="s">
        <v>226</v>
      </c>
      <c r="G466" t="s">
        <v>1441</v>
      </c>
      <c r="H466">
        <v>100</v>
      </c>
      <c r="I466">
        <v>10</v>
      </c>
      <c r="J466">
        <v>0</v>
      </c>
      <c r="K466">
        <v>0</v>
      </c>
      <c r="L466">
        <v>0</v>
      </c>
      <c r="M466" t="s">
        <v>2174</v>
      </c>
      <c r="N466" t="s">
        <v>3256</v>
      </c>
    </row>
    <row r="467" spans="1:14" x14ac:dyDescent="0.3">
      <c r="A467">
        <v>466</v>
      </c>
      <c r="B467" t="s">
        <v>3257</v>
      </c>
      <c r="C467" t="s">
        <v>1530</v>
      </c>
      <c r="D467">
        <v>30</v>
      </c>
      <c r="E467">
        <v>0</v>
      </c>
      <c r="F467" t="s">
        <v>226</v>
      </c>
      <c r="G467" t="s">
        <v>1443</v>
      </c>
      <c r="H467">
        <v>0</v>
      </c>
      <c r="I467">
        <v>30</v>
      </c>
      <c r="J467">
        <v>0</v>
      </c>
      <c r="K467">
        <v>10</v>
      </c>
      <c r="L467">
        <v>0</v>
      </c>
      <c r="M467" t="s">
        <v>2203</v>
      </c>
      <c r="N467" t="s">
        <v>3258</v>
      </c>
    </row>
    <row r="468" spans="1:14" x14ac:dyDescent="0.3">
      <c r="A468">
        <v>467</v>
      </c>
      <c r="B468" t="s">
        <v>3259</v>
      </c>
      <c r="C468" t="s">
        <v>1932</v>
      </c>
      <c r="D468">
        <v>120</v>
      </c>
      <c r="E468">
        <v>0</v>
      </c>
      <c r="F468" t="s">
        <v>226</v>
      </c>
      <c r="G468" t="s">
        <v>1443</v>
      </c>
      <c r="H468">
        <v>0</v>
      </c>
      <c r="I468">
        <v>15</v>
      </c>
      <c r="J468">
        <v>0</v>
      </c>
      <c r="K468">
        <v>10</v>
      </c>
      <c r="L468">
        <v>1</v>
      </c>
      <c r="N468" t="s">
        <v>3260</v>
      </c>
    </row>
    <row r="469" spans="1:14" x14ac:dyDescent="0.3">
      <c r="A469">
        <v>468</v>
      </c>
      <c r="B469" t="s">
        <v>3261</v>
      </c>
      <c r="C469" t="s">
        <v>1566</v>
      </c>
      <c r="D469">
        <v>33</v>
      </c>
      <c r="E469">
        <v>0</v>
      </c>
      <c r="F469" t="s">
        <v>226</v>
      </c>
      <c r="G469" t="s">
        <v>1443</v>
      </c>
      <c r="H469">
        <v>0</v>
      </c>
      <c r="I469">
        <v>20</v>
      </c>
      <c r="J469">
        <v>0</v>
      </c>
      <c r="K469">
        <v>10</v>
      </c>
      <c r="L469">
        <v>0</v>
      </c>
      <c r="M469" t="s">
        <v>2203</v>
      </c>
      <c r="N469" t="s">
        <v>3262</v>
      </c>
    </row>
    <row r="470" spans="1:14" x14ac:dyDescent="0.3">
      <c r="A470">
        <v>469</v>
      </c>
      <c r="B470" t="s">
        <v>3263</v>
      </c>
      <c r="C470" t="s">
        <v>1545</v>
      </c>
      <c r="D470" t="s">
        <v>3206</v>
      </c>
      <c r="E470">
        <v>0</v>
      </c>
      <c r="F470" t="s">
        <v>226</v>
      </c>
      <c r="G470" t="s">
        <v>1443</v>
      </c>
      <c r="H470">
        <v>0</v>
      </c>
      <c r="I470">
        <v>20</v>
      </c>
      <c r="J470">
        <v>0</v>
      </c>
      <c r="K470">
        <v>10</v>
      </c>
      <c r="L470">
        <v>0</v>
      </c>
      <c r="M470" t="s">
        <v>2203</v>
      </c>
      <c r="N470" t="s">
        <v>3264</v>
      </c>
    </row>
    <row r="471" spans="1:14" x14ac:dyDescent="0.3">
      <c r="A471">
        <v>470</v>
      </c>
      <c r="B471" t="s">
        <v>3265</v>
      </c>
      <c r="C471" t="s">
        <v>1777</v>
      </c>
      <c r="D471" t="s">
        <v>3266</v>
      </c>
      <c r="E471">
        <v>0</v>
      </c>
      <c r="F471" t="s">
        <v>226</v>
      </c>
      <c r="G471" t="s">
        <v>1443</v>
      </c>
      <c r="H471">
        <v>0</v>
      </c>
      <c r="I471">
        <v>20</v>
      </c>
      <c r="J471">
        <v>0</v>
      </c>
      <c r="K471">
        <v>10</v>
      </c>
      <c r="L471">
        <v>0</v>
      </c>
      <c r="M471" t="s">
        <v>2203</v>
      </c>
      <c r="N471" t="s">
        <v>3267</v>
      </c>
    </row>
    <row r="472" spans="1:14" x14ac:dyDescent="0.3">
      <c r="A472">
        <v>471</v>
      </c>
      <c r="B472" t="s">
        <v>3268</v>
      </c>
      <c r="C472" t="s">
        <v>1752</v>
      </c>
      <c r="D472" t="s">
        <v>2202</v>
      </c>
      <c r="E472">
        <v>0</v>
      </c>
      <c r="F472" t="s">
        <v>226</v>
      </c>
      <c r="G472" t="s">
        <v>1443</v>
      </c>
      <c r="H472">
        <v>0</v>
      </c>
      <c r="I472">
        <v>20</v>
      </c>
      <c r="J472">
        <v>0</v>
      </c>
      <c r="K472">
        <v>10</v>
      </c>
      <c r="L472">
        <v>0</v>
      </c>
      <c r="M472" t="s">
        <v>2203</v>
      </c>
      <c r="N472" t="s">
        <v>3269</v>
      </c>
    </row>
    <row r="473" spans="1:14" x14ac:dyDescent="0.3">
      <c r="A473">
        <v>472</v>
      </c>
      <c r="B473" t="s">
        <v>3270</v>
      </c>
      <c r="C473" t="s">
        <v>1786</v>
      </c>
      <c r="D473">
        <v>118</v>
      </c>
      <c r="E473">
        <v>0</v>
      </c>
      <c r="F473" t="s">
        <v>226</v>
      </c>
      <c r="G473" t="s">
        <v>1443</v>
      </c>
      <c r="H473">
        <v>0</v>
      </c>
      <c r="I473">
        <v>5</v>
      </c>
      <c r="J473">
        <v>0</v>
      </c>
      <c r="K473">
        <v>20</v>
      </c>
      <c r="L473">
        <v>0</v>
      </c>
      <c r="N473" t="s">
        <v>3271</v>
      </c>
    </row>
    <row r="474" spans="1:14" x14ac:dyDescent="0.3">
      <c r="A474">
        <v>473</v>
      </c>
      <c r="B474" t="s">
        <v>3272</v>
      </c>
      <c r="C474" t="s">
        <v>1900</v>
      </c>
      <c r="D474">
        <v>59</v>
      </c>
      <c r="E474">
        <v>0</v>
      </c>
      <c r="F474" t="s">
        <v>226</v>
      </c>
      <c r="G474" t="s">
        <v>1443</v>
      </c>
      <c r="H474">
        <v>0</v>
      </c>
      <c r="I474">
        <v>10</v>
      </c>
      <c r="J474">
        <v>0</v>
      </c>
      <c r="K474">
        <v>0</v>
      </c>
      <c r="L474">
        <v>0</v>
      </c>
      <c r="M474" t="s">
        <v>3064</v>
      </c>
      <c r="N474" t="s">
        <v>3273</v>
      </c>
    </row>
    <row r="475" spans="1:14" x14ac:dyDescent="0.3">
      <c r="A475">
        <v>474</v>
      </c>
      <c r="B475" t="s">
        <v>3274</v>
      </c>
      <c r="C475" t="s">
        <v>1815</v>
      </c>
      <c r="D475">
        <v>53</v>
      </c>
      <c r="E475">
        <v>0</v>
      </c>
      <c r="F475" t="s">
        <v>226</v>
      </c>
      <c r="G475" t="s">
        <v>1443</v>
      </c>
      <c r="H475">
        <v>0</v>
      </c>
      <c r="I475">
        <v>10</v>
      </c>
      <c r="J475">
        <v>0</v>
      </c>
      <c r="K475">
        <v>0</v>
      </c>
      <c r="L475">
        <v>0</v>
      </c>
      <c r="M475" t="s">
        <v>2265</v>
      </c>
      <c r="N475" t="s">
        <v>3275</v>
      </c>
    </row>
    <row r="476" spans="1:14" x14ac:dyDescent="0.3">
      <c r="A476">
        <v>475</v>
      </c>
      <c r="B476" t="s">
        <v>3276</v>
      </c>
      <c r="C476" t="s">
        <v>1807</v>
      </c>
      <c r="D476" t="s">
        <v>3277</v>
      </c>
      <c r="E476">
        <v>0</v>
      </c>
      <c r="F476" t="s">
        <v>226</v>
      </c>
      <c r="G476" t="s">
        <v>1443</v>
      </c>
      <c r="H476">
        <v>100</v>
      </c>
      <c r="I476">
        <v>15</v>
      </c>
      <c r="J476">
        <v>0</v>
      </c>
      <c r="K476">
        <v>4</v>
      </c>
      <c r="L476">
        <v>0</v>
      </c>
      <c r="M476" t="s">
        <v>2216</v>
      </c>
      <c r="N476" t="s">
        <v>3278</v>
      </c>
    </row>
    <row r="477" spans="1:14" x14ac:dyDescent="0.3">
      <c r="A477">
        <v>476</v>
      </c>
      <c r="B477" t="s">
        <v>3279</v>
      </c>
      <c r="C477" t="s">
        <v>1935</v>
      </c>
      <c r="D477" t="s">
        <v>3280</v>
      </c>
      <c r="E477">
        <v>0</v>
      </c>
      <c r="F477" t="s">
        <v>226</v>
      </c>
      <c r="G477" t="s">
        <v>1443</v>
      </c>
      <c r="H477">
        <v>0</v>
      </c>
      <c r="I477">
        <v>10</v>
      </c>
      <c r="J477">
        <v>0</v>
      </c>
      <c r="K477">
        <v>0</v>
      </c>
      <c r="L477">
        <v>0</v>
      </c>
      <c r="M477" t="s">
        <v>3281</v>
      </c>
      <c r="N477" t="s">
        <v>3282</v>
      </c>
    </row>
    <row r="478" spans="1:14" x14ac:dyDescent="0.3">
      <c r="A478">
        <v>477</v>
      </c>
      <c r="B478" t="s">
        <v>3283</v>
      </c>
      <c r="C478" t="s">
        <v>1791</v>
      </c>
      <c r="D478" s="22">
        <v>0</v>
      </c>
      <c r="E478">
        <v>0</v>
      </c>
      <c r="F478" t="s">
        <v>226</v>
      </c>
      <c r="G478" t="s">
        <v>1443</v>
      </c>
      <c r="H478">
        <v>0</v>
      </c>
      <c r="I478">
        <v>10</v>
      </c>
      <c r="J478">
        <v>0</v>
      </c>
      <c r="K478">
        <v>10</v>
      </c>
      <c r="L478">
        <v>0</v>
      </c>
      <c r="M478" t="s">
        <v>2203</v>
      </c>
      <c r="N478" t="s">
        <v>3284</v>
      </c>
    </row>
    <row r="479" spans="1:14" x14ac:dyDescent="0.3">
      <c r="A479">
        <v>478</v>
      </c>
      <c r="B479" t="s">
        <v>3285</v>
      </c>
      <c r="C479" t="s">
        <v>1821</v>
      </c>
      <c r="D479">
        <v>54</v>
      </c>
      <c r="E479">
        <v>0</v>
      </c>
      <c r="F479" t="s">
        <v>226</v>
      </c>
      <c r="G479" t="s">
        <v>1443</v>
      </c>
      <c r="H479">
        <v>0</v>
      </c>
      <c r="I479">
        <v>10</v>
      </c>
      <c r="J479">
        <v>0</v>
      </c>
      <c r="K479">
        <v>0</v>
      </c>
      <c r="L479">
        <v>0</v>
      </c>
      <c r="M479" t="s">
        <v>2265</v>
      </c>
      <c r="N479" t="s">
        <v>3286</v>
      </c>
    </row>
    <row r="480" spans="1:14" x14ac:dyDescent="0.3">
      <c r="A480">
        <v>479</v>
      </c>
      <c r="B480" t="s">
        <v>3287</v>
      </c>
      <c r="C480" t="s">
        <v>1528</v>
      </c>
      <c r="D480">
        <v>3</v>
      </c>
      <c r="E480">
        <v>0</v>
      </c>
      <c r="F480" t="s">
        <v>226</v>
      </c>
      <c r="G480" t="s">
        <v>1443</v>
      </c>
      <c r="H480">
        <v>60</v>
      </c>
      <c r="I480">
        <v>20</v>
      </c>
      <c r="J480">
        <v>0</v>
      </c>
      <c r="K480">
        <v>0</v>
      </c>
      <c r="L480">
        <v>0</v>
      </c>
      <c r="M480" t="s">
        <v>2216</v>
      </c>
      <c r="N480" t="s">
        <v>3288</v>
      </c>
    </row>
    <row r="481" spans="1:14" x14ac:dyDescent="0.3">
      <c r="A481">
        <v>480</v>
      </c>
      <c r="B481" t="s">
        <v>3289</v>
      </c>
      <c r="C481" t="s">
        <v>1716</v>
      </c>
      <c r="D481" t="s">
        <v>3290</v>
      </c>
      <c r="E481">
        <v>0</v>
      </c>
      <c r="F481" t="s">
        <v>226</v>
      </c>
      <c r="G481" t="s">
        <v>1443</v>
      </c>
      <c r="H481">
        <v>0</v>
      </c>
      <c r="I481">
        <v>10</v>
      </c>
      <c r="J481">
        <v>0</v>
      </c>
      <c r="K481">
        <v>80</v>
      </c>
      <c r="L481">
        <v>0</v>
      </c>
      <c r="M481" t="s">
        <v>2203</v>
      </c>
      <c r="N481" t="s">
        <v>3291</v>
      </c>
    </row>
    <row r="482" spans="1:14" x14ac:dyDescent="0.3">
      <c r="A482">
        <v>481</v>
      </c>
      <c r="B482" t="s">
        <v>3292</v>
      </c>
      <c r="C482" t="s">
        <v>1567</v>
      </c>
      <c r="D482">
        <v>47</v>
      </c>
      <c r="E482">
        <v>0</v>
      </c>
      <c r="F482" t="s">
        <v>226</v>
      </c>
      <c r="G482" t="s">
        <v>1443</v>
      </c>
      <c r="H482">
        <v>80</v>
      </c>
      <c r="I482">
        <v>15</v>
      </c>
      <c r="J482">
        <v>0</v>
      </c>
      <c r="K482">
        <v>0</v>
      </c>
      <c r="L482">
        <v>0</v>
      </c>
      <c r="M482" t="s">
        <v>2216</v>
      </c>
      <c r="N482" t="s">
        <v>3293</v>
      </c>
    </row>
    <row r="483" spans="1:14" x14ac:dyDescent="0.3">
      <c r="A483">
        <v>482</v>
      </c>
      <c r="B483" t="s">
        <v>3294</v>
      </c>
      <c r="C483" t="s">
        <v>1546</v>
      </c>
      <c r="D483" t="s">
        <v>3295</v>
      </c>
      <c r="E483">
        <v>0</v>
      </c>
      <c r="F483" t="s">
        <v>226</v>
      </c>
      <c r="G483" t="s">
        <v>1443</v>
      </c>
      <c r="H483">
        <v>0</v>
      </c>
      <c r="I483">
        <v>30</v>
      </c>
      <c r="J483">
        <v>0</v>
      </c>
      <c r="K483">
        <v>40</v>
      </c>
      <c r="L483">
        <v>0</v>
      </c>
      <c r="M483" t="s">
        <v>2203</v>
      </c>
      <c r="N483" t="s">
        <v>3296</v>
      </c>
    </row>
    <row r="484" spans="1:14" x14ac:dyDescent="0.3">
      <c r="A484">
        <v>483</v>
      </c>
      <c r="B484" t="s">
        <v>3297</v>
      </c>
      <c r="C484" t="s">
        <v>1891</v>
      </c>
      <c r="D484" s="22">
        <v>0</v>
      </c>
      <c r="E484">
        <v>0</v>
      </c>
      <c r="F484" t="s">
        <v>226</v>
      </c>
      <c r="G484" t="s">
        <v>1443</v>
      </c>
      <c r="H484">
        <v>0</v>
      </c>
      <c r="I484">
        <v>10</v>
      </c>
      <c r="J484">
        <v>0</v>
      </c>
      <c r="K484">
        <v>10</v>
      </c>
      <c r="L484">
        <v>0</v>
      </c>
      <c r="M484" t="s">
        <v>2203</v>
      </c>
      <c r="N484" t="s">
        <v>3298</v>
      </c>
    </row>
    <row r="485" spans="1:14" x14ac:dyDescent="0.3">
      <c r="A485">
        <v>484</v>
      </c>
      <c r="B485" t="s">
        <v>3299</v>
      </c>
      <c r="C485" t="s">
        <v>1707</v>
      </c>
      <c r="D485" t="s">
        <v>3300</v>
      </c>
      <c r="E485">
        <v>0</v>
      </c>
      <c r="F485" t="s">
        <v>226</v>
      </c>
      <c r="G485" t="s">
        <v>1443</v>
      </c>
      <c r="H485">
        <v>0</v>
      </c>
      <c r="I485">
        <v>15</v>
      </c>
      <c r="J485">
        <v>0</v>
      </c>
      <c r="K485">
        <v>10</v>
      </c>
      <c r="L485">
        <v>4</v>
      </c>
      <c r="N485" t="s">
        <v>3301</v>
      </c>
    </row>
    <row r="486" spans="1:14" x14ac:dyDescent="0.3">
      <c r="A486">
        <v>485</v>
      </c>
      <c r="B486" t="s">
        <v>3302</v>
      </c>
      <c r="C486" t="s">
        <v>1908</v>
      </c>
      <c r="D486" t="s">
        <v>3303</v>
      </c>
      <c r="E486">
        <v>0</v>
      </c>
      <c r="F486" t="s">
        <v>226</v>
      </c>
      <c r="G486" t="s">
        <v>1443</v>
      </c>
      <c r="H486">
        <v>0</v>
      </c>
      <c r="I486">
        <v>10</v>
      </c>
      <c r="J486">
        <v>0</v>
      </c>
      <c r="K486">
        <v>20</v>
      </c>
      <c r="L486">
        <v>0</v>
      </c>
      <c r="N486" t="s">
        <v>3304</v>
      </c>
    </row>
    <row r="487" spans="1:14" x14ac:dyDescent="0.3">
      <c r="A487">
        <v>486</v>
      </c>
      <c r="B487" t="s">
        <v>3305</v>
      </c>
      <c r="C487" t="s">
        <v>1529</v>
      </c>
      <c r="D487" t="s">
        <v>3050</v>
      </c>
      <c r="E487">
        <v>0</v>
      </c>
      <c r="F487" t="s">
        <v>226</v>
      </c>
      <c r="G487" t="s">
        <v>1443</v>
      </c>
      <c r="H487">
        <v>0</v>
      </c>
      <c r="I487">
        <v>40</v>
      </c>
      <c r="J487">
        <v>0</v>
      </c>
      <c r="K487">
        <v>10</v>
      </c>
      <c r="L487">
        <v>0</v>
      </c>
      <c r="M487" t="s">
        <v>2203</v>
      </c>
      <c r="N487" t="s">
        <v>3306</v>
      </c>
    </row>
    <row r="488" spans="1:14" x14ac:dyDescent="0.3">
      <c r="A488">
        <v>487</v>
      </c>
      <c r="B488" t="s">
        <v>3307</v>
      </c>
      <c r="C488" t="s">
        <v>1787</v>
      </c>
      <c r="D488" t="s">
        <v>3308</v>
      </c>
      <c r="E488">
        <v>0</v>
      </c>
      <c r="F488" t="s">
        <v>226</v>
      </c>
      <c r="G488" t="s">
        <v>1443</v>
      </c>
      <c r="H488">
        <v>0</v>
      </c>
      <c r="I488">
        <v>40</v>
      </c>
      <c r="J488">
        <v>0</v>
      </c>
      <c r="K488">
        <v>0</v>
      </c>
      <c r="L488">
        <v>0</v>
      </c>
      <c r="M488" t="s">
        <v>2216</v>
      </c>
      <c r="N488" t="s">
        <v>3309</v>
      </c>
    </row>
    <row r="489" spans="1:14" x14ac:dyDescent="0.3">
      <c r="A489">
        <v>488</v>
      </c>
      <c r="B489" t="s">
        <v>3310</v>
      </c>
      <c r="C489" t="s">
        <v>1901</v>
      </c>
      <c r="D489">
        <v>58</v>
      </c>
      <c r="E489">
        <v>0</v>
      </c>
      <c r="F489" t="s">
        <v>226</v>
      </c>
      <c r="G489" t="s">
        <v>1443</v>
      </c>
      <c r="H489">
        <v>0</v>
      </c>
      <c r="I489">
        <v>10</v>
      </c>
      <c r="J489">
        <v>0</v>
      </c>
      <c r="K489">
        <v>0</v>
      </c>
      <c r="L489">
        <v>0</v>
      </c>
      <c r="M489" t="s">
        <v>3064</v>
      </c>
      <c r="N489" t="s">
        <v>3311</v>
      </c>
    </row>
    <row r="490" spans="1:14" x14ac:dyDescent="0.3">
      <c r="A490">
        <v>489</v>
      </c>
      <c r="B490" t="s">
        <v>3312</v>
      </c>
      <c r="C490" t="s">
        <v>1814</v>
      </c>
      <c r="D490">
        <v>52</v>
      </c>
      <c r="E490">
        <v>0</v>
      </c>
      <c r="F490" t="s">
        <v>226</v>
      </c>
      <c r="G490" t="s">
        <v>1443</v>
      </c>
      <c r="H490">
        <v>0</v>
      </c>
      <c r="I490">
        <v>10</v>
      </c>
      <c r="J490">
        <v>0</v>
      </c>
      <c r="K490">
        <v>0</v>
      </c>
      <c r="L490">
        <v>0</v>
      </c>
      <c r="M490" t="s">
        <v>2265</v>
      </c>
      <c r="N490" t="s">
        <v>3313</v>
      </c>
    </row>
    <row r="491" spans="1:14" x14ac:dyDescent="0.3">
      <c r="A491">
        <v>490</v>
      </c>
      <c r="B491" t="s">
        <v>3314</v>
      </c>
      <c r="C491" t="s">
        <v>1809</v>
      </c>
      <c r="D491">
        <v>57</v>
      </c>
      <c r="E491">
        <v>0</v>
      </c>
      <c r="F491" t="s">
        <v>226</v>
      </c>
      <c r="G491" t="s">
        <v>1443</v>
      </c>
      <c r="H491">
        <v>0</v>
      </c>
      <c r="I491">
        <v>10</v>
      </c>
      <c r="J491">
        <v>0</v>
      </c>
      <c r="K491">
        <v>10</v>
      </c>
      <c r="L491">
        <v>0</v>
      </c>
      <c r="M491" t="s">
        <v>2203</v>
      </c>
      <c r="N491" t="s">
        <v>3315</v>
      </c>
    </row>
    <row r="492" spans="1:14" x14ac:dyDescent="0.3">
      <c r="A492">
        <v>491</v>
      </c>
      <c r="B492" t="s">
        <v>3316</v>
      </c>
      <c r="C492" t="s">
        <v>1805</v>
      </c>
      <c r="D492" t="s">
        <v>3317</v>
      </c>
      <c r="E492">
        <v>0</v>
      </c>
      <c r="F492" t="s">
        <v>226</v>
      </c>
      <c r="G492" t="s">
        <v>1443</v>
      </c>
      <c r="H492">
        <v>100</v>
      </c>
      <c r="I492">
        <v>10</v>
      </c>
      <c r="J492">
        <v>0</v>
      </c>
      <c r="K492">
        <v>0</v>
      </c>
      <c r="L492">
        <v>0</v>
      </c>
      <c r="M492" t="s">
        <v>2265</v>
      </c>
      <c r="N492" t="s">
        <v>3318</v>
      </c>
    </row>
    <row r="493" spans="1:14" x14ac:dyDescent="0.3">
      <c r="A493">
        <v>492</v>
      </c>
      <c r="B493" t="s">
        <v>3319</v>
      </c>
      <c r="C493" t="s">
        <v>1548</v>
      </c>
      <c r="D493" t="s">
        <v>3320</v>
      </c>
      <c r="E493">
        <v>0</v>
      </c>
      <c r="F493" t="s">
        <v>226</v>
      </c>
      <c r="G493" t="s">
        <v>1443</v>
      </c>
      <c r="H493">
        <v>0</v>
      </c>
      <c r="I493">
        <v>20</v>
      </c>
      <c r="J493">
        <v>0</v>
      </c>
      <c r="K493">
        <v>40</v>
      </c>
      <c r="L493">
        <v>0</v>
      </c>
      <c r="M493" t="s">
        <v>2203</v>
      </c>
      <c r="N493" t="s">
        <v>3321</v>
      </c>
    </row>
    <row r="494" spans="1:14" x14ac:dyDescent="0.3">
      <c r="A494">
        <v>493</v>
      </c>
      <c r="B494" t="s">
        <v>3322</v>
      </c>
      <c r="C494" t="s">
        <v>1589</v>
      </c>
      <c r="D494" t="s">
        <v>3323</v>
      </c>
      <c r="E494">
        <v>0</v>
      </c>
      <c r="F494" t="s">
        <v>226</v>
      </c>
      <c r="G494" t="s">
        <v>1443</v>
      </c>
      <c r="H494">
        <v>0</v>
      </c>
      <c r="I494">
        <v>10</v>
      </c>
      <c r="J494">
        <v>0</v>
      </c>
      <c r="K494">
        <v>10</v>
      </c>
      <c r="L494">
        <v>0</v>
      </c>
      <c r="M494" t="s">
        <v>2203</v>
      </c>
      <c r="N494" t="s">
        <v>3324</v>
      </c>
    </row>
    <row r="495" spans="1:14" x14ac:dyDescent="0.3">
      <c r="A495">
        <v>494</v>
      </c>
      <c r="B495" t="s">
        <v>3325</v>
      </c>
      <c r="C495" t="s">
        <v>1702</v>
      </c>
      <c r="D495">
        <v>65</v>
      </c>
      <c r="E495">
        <v>0</v>
      </c>
      <c r="F495" t="s">
        <v>226</v>
      </c>
      <c r="G495" t="s">
        <v>1443</v>
      </c>
      <c r="H495">
        <v>0</v>
      </c>
      <c r="I495">
        <v>10</v>
      </c>
      <c r="J495">
        <v>0</v>
      </c>
      <c r="K495">
        <v>0</v>
      </c>
      <c r="L495">
        <v>0</v>
      </c>
      <c r="N495" t="s">
        <v>3326</v>
      </c>
    </row>
    <row r="496" spans="1:14" x14ac:dyDescent="0.3">
      <c r="A496">
        <v>495</v>
      </c>
      <c r="B496" t="s">
        <v>3327</v>
      </c>
      <c r="C496" t="s">
        <v>1715</v>
      </c>
      <c r="D496">
        <v>67</v>
      </c>
      <c r="E496">
        <v>0</v>
      </c>
      <c r="F496" t="s">
        <v>226</v>
      </c>
      <c r="G496" t="s">
        <v>1443</v>
      </c>
      <c r="H496">
        <v>0</v>
      </c>
      <c r="I496">
        <v>10</v>
      </c>
      <c r="J496">
        <v>0</v>
      </c>
      <c r="K496">
        <v>0</v>
      </c>
      <c r="L496">
        <v>0</v>
      </c>
      <c r="M496" t="s">
        <v>2265</v>
      </c>
      <c r="N496" t="s">
        <v>3328</v>
      </c>
    </row>
    <row r="497" spans="1:14" x14ac:dyDescent="0.3">
      <c r="A497">
        <v>496</v>
      </c>
      <c r="B497" t="s">
        <v>3329</v>
      </c>
      <c r="C497" t="s">
        <v>1907</v>
      </c>
      <c r="D497" t="s">
        <v>3330</v>
      </c>
      <c r="E497">
        <v>0</v>
      </c>
      <c r="F497" t="s">
        <v>226</v>
      </c>
      <c r="G497" t="s">
        <v>1443</v>
      </c>
      <c r="H497">
        <v>0</v>
      </c>
      <c r="I497">
        <v>15</v>
      </c>
      <c r="J497">
        <v>0</v>
      </c>
      <c r="K497">
        <v>0</v>
      </c>
      <c r="L497">
        <v>0</v>
      </c>
      <c r="M497" t="s">
        <v>2216</v>
      </c>
      <c r="N497" t="s">
        <v>3331</v>
      </c>
    </row>
    <row r="498" spans="1:14" x14ac:dyDescent="0.3">
      <c r="A498">
        <v>497</v>
      </c>
      <c r="B498" t="s">
        <v>3332</v>
      </c>
      <c r="C498" t="s">
        <v>1533</v>
      </c>
      <c r="D498" t="s">
        <v>3333</v>
      </c>
      <c r="E498">
        <v>0</v>
      </c>
      <c r="F498" t="s">
        <v>226</v>
      </c>
      <c r="G498" t="s">
        <v>1443</v>
      </c>
      <c r="H498">
        <v>0</v>
      </c>
      <c r="I498">
        <v>20</v>
      </c>
      <c r="J498">
        <v>0</v>
      </c>
      <c r="K498">
        <v>10</v>
      </c>
      <c r="L498">
        <v>0</v>
      </c>
      <c r="N498" t="s">
        <v>3334</v>
      </c>
    </row>
    <row r="499" spans="1:14" x14ac:dyDescent="0.3">
      <c r="A499">
        <v>498</v>
      </c>
      <c r="B499" t="s">
        <v>3335</v>
      </c>
      <c r="C499" t="s">
        <v>1701</v>
      </c>
      <c r="D499" t="s">
        <v>2293</v>
      </c>
      <c r="E499">
        <v>0</v>
      </c>
      <c r="F499" t="s">
        <v>226</v>
      </c>
      <c r="G499" t="s">
        <v>1443</v>
      </c>
      <c r="H499">
        <v>100</v>
      </c>
      <c r="I499">
        <v>10</v>
      </c>
      <c r="J499">
        <v>0</v>
      </c>
      <c r="K499">
        <v>0</v>
      </c>
      <c r="L499">
        <v>0</v>
      </c>
      <c r="M499" t="s">
        <v>2265</v>
      </c>
      <c r="N499" t="s">
        <v>3336</v>
      </c>
    </row>
    <row r="500" spans="1:14" x14ac:dyDescent="0.3">
      <c r="A500">
        <v>499</v>
      </c>
      <c r="B500" t="s">
        <v>3337</v>
      </c>
      <c r="C500" t="s">
        <v>1863</v>
      </c>
      <c r="D500" t="s">
        <v>3338</v>
      </c>
      <c r="E500">
        <v>0</v>
      </c>
      <c r="F500" t="s">
        <v>226</v>
      </c>
      <c r="G500" t="s">
        <v>1443</v>
      </c>
      <c r="H500">
        <v>0</v>
      </c>
      <c r="I500">
        <v>5</v>
      </c>
      <c r="J500">
        <v>0</v>
      </c>
      <c r="K500">
        <v>20</v>
      </c>
      <c r="L500">
        <v>-7</v>
      </c>
      <c r="N500" t="s">
        <v>3339</v>
      </c>
    </row>
    <row r="501" spans="1:14" x14ac:dyDescent="0.3">
      <c r="A501">
        <v>500</v>
      </c>
      <c r="B501" t="s">
        <v>3340</v>
      </c>
      <c r="C501" t="s">
        <v>1902</v>
      </c>
      <c r="D501">
        <v>124</v>
      </c>
      <c r="E501">
        <v>0</v>
      </c>
      <c r="F501" t="s">
        <v>226</v>
      </c>
      <c r="G501" t="s">
        <v>1443</v>
      </c>
      <c r="H501">
        <v>0</v>
      </c>
      <c r="I501">
        <v>10</v>
      </c>
      <c r="J501">
        <v>0</v>
      </c>
      <c r="K501">
        <v>20</v>
      </c>
      <c r="L501">
        <v>0</v>
      </c>
      <c r="N501" t="s">
        <v>3341</v>
      </c>
    </row>
    <row r="502" spans="1:14" x14ac:dyDescent="0.3">
      <c r="A502">
        <v>501</v>
      </c>
      <c r="B502" t="s">
        <v>3342</v>
      </c>
      <c r="C502" t="s">
        <v>1887</v>
      </c>
      <c r="D502" t="s">
        <v>3343</v>
      </c>
      <c r="E502">
        <v>150</v>
      </c>
      <c r="F502" t="s">
        <v>227</v>
      </c>
      <c r="G502" t="s">
        <v>1427</v>
      </c>
      <c r="H502">
        <v>80</v>
      </c>
      <c r="I502">
        <v>5</v>
      </c>
      <c r="J502">
        <v>0</v>
      </c>
      <c r="K502">
        <v>0</v>
      </c>
      <c r="L502">
        <v>0</v>
      </c>
      <c r="M502" t="s">
        <v>2163</v>
      </c>
      <c r="N502" t="s">
        <v>3344</v>
      </c>
    </row>
    <row r="503" spans="1:14" x14ac:dyDescent="0.3">
      <c r="A503">
        <v>502</v>
      </c>
      <c r="B503" t="s">
        <v>3345</v>
      </c>
      <c r="C503" t="s">
        <v>1869</v>
      </c>
      <c r="D503" t="s">
        <v>2302</v>
      </c>
      <c r="E503">
        <v>150</v>
      </c>
      <c r="F503" t="s">
        <v>227</v>
      </c>
      <c r="G503" t="s">
        <v>1427</v>
      </c>
      <c r="H503">
        <v>90</v>
      </c>
      <c r="I503">
        <v>5</v>
      </c>
      <c r="J503">
        <v>0</v>
      </c>
      <c r="K503">
        <v>0</v>
      </c>
      <c r="L503">
        <v>0</v>
      </c>
      <c r="M503" t="s">
        <v>2342</v>
      </c>
      <c r="N503" t="s">
        <v>3346</v>
      </c>
    </row>
    <row r="504" spans="1:14" x14ac:dyDescent="0.3">
      <c r="A504">
        <v>503</v>
      </c>
      <c r="B504" t="s">
        <v>3347</v>
      </c>
      <c r="C504" t="s">
        <v>1874</v>
      </c>
      <c r="D504">
        <v>0</v>
      </c>
      <c r="E504">
        <v>100</v>
      </c>
      <c r="F504" t="s">
        <v>227</v>
      </c>
      <c r="G504" t="s">
        <v>1427</v>
      </c>
      <c r="H504">
        <v>80</v>
      </c>
      <c r="I504">
        <v>5</v>
      </c>
      <c r="J504">
        <v>0</v>
      </c>
      <c r="K504">
        <v>0</v>
      </c>
      <c r="L504">
        <v>0</v>
      </c>
      <c r="M504" t="s">
        <v>2166</v>
      </c>
      <c r="N504" t="s">
        <v>3348</v>
      </c>
    </row>
    <row r="505" spans="1:14" x14ac:dyDescent="0.3">
      <c r="A505">
        <v>504</v>
      </c>
      <c r="B505" t="s">
        <v>3349</v>
      </c>
      <c r="C505" t="s">
        <v>1590</v>
      </c>
      <c r="D505" t="s">
        <v>2231</v>
      </c>
      <c r="E505">
        <v>75</v>
      </c>
      <c r="F505" t="s">
        <v>227</v>
      </c>
      <c r="G505" t="s">
        <v>1427</v>
      </c>
      <c r="H505">
        <v>90</v>
      </c>
      <c r="I505">
        <v>10</v>
      </c>
      <c r="J505">
        <v>30</v>
      </c>
      <c r="K505">
        <v>4</v>
      </c>
      <c r="L505">
        <v>0</v>
      </c>
      <c r="M505" t="s">
        <v>2265</v>
      </c>
      <c r="N505" t="s">
        <v>3350</v>
      </c>
    </row>
    <row r="506" spans="1:14" x14ac:dyDescent="0.3">
      <c r="A506">
        <v>505</v>
      </c>
      <c r="B506" t="s">
        <v>3351</v>
      </c>
      <c r="C506" t="s">
        <v>1838</v>
      </c>
      <c r="D506">
        <v>0</v>
      </c>
      <c r="E506">
        <v>80</v>
      </c>
      <c r="F506" t="s">
        <v>227</v>
      </c>
      <c r="G506" t="s">
        <v>1441</v>
      </c>
      <c r="H506">
        <v>100</v>
      </c>
      <c r="I506">
        <v>20</v>
      </c>
      <c r="J506">
        <v>0</v>
      </c>
      <c r="K506">
        <v>0</v>
      </c>
      <c r="L506">
        <v>0</v>
      </c>
      <c r="M506" t="s">
        <v>2174</v>
      </c>
      <c r="N506" t="s">
        <v>3352</v>
      </c>
    </row>
    <row r="507" spans="1:14" x14ac:dyDescent="0.3">
      <c r="A507">
        <v>506</v>
      </c>
      <c r="B507" t="s">
        <v>3353</v>
      </c>
      <c r="C507" t="s">
        <v>1676</v>
      </c>
      <c r="D507" t="s">
        <v>2186</v>
      </c>
      <c r="E507">
        <v>60</v>
      </c>
      <c r="F507" t="s">
        <v>227</v>
      </c>
      <c r="G507" t="s">
        <v>1441</v>
      </c>
      <c r="H507">
        <v>100</v>
      </c>
      <c r="I507">
        <v>5</v>
      </c>
      <c r="J507">
        <v>10</v>
      </c>
      <c r="K507">
        <v>0</v>
      </c>
      <c r="L507">
        <v>0</v>
      </c>
      <c r="M507" t="s">
        <v>2174</v>
      </c>
      <c r="N507" t="s">
        <v>3354</v>
      </c>
    </row>
    <row r="508" spans="1:14" x14ac:dyDescent="0.3">
      <c r="A508">
        <v>507</v>
      </c>
      <c r="B508" t="s">
        <v>3355</v>
      </c>
      <c r="C508" t="s">
        <v>1521</v>
      </c>
      <c r="D508">
        <v>0</v>
      </c>
      <c r="E508">
        <v>50</v>
      </c>
      <c r="F508" t="s">
        <v>227</v>
      </c>
      <c r="G508" t="s">
        <v>1427</v>
      </c>
      <c r="H508">
        <v>90</v>
      </c>
      <c r="I508">
        <v>15</v>
      </c>
      <c r="J508">
        <v>0</v>
      </c>
      <c r="K508">
        <v>0</v>
      </c>
      <c r="L508">
        <v>0</v>
      </c>
      <c r="M508" t="s">
        <v>2174</v>
      </c>
      <c r="N508" t="s">
        <v>3356</v>
      </c>
    </row>
    <row r="509" spans="1:14" x14ac:dyDescent="0.3">
      <c r="A509">
        <v>508</v>
      </c>
      <c r="B509" t="s">
        <v>3357</v>
      </c>
      <c r="C509" t="s">
        <v>1747</v>
      </c>
      <c r="D509">
        <v>44</v>
      </c>
      <c r="E509">
        <v>60</v>
      </c>
      <c r="F509" t="s">
        <v>227</v>
      </c>
      <c r="G509" t="s">
        <v>1427</v>
      </c>
      <c r="H509">
        <v>95</v>
      </c>
      <c r="I509">
        <v>15</v>
      </c>
      <c r="J509">
        <v>100</v>
      </c>
      <c r="K509">
        <v>0</v>
      </c>
      <c r="L509">
        <v>0</v>
      </c>
      <c r="M509" t="s">
        <v>2174</v>
      </c>
      <c r="N509" t="s">
        <v>3358</v>
      </c>
    </row>
    <row r="510" spans="1:14" x14ac:dyDescent="0.3">
      <c r="A510">
        <v>509</v>
      </c>
      <c r="B510" t="s">
        <v>3359</v>
      </c>
      <c r="C510" t="s">
        <v>1909</v>
      </c>
      <c r="D510" t="s">
        <v>3360</v>
      </c>
      <c r="E510">
        <v>50</v>
      </c>
      <c r="F510" t="s">
        <v>227</v>
      </c>
      <c r="G510" t="s">
        <v>1427</v>
      </c>
      <c r="H510">
        <v>100</v>
      </c>
      <c r="I510">
        <v>15</v>
      </c>
      <c r="J510">
        <v>0</v>
      </c>
      <c r="K510">
        <v>0</v>
      </c>
      <c r="L510">
        <v>0</v>
      </c>
      <c r="M510" t="s">
        <v>2174</v>
      </c>
      <c r="N510" t="s">
        <v>3361</v>
      </c>
    </row>
    <row r="511" spans="1:14" x14ac:dyDescent="0.3">
      <c r="A511">
        <v>510</v>
      </c>
      <c r="B511" t="s">
        <v>3362</v>
      </c>
      <c r="C511" t="s">
        <v>1635</v>
      </c>
      <c r="D511" t="s">
        <v>2779</v>
      </c>
      <c r="E511">
        <v>30</v>
      </c>
      <c r="F511" t="s">
        <v>227</v>
      </c>
      <c r="G511" t="s">
        <v>1427</v>
      </c>
      <c r="H511">
        <v>90</v>
      </c>
      <c r="I511">
        <v>20</v>
      </c>
      <c r="J511">
        <v>0</v>
      </c>
      <c r="K511">
        <v>0</v>
      </c>
      <c r="L511">
        <v>0</v>
      </c>
      <c r="M511" t="s">
        <v>2163</v>
      </c>
      <c r="N511" t="s">
        <v>2781</v>
      </c>
    </row>
    <row r="512" spans="1:14" x14ac:dyDescent="0.3">
      <c r="A512">
        <v>511</v>
      </c>
      <c r="B512" t="s">
        <v>3363</v>
      </c>
      <c r="C512" t="s">
        <v>1780</v>
      </c>
      <c r="D512" s="22" t="s">
        <v>2199</v>
      </c>
      <c r="E512">
        <v>25</v>
      </c>
      <c r="F512" t="s">
        <v>227</v>
      </c>
      <c r="G512" t="s">
        <v>1427</v>
      </c>
      <c r="H512">
        <v>90</v>
      </c>
      <c r="I512">
        <v>10</v>
      </c>
      <c r="J512">
        <v>0</v>
      </c>
      <c r="K512">
        <v>0</v>
      </c>
      <c r="L512">
        <v>0</v>
      </c>
      <c r="M512" t="s">
        <v>2174</v>
      </c>
      <c r="N512" t="s">
        <v>3364</v>
      </c>
    </row>
    <row r="513" spans="1:14" x14ac:dyDescent="0.3">
      <c r="A513">
        <v>512</v>
      </c>
      <c r="B513" t="s">
        <v>3365</v>
      </c>
      <c r="C513" t="s">
        <v>1827</v>
      </c>
      <c r="D513">
        <v>30</v>
      </c>
      <c r="E513">
        <v>0</v>
      </c>
      <c r="F513" t="s">
        <v>227</v>
      </c>
      <c r="G513" t="s">
        <v>1443</v>
      </c>
      <c r="H513">
        <v>0</v>
      </c>
      <c r="I513">
        <v>20</v>
      </c>
      <c r="J513">
        <v>0</v>
      </c>
      <c r="K513">
        <v>10</v>
      </c>
      <c r="L513">
        <v>0</v>
      </c>
      <c r="M513" t="s">
        <v>2203</v>
      </c>
      <c r="N513" t="s">
        <v>3366</v>
      </c>
    </row>
    <row r="514" spans="1:14" x14ac:dyDescent="0.3">
      <c r="A514">
        <v>513</v>
      </c>
      <c r="B514" t="s">
        <v>3367</v>
      </c>
      <c r="C514" t="s">
        <v>1632</v>
      </c>
      <c r="D514">
        <v>101</v>
      </c>
      <c r="E514">
        <v>0</v>
      </c>
      <c r="F514" t="s">
        <v>227</v>
      </c>
      <c r="G514" t="s">
        <v>1443</v>
      </c>
      <c r="H514">
        <v>0</v>
      </c>
      <c r="I514">
        <v>10</v>
      </c>
      <c r="J514">
        <v>0</v>
      </c>
      <c r="K514">
        <v>20</v>
      </c>
      <c r="L514">
        <v>0</v>
      </c>
      <c r="N514" t="s">
        <v>3368</v>
      </c>
    </row>
    <row r="515" spans="1:14" x14ac:dyDescent="0.3">
      <c r="A515">
        <v>514</v>
      </c>
      <c r="B515" t="s">
        <v>3369</v>
      </c>
      <c r="C515" t="s">
        <v>1876</v>
      </c>
      <c r="D515">
        <v>105</v>
      </c>
      <c r="E515">
        <v>0</v>
      </c>
      <c r="F515" t="s">
        <v>227</v>
      </c>
      <c r="G515" t="s">
        <v>1443</v>
      </c>
      <c r="H515">
        <v>0</v>
      </c>
      <c r="I515">
        <v>20</v>
      </c>
      <c r="J515">
        <v>0</v>
      </c>
      <c r="K515">
        <v>80</v>
      </c>
      <c r="L515">
        <v>0</v>
      </c>
      <c r="M515" t="s">
        <v>2744</v>
      </c>
      <c r="N515" t="s">
        <v>3370</v>
      </c>
    </row>
    <row r="516" spans="1:14" x14ac:dyDescent="0.3">
      <c r="A516">
        <v>515</v>
      </c>
      <c r="B516" t="s">
        <v>3371</v>
      </c>
      <c r="C516" t="s">
        <v>1899</v>
      </c>
      <c r="D516" t="s">
        <v>3372</v>
      </c>
      <c r="E516">
        <v>0</v>
      </c>
      <c r="F516" t="s">
        <v>227</v>
      </c>
      <c r="G516" t="s">
        <v>1443</v>
      </c>
      <c r="H516">
        <v>0</v>
      </c>
      <c r="I516">
        <v>10</v>
      </c>
      <c r="J516">
        <v>0</v>
      </c>
      <c r="K516">
        <v>40</v>
      </c>
      <c r="L516">
        <v>3</v>
      </c>
      <c r="N516" t="s">
        <v>3373</v>
      </c>
    </row>
    <row r="517" spans="1:14" x14ac:dyDescent="0.3">
      <c r="A517">
        <v>516</v>
      </c>
      <c r="B517" t="s">
        <v>3374</v>
      </c>
      <c r="C517" t="s">
        <v>1783</v>
      </c>
      <c r="D517">
        <v>111</v>
      </c>
      <c r="E517">
        <v>140</v>
      </c>
      <c r="F517" t="s">
        <v>231</v>
      </c>
      <c r="G517" t="s">
        <v>1441</v>
      </c>
      <c r="H517">
        <v>100</v>
      </c>
      <c r="I517">
        <v>5</v>
      </c>
      <c r="J517">
        <v>0</v>
      </c>
      <c r="K517">
        <v>0</v>
      </c>
      <c r="L517">
        <v>0</v>
      </c>
      <c r="N517" t="s">
        <v>3375</v>
      </c>
    </row>
    <row r="518" spans="1:14" x14ac:dyDescent="0.3">
      <c r="A518">
        <v>517</v>
      </c>
      <c r="B518" t="s">
        <v>3376</v>
      </c>
      <c r="C518" t="s">
        <v>1662</v>
      </c>
      <c r="D518">
        <v>43</v>
      </c>
      <c r="E518">
        <v>100</v>
      </c>
      <c r="F518" t="s">
        <v>231</v>
      </c>
      <c r="G518" t="s">
        <v>1427</v>
      </c>
      <c r="H518">
        <v>75</v>
      </c>
      <c r="I518">
        <v>15</v>
      </c>
      <c r="J518">
        <v>30</v>
      </c>
      <c r="K518">
        <v>0</v>
      </c>
      <c r="L518">
        <v>0</v>
      </c>
      <c r="M518" t="s">
        <v>2163</v>
      </c>
      <c r="N518" t="s">
        <v>3377</v>
      </c>
    </row>
    <row r="519" spans="1:14" x14ac:dyDescent="0.3">
      <c r="A519">
        <v>518</v>
      </c>
      <c r="B519" t="s">
        <v>3378</v>
      </c>
      <c r="C519" t="s">
        <v>1739</v>
      </c>
      <c r="D519" t="s">
        <v>3050</v>
      </c>
      <c r="E519">
        <v>90</v>
      </c>
      <c r="F519" t="s">
        <v>231</v>
      </c>
      <c r="G519" t="s">
        <v>1427</v>
      </c>
      <c r="H519">
        <v>90</v>
      </c>
      <c r="I519">
        <v>10</v>
      </c>
      <c r="J519">
        <v>20</v>
      </c>
      <c r="K519">
        <v>0</v>
      </c>
      <c r="L519">
        <v>0</v>
      </c>
      <c r="M519" t="s">
        <v>2354</v>
      </c>
      <c r="N519" t="s">
        <v>3379</v>
      </c>
    </row>
    <row r="520" spans="1:14" x14ac:dyDescent="0.3">
      <c r="A520">
        <v>519</v>
      </c>
      <c r="B520" t="s">
        <v>3380</v>
      </c>
      <c r="C520" t="s">
        <v>1860</v>
      </c>
      <c r="D520">
        <v>46</v>
      </c>
      <c r="E520">
        <v>80</v>
      </c>
      <c r="F520" t="s">
        <v>231</v>
      </c>
      <c r="G520" t="s">
        <v>1441</v>
      </c>
      <c r="H520">
        <v>100</v>
      </c>
      <c r="I520">
        <v>10</v>
      </c>
      <c r="J520">
        <v>10</v>
      </c>
      <c r="K520">
        <v>0</v>
      </c>
      <c r="L520">
        <v>0</v>
      </c>
      <c r="M520" t="s">
        <v>2174</v>
      </c>
      <c r="N520" t="s">
        <v>3381</v>
      </c>
    </row>
    <row r="521" spans="1:14" x14ac:dyDescent="0.3">
      <c r="A521">
        <v>520</v>
      </c>
      <c r="B521" t="s">
        <v>3382</v>
      </c>
      <c r="C521" t="s">
        <v>1872</v>
      </c>
      <c r="D521" t="s">
        <v>2231</v>
      </c>
      <c r="E521">
        <v>80</v>
      </c>
      <c r="F521" t="s">
        <v>231</v>
      </c>
      <c r="G521" t="s">
        <v>1427</v>
      </c>
      <c r="H521">
        <v>100</v>
      </c>
      <c r="I521">
        <v>15</v>
      </c>
      <c r="J521">
        <v>30</v>
      </c>
      <c r="K521">
        <v>0</v>
      </c>
      <c r="L521">
        <v>0</v>
      </c>
      <c r="M521" t="s">
        <v>2180</v>
      </c>
      <c r="N521" t="s">
        <v>3383</v>
      </c>
    </row>
    <row r="522" spans="1:14" x14ac:dyDescent="0.3">
      <c r="A522">
        <v>521</v>
      </c>
      <c r="B522" t="s">
        <v>3384</v>
      </c>
      <c r="C522" t="s">
        <v>1641</v>
      </c>
      <c r="D522" t="s">
        <v>3042</v>
      </c>
      <c r="E522">
        <v>70</v>
      </c>
      <c r="F522" t="s">
        <v>231</v>
      </c>
      <c r="G522" t="s">
        <v>1427</v>
      </c>
      <c r="H522">
        <v>90</v>
      </c>
      <c r="I522">
        <v>25</v>
      </c>
      <c r="J522">
        <v>10</v>
      </c>
      <c r="K522">
        <v>0</v>
      </c>
      <c r="L522">
        <v>0</v>
      </c>
      <c r="M522" t="s">
        <v>2163</v>
      </c>
      <c r="N522" t="s">
        <v>3385</v>
      </c>
    </row>
    <row r="523" spans="1:14" x14ac:dyDescent="0.3">
      <c r="A523">
        <v>522</v>
      </c>
      <c r="B523" t="s">
        <v>3386</v>
      </c>
      <c r="C523" t="s">
        <v>1859</v>
      </c>
      <c r="D523">
        <v>47</v>
      </c>
      <c r="E523">
        <v>65</v>
      </c>
      <c r="F523" t="s">
        <v>231</v>
      </c>
      <c r="G523" t="s">
        <v>1441</v>
      </c>
      <c r="H523">
        <v>85</v>
      </c>
      <c r="I523">
        <v>10</v>
      </c>
      <c r="J523">
        <v>30</v>
      </c>
      <c r="K523">
        <v>0</v>
      </c>
      <c r="L523">
        <v>0</v>
      </c>
      <c r="M523" t="s">
        <v>2174</v>
      </c>
      <c r="N523" t="s">
        <v>3387</v>
      </c>
    </row>
    <row r="524" spans="1:14" x14ac:dyDescent="0.3">
      <c r="A524">
        <v>523</v>
      </c>
      <c r="B524" t="s">
        <v>3388</v>
      </c>
      <c r="C524" t="s">
        <v>1873</v>
      </c>
      <c r="D524" t="s">
        <v>2244</v>
      </c>
      <c r="E524">
        <v>60</v>
      </c>
      <c r="F524" t="s">
        <v>231</v>
      </c>
      <c r="G524" t="s">
        <v>1427</v>
      </c>
      <c r="H524">
        <v>0</v>
      </c>
      <c r="I524">
        <v>20</v>
      </c>
      <c r="J524">
        <v>0</v>
      </c>
      <c r="K524">
        <v>0</v>
      </c>
      <c r="L524">
        <v>0</v>
      </c>
      <c r="M524" t="s">
        <v>2342</v>
      </c>
      <c r="N524" t="s">
        <v>3389</v>
      </c>
    </row>
    <row r="525" spans="1:14" x14ac:dyDescent="0.3">
      <c r="A525">
        <v>524</v>
      </c>
      <c r="B525" t="s">
        <v>3390</v>
      </c>
      <c r="C525" t="s">
        <v>1974</v>
      </c>
      <c r="D525" t="s">
        <v>2325</v>
      </c>
      <c r="E525">
        <v>50</v>
      </c>
      <c r="F525" t="s">
        <v>231</v>
      </c>
      <c r="G525" t="s">
        <v>1427</v>
      </c>
      <c r="H525">
        <v>85</v>
      </c>
      <c r="I525">
        <v>15</v>
      </c>
      <c r="J525">
        <v>0</v>
      </c>
      <c r="K525">
        <v>0</v>
      </c>
      <c r="L525">
        <v>0</v>
      </c>
      <c r="M525" t="s">
        <v>2163</v>
      </c>
      <c r="N525" t="s">
        <v>3391</v>
      </c>
    </row>
    <row r="526" spans="1:14" x14ac:dyDescent="0.3">
      <c r="A526">
        <v>525</v>
      </c>
      <c r="B526" t="s">
        <v>3392</v>
      </c>
      <c r="C526" t="s">
        <v>1663</v>
      </c>
      <c r="D526" t="s">
        <v>3050</v>
      </c>
      <c r="E526">
        <v>50</v>
      </c>
      <c r="F526" t="s">
        <v>231</v>
      </c>
      <c r="G526" t="s">
        <v>1427</v>
      </c>
      <c r="H526">
        <v>95</v>
      </c>
      <c r="I526">
        <v>35</v>
      </c>
      <c r="J526">
        <v>10</v>
      </c>
      <c r="K526">
        <v>0</v>
      </c>
      <c r="L526">
        <v>0</v>
      </c>
      <c r="M526" t="s">
        <v>2163</v>
      </c>
      <c r="N526" t="s">
        <v>3393</v>
      </c>
    </row>
    <row r="527" spans="1:14" x14ac:dyDescent="0.3">
      <c r="A527">
        <v>526</v>
      </c>
      <c r="B527" t="s">
        <v>3394</v>
      </c>
      <c r="C527" t="s">
        <v>1848</v>
      </c>
      <c r="D527">
        <v>0</v>
      </c>
      <c r="E527">
        <v>40</v>
      </c>
      <c r="F527" t="s">
        <v>231</v>
      </c>
      <c r="G527" t="s">
        <v>1427</v>
      </c>
      <c r="H527">
        <v>100</v>
      </c>
      <c r="I527">
        <v>30</v>
      </c>
      <c r="J527">
        <v>0</v>
      </c>
      <c r="K527">
        <v>0</v>
      </c>
      <c r="L527">
        <v>1</v>
      </c>
      <c r="M527" t="s">
        <v>2354</v>
      </c>
      <c r="N527" t="s">
        <v>3395</v>
      </c>
    </row>
    <row r="528" spans="1:14" x14ac:dyDescent="0.3">
      <c r="A528">
        <v>527</v>
      </c>
      <c r="B528" t="s">
        <v>3396</v>
      </c>
      <c r="C528" t="s">
        <v>1790</v>
      </c>
      <c r="D528" t="s">
        <v>3397</v>
      </c>
      <c r="E528">
        <v>1</v>
      </c>
      <c r="F528" t="s">
        <v>231</v>
      </c>
      <c r="G528" t="s">
        <v>1427</v>
      </c>
      <c r="H528">
        <v>100</v>
      </c>
      <c r="I528">
        <v>5</v>
      </c>
      <c r="J528">
        <v>0</v>
      </c>
      <c r="K528">
        <v>0</v>
      </c>
      <c r="L528">
        <v>0</v>
      </c>
      <c r="M528" t="s">
        <v>2780</v>
      </c>
      <c r="N528" t="s">
        <v>3398</v>
      </c>
    </row>
    <row r="529" spans="1:14" x14ac:dyDescent="0.3">
      <c r="A529">
        <v>528</v>
      </c>
      <c r="B529" t="s">
        <v>3399</v>
      </c>
      <c r="C529" t="s">
        <v>1914</v>
      </c>
      <c r="D529" t="s">
        <v>2537</v>
      </c>
      <c r="E529">
        <v>1</v>
      </c>
      <c r="F529" t="s">
        <v>231</v>
      </c>
      <c r="G529" t="s">
        <v>1427</v>
      </c>
      <c r="H529">
        <v>100</v>
      </c>
      <c r="I529">
        <v>10</v>
      </c>
      <c r="J529">
        <v>0</v>
      </c>
      <c r="K529">
        <v>0</v>
      </c>
      <c r="L529">
        <v>0</v>
      </c>
      <c r="M529" t="s">
        <v>2163</v>
      </c>
      <c r="N529" t="s">
        <v>3400</v>
      </c>
    </row>
    <row r="530" spans="1:14" x14ac:dyDescent="0.3">
      <c r="A530">
        <v>529</v>
      </c>
      <c r="B530" t="s">
        <v>3401</v>
      </c>
      <c r="C530" t="s">
        <v>1798</v>
      </c>
      <c r="D530">
        <v>73</v>
      </c>
      <c r="E530">
        <v>1</v>
      </c>
      <c r="F530" t="s">
        <v>231</v>
      </c>
      <c r="G530" t="s">
        <v>1427</v>
      </c>
      <c r="H530">
        <v>100</v>
      </c>
      <c r="I530">
        <v>10</v>
      </c>
      <c r="J530">
        <v>0</v>
      </c>
      <c r="K530">
        <v>1</v>
      </c>
      <c r="L530">
        <v>0</v>
      </c>
      <c r="M530" t="s">
        <v>2964</v>
      </c>
      <c r="N530" t="s">
        <v>3402</v>
      </c>
    </row>
    <row r="531" spans="1:14" x14ac:dyDescent="0.3">
      <c r="A531">
        <v>530</v>
      </c>
      <c r="B531" t="s">
        <v>3403</v>
      </c>
      <c r="C531" t="s">
        <v>1905</v>
      </c>
      <c r="D531">
        <v>31</v>
      </c>
      <c r="E531">
        <v>0</v>
      </c>
      <c r="F531" t="s">
        <v>231</v>
      </c>
      <c r="G531" t="s">
        <v>1443</v>
      </c>
      <c r="H531">
        <v>0</v>
      </c>
      <c r="I531">
        <v>15</v>
      </c>
      <c r="J531">
        <v>0</v>
      </c>
      <c r="K531">
        <v>10</v>
      </c>
      <c r="L531">
        <v>0</v>
      </c>
      <c r="M531" t="s">
        <v>2203</v>
      </c>
      <c r="N531" t="s">
        <v>3404</v>
      </c>
    </row>
    <row r="532" spans="1:14" x14ac:dyDescent="0.3">
      <c r="A532">
        <v>531</v>
      </c>
      <c r="B532" t="s">
        <v>3405</v>
      </c>
      <c r="C532" t="s">
        <v>1764</v>
      </c>
      <c r="D532" t="s">
        <v>3206</v>
      </c>
      <c r="E532">
        <v>0</v>
      </c>
      <c r="F532" t="s">
        <v>231</v>
      </c>
      <c r="G532" t="s">
        <v>1443</v>
      </c>
      <c r="H532">
        <v>0</v>
      </c>
      <c r="I532">
        <v>15</v>
      </c>
      <c r="J532">
        <v>0</v>
      </c>
      <c r="K532">
        <v>10</v>
      </c>
      <c r="L532">
        <v>0</v>
      </c>
      <c r="M532" t="s">
        <v>2203</v>
      </c>
      <c r="N532" t="s">
        <v>3406</v>
      </c>
    </row>
    <row r="533" spans="1:14" x14ac:dyDescent="0.3">
      <c r="A533">
        <v>532</v>
      </c>
      <c r="B533" t="s">
        <v>3407</v>
      </c>
      <c r="C533" t="s">
        <v>1749</v>
      </c>
      <c r="D533" t="s">
        <v>2276</v>
      </c>
      <c r="E533">
        <v>0</v>
      </c>
      <c r="F533" t="s">
        <v>231</v>
      </c>
      <c r="G533" t="s">
        <v>1443</v>
      </c>
      <c r="H533">
        <v>85</v>
      </c>
      <c r="I533">
        <v>40</v>
      </c>
      <c r="J533">
        <v>0</v>
      </c>
      <c r="K533">
        <v>0</v>
      </c>
      <c r="L533">
        <v>0</v>
      </c>
      <c r="M533" t="s">
        <v>2689</v>
      </c>
      <c r="N533" t="s">
        <v>3408</v>
      </c>
    </row>
    <row r="534" spans="1:14" x14ac:dyDescent="0.3">
      <c r="A534">
        <v>533</v>
      </c>
      <c r="B534" t="s">
        <v>3409</v>
      </c>
      <c r="C534" t="s">
        <v>1938</v>
      </c>
      <c r="D534">
        <v>36</v>
      </c>
      <c r="E534">
        <v>0</v>
      </c>
      <c r="F534" t="s">
        <v>231</v>
      </c>
      <c r="G534" t="s">
        <v>1443</v>
      </c>
      <c r="H534">
        <v>0</v>
      </c>
      <c r="I534">
        <v>10</v>
      </c>
      <c r="J534">
        <v>0</v>
      </c>
      <c r="K534">
        <v>10</v>
      </c>
      <c r="L534">
        <v>0</v>
      </c>
      <c r="M534" t="s">
        <v>2203</v>
      </c>
      <c r="N534" t="s">
        <v>3410</v>
      </c>
    </row>
    <row r="535" spans="1:14" x14ac:dyDescent="0.3">
      <c r="A535">
        <v>534</v>
      </c>
      <c r="B535" t="s">
        <v>3411</v>
      </c>
      <c r="C535" t="s">
        <v>1738</v>
      </c>
      <c r="D535" t="s">
        <v>2302</v>
      </c>
      <c r="E535">
        <v>150</v>
      </c>
      <c r="F535" t="s">
        <v>219</v>
      </c>
      <c r="G535" t="s">
        <v>1441</v>
      </c>
      <c r="H535">
        <v>90</v>
      </c>
      <c r="I535">
        <v>5</v>
      </c>
      <c r="J535">
        <v>0</v>
      </c>
      <c r="K535">
        <v>0</v>
      </c>
      <c r="L535">
        <v>0</v>
      </c>
      <c r="M535" t="s">
        <v>2174</v>
      </c>
      <c r="N535" t="s">
        <v>3412</v>
      </c>
    </row>
    <row r="536" spans="1:14" x14ac:dyDescent="0.3">
      <c r="A536">
        <v>535</v>
      </c>
      <c r="B536" t="s">
        <v>3413</v>
      </c>
      <c r="C536" t="s">
        <v>1753</v>
      </c>
      <c r="D536" t="s">
        <v>2479</v>
      </c>
      <c r="E536">
        <v>150</v>
      </c>
      <c r="F536" t="s">
        <v>219</v>
      </c>
      <c r="G536" t="s">
        <v>1441</v>
      </c>
      <c r="H536">
        <v>100</v>
      </c>
      <c r="I536">
        <v>5</v>
      </c>
      <c r="J536">
        <v>0</v>
      </c>
      <c r="K536">
        <v>4</v>
      </c>
      <c r="L536">
        <v>0</v>
      </c>
      <c r="M536" t="s">
        <v>2174</v>
      </c>
      <c r="N536" t="s">
        <v>3414</v>
      </c>
    </row>
    <row r="537" spans="1:14" x14ac:dyDescent="0.3">
      <c r="A537">
        <v>536</v>
      </c>
      <c r="B537" t="s">
        <v>3415</v>
      </c>
      <c r="C537" t="s">
        <v>1487</v>
      </c>
      <c r="D537">
        <v>0</v>
      </c>
      <c r="E537">
        <v>110</v>
      </c>
      <c r="F537" t="s">
        <v>219</v>
      </c>
      <c r="G537" t="s">
        <v>1441</v>
      </c>
      <c r="H537">
        <v>80</v>
      </c>
      <c r="I537">
        <v>5</v>
      </c>
      <c r="J537">
        <v>0</v>
      </c>
      <c r="K537">
        <v>0</v>
      </c>
      <c r="L537">
        <v>0</v>
      </c>
      <c r="M537" t="s">
        <v>2174</v>
      </c>
      <c r="N537" t="s">
        <v>3416</v>
      </c>
    </row>
    <row r="538" spans="1:14" x14ac:dyDescent="0.3">
      <c r="A538">
        <v>537</v>
      </c>
      <c r="B538" t="s">
        <v>3417</v>
      </c>
      <c r="C538" t="s">
        <v>1760</v>
      </c>
      <c r="D538">
        <v>47</v>
      </c>
      <c r="E538">
        <v>95</v>
      </c>
      <c r="F538" t="s">
        <v>219</v>
      </c>
      <c r="G538" t="s">
        <v>1441</v>
      </c>
      <c r="H538">
        <v>85</v>
      </c>
      <c r="I538">
        <v>10</v>
      </c>
      <c r="J538">
        <v>30</v>
      </c>
      <c r="K538">
        <v>4</v>
      </c>
      <c r="L538">
        <v>0</v>
      </c>
      <c r="M538" t="s">
        <v>2174</v>
      </c>
      <c r="N538" t="s">
        <v>3418</v>
      </c>
    </row>
    <row r="539" spans="1:14" x14ac:dyDescent="0.3">
      <c r="A539">
        <v>538</v>
      </c>
      <c r="B539" t="s">
        <v>3419</v>
      </c>
      <c r="C539" t="s">
        <v>1488</v>
      </c>
      <c r="D539">
        <v>75</v>
      </c>
      <c r="E539">
        <v>90</v>
      </c>
      <c r="F539" t="s">
        <v>219</v>
      </c>
      <c r="G539" t="s">
        <v>1441</v>
      </c>
      <c r="H539">
        <v>100</v>
      </c>
      <c r="I539">
        <v>15</v>
      </c>
      <c r="J539">
        <v>0</v>
      </c>
      <c r="K539">
        <v>8</v>
      </c>
      <c r="L539">
        <v>0</v>
      </c>
      <c r="M539" t="s">
        <v>2174</v>
      </c>
      <c r="N539" t="s">
        <v>3420</v>
      </c>
    </row>
    <row r="540" spans="1:14" x14ac:dyDescent="0.3">
      <c r="A540">
        <v>539</v>
      </c>
      <c r="B540" t="s">
        <v>3421</v>
      </c>
      <c r="C540" t="s">
        <v>1831</v>
      </c>
      <c r="D540">
        <v>0</v>
      </c>
      <c r="E540">
        <v>90</v>
      </c>
      <c r="F540" t="s">
        <v>219</v>
      </c>
      <c r="G540" t="s">
        <v>1427</v>
      </c>
      <c r="H540">
        <v>90</v>
      </c>
      <c r="I540">
        <v>10</v>
      </c>
      <c r="J540">
        <v>0</v>
      </c>
      <c r="K540">
        <v>0</v>
      </c>
      <c r="L540">
        <v>0</v>
      </c>
      <c r="M540" t="s">
        <v>2163</v>
      </c>
      <c r="N540" t="s">
        <v>3422</v>
      </c>
    </row>
    <row r="541" spans="1:14" x14ac:dyDescent="0.3">
      <c r="A541">
        <v>540</v>
      </c>
      <c r="B541" t="s">
        <v>3423</v>
      </c>
      <c r="C541" t="s">
        <v>1585</v>
      </c>
      <c r="D541">
        <v>0</v>
      </c>
      <c r="E541">
        <v>100</v>
      </c>
      <c r="F541" t="s">
        <v>219</v>
      </c>
      <c r="G541" t="s">
        <v>1427</v>
      </c>
      <c r="H541">
        <v>90</v>
      </c>
      <c r="I541">
        <v>10</v>
      </c>
      <c r="J541">
        <v>0</v>
      </c>
      <c r="K541">
        <v>0</v>
      </c>
      <c r="L541">
        <v>0</v>
      </c>
      <c r="M541" t="s">
        <v>2237</v>
      </c>
      <c r="N541" t="s">
        <v>3424</v>
      </c>
    </row>
    <row r="542" spans="1:14" x14ac:dyDescent="0.3">
      <c r="A542">
        <v>541</v>
      </c>
      <c r="B542" t="s">
        <v>3425</v>
      </c>
      <c r="C542" t="s">
        <v>1721</v>
      </c>
      <c r="D542" t="s">
        <v>3426</v>
      </c>
      <c r="E542">
        <v>80</v>
      </c>
      <c r="F542" t="s">
        <v>219</v>
      </c>
      <c r="G542" t="s">
        <v>1427</v>
      </c>
      <c r="H542">
        <v>100</v>
      </c>
      <c r="I542">
        <v>10</v>
      </c>
      <c r="J542">
        <v>0</v>
      </c>
      <c r="K542">
        <v>0</v>
      </c>
      <c r="L542">
        <v>0</v>
      </c>
      <c r="M542" t="s">
        <v>2163</v>
      </c>
      <c r="N542" t="s">
        <v>3427</v>
      </c>
    </row>
    <row r="543" spans="1:14" x14ac:dyDescent="0.3">
      <c r="A543">
        <v>542</v>
      </c>
      <c r="B543" t="s">
        <v>3428</v>
      </c>
      <c r="C543" t="s">
        <v>1933</v>
      </c>
      <c r="D543" t="s">
        <v>2484</v>
      </c>
      <c r="E543">
        <v>80</v>
      </c>
      <c r="F543" t="s">
        <v>219</v>
      </c>
      <c r="G543" t="s">
        <v>1441</v>
      </c>
      <c r="H543">
        <v>100</v>
      </c>
      <c r="I543">
        <v>15</v>
      </c>
      <c r="J543">
        <v>30</v>
      </c>
      <c r="K543">
        <v>0</v>
      </c>
      <c r="L543">
        <v>0</v>
      </c>
      <c r="M543" t="s">
        <v>2497</v>
      </c>
      <c r="N543" t="s">
        <v>3429</v>
      </c>
    </row>
    <row r="544" spans="1:14" x14ac:dyDescent="0.3">
      <c r="A544">
        <v>543</v>
      </c>
      <c r="B544" t="s">
        <v>3430</v>
      </c>
      <c r="C544" t="s">
        <v>1560</v>
      </c>
      <c r="D544" t="s">
        <v>2231</v>
      </c>
      <c r="E544">
        <v>80</v>
      </c>
      <c r="F544" t="s">
        <v>219</v>
      </c>
      <c r="G544" t="s">
        <v>1427</v>
      </c>
      <c r="H544">
        <v>100</v>
      </c>
      <c r="I544">
        <v>15</v>
      </c>
      <c r="J544">
        <v>20</v>
      </c>
      <c r="K544">
        <v>0</v>
      </c>
      <c r="L544">
        <v>0</v>
      </c>
      <c r="M544" t="s">
        <v>2180</v>
      </c>
      <c r="N544" t="s">
        <v>3431</v>
      </c>
    </row>
    <row r="545" spans="1:14" x14ac:dyDescent="0.3">
      <c r="A545">
        <v>544</v>
      </c>
      <c r="B545" t="s">
        <v>3432</v>
      </c>
      <c r="C545" t="s">
        <v>1964</v>
      </c>
      <c r="D545">
        <v>43</v>
      </c>
      <c r="E545">
        <v>75</v>
      </c>
      <c r="F545" t="s">
        <v>219</v>
      </c>
      <c r="G545" t="s">
        <v>1427</v>
      </c>
      <c r="H545">
        <v>95</v>
      </c>
      <c r="I545">
        <v>10</v>
      </c>
      <c r="J545">
        <v>50</v>
      </c>
      <c r="K545">
        <v>0</v>
      </c>
      <c r="L545">
        <v>0</v>
      </c>
      <c r="M545" t="s">
        <v>2163</v>
      </c>
      <c r="N545" t="s">
        <v>3433</v>
      </c>
    </row>
    <row r="546" spans="1:14" x14ac:dyDescent="0.3">
      <c r="A546">
        <v>545</v>
      </c>
      <c r="B546" t="s">
        <v>3434</v>
      </c>
      <c r="C546" t="s">
        <v>1792</v>
      </c>
      <c r="D546">
        <v>80</v>
      </c>
      <c r="E546">
        <v>65</v>
      </c>
      <c r="F546" t="s">
        <v>219</v>
      </c>
      <c r="G546" t="s">
        <v>1441</v>
      </c>
      <c r="H546">
        <v>100</v>
      </c>
      <c r="I546">
        <v>10</v>
      </c>
      <c r="J546">
        <v>0</v>
      </c>
      <c r="K546">
        <v>0</v>
      </c>
      <c r="L546">
        <v>0</v>
      </c>
      <c r="M546" t="s">
        <v>2174</v>
      </c>
      <c r="N546" t="s">
        <v>3435</v>
      </c>
    </row>
    <row r="547" spans="1:14" x14ac:dyDescent="0.3">
      <c r="A547">
        <v>546</v>
      </c>
      <c r="B547" t="s">
        <v>3436</v>
      </c>
      <c r="C547" t="s">
        <v>1493</v>
      </c>
      <c r="D547">
        <v>44</v>
      </c>
      <c r="E547">
        <v>65</v>
      </c>
      <c r="F547" t="s">
        <v>219</v>
      </c>
      <c r="G547" t="s">
        <v>1441</v>
      </c>
      <c r="H547">
        <v>100</v>
      </c>
      <c r="I547">
        <v>20</v>
      </c>
      <c r="J547">
        <v>10</v>
      </c>
      <c r="K547">
        <v>0</v>
      </c>
      <c r="L547">
        <v>0</v>
      </c>
      <c r="M547" t="s">
        <v>2174</v>
      </c>
      <c r="N547" t="s">
        <v>3437</v>
      </c>
    </row>
    <row r="548" spans="1:14" x14ac:dyDescent="0.3">
      <c r="A548">
        <v>547</v>
      </c>
      <c r="B548" t="s">
        <v>3438</v>
      </c>
      <c r="C548" t="s">
        <v>1621</v>
      </c>
      <c r="D548">
        <v>47</v>
      </c>
      <c r="E548">
        <v>65</v>
      </c>
      <c r="F548" t="s">
        <v>219</v>
      </c>
      <c r="G548" t="s">
        <v>1441</v>
      </c>
      <c r="H548">
        <v>85</v>
      </c>
      <c r="I548">
        <v>10</v>
      </c>
      <c r="J548">
        <v>50</v>
      </c>
      <c r="K548">
        <v>0</v>
      </c>
      <c r="L548">
        <v>0</v>
      </c>
      <c r="M548" t="s">
        <v>2342</v>
      </c>
      <c r="N548" t="s">
        <v>3439</v>
      </c>
    </row>
    <row r="549" spans="1:14" x14ac:dyDescent="0.3">
      <c r="A549">
        <v>548</v>
      </c>
      <c r="B549" t="s">
        <v>3440</v>
      </c>
      <c r="C549" t="s">
        <v>1782</v>
      </c>
      <c r="D549">
        <v>13</v>
      </c>
      <c r="E549">
        <v>60</v>
      </c>
      <c r="F549" t="s">
        <v>219</v>
      </c>
      <c r="G549" t="s">
        <v>1441</v>
      </c>
      <c r="H549">
        <v>100</v>
      </c>
      <c r="I549">
        <v>20</v>
      </c>
      <c r="J549">
        <v>20</v>
      </c>
      <c r="K549">
        <v>0</v>
      </c>
      <c r="L549">
        <v>0</v>
      </c>
      <c r="M549" t="s">
        <v>2315</v>
      </c>
      <c r="N549" t="s">
        <v>3441</v>
      </c>
    </row>
    <row r="550" spans="1:14" x14ac:dyDescent="0.3">
      <c r="A550">
        <v>549</v>
      </c>
      <c r="B550" t="s">
        <v>3442</v>
      </c>
      <c r="C550" t="s">
        <v>1948</v>
      </c>
      <c r="D550">
        <v>108</v>
      </c>
      <c r="E550">
        <v>80</v>
      </c>
      <c r="F550" t="s">
        <v>219</v>
      </c>
      <c r="G550" t="s">
        <v>1441</v>
      </c>
      <c r="H550">
        <v>100</v>
      </c>
      <c r="I550">
        <v>10</v>
      </c>
      <c r="J550">
        <v>0</v>
      </c>
      <c r="K550">
        <v>0</v>
      </c>
      <c r="L550">
        <v>0</v>
      </c>
      <c r="M550" t="s">
        <v>2174</v>
      </c>
      <c r="N550" t="s">
        <v>3443</v>
      </c>
    </row>
    <row r="551" spans="1:14" x14ac:dyDescent="0.3">
      <c r="A551">
        <v>550</v>
      </c>
      <c r="B551" t="s">
        <v>3444</v>
      </c>
      <c r="C551" t="s">
        <v>1883</v>
      </c>
      <c r="D551">
        <v>0</v>
      </c>
      <c r="E551">
        <v>40</v>
      </c>
      <c r="F551" t="s">
        <v>219</v>
      </c>
      <c r="G551" t="s">
        <v>1427</v>
      </c>
      <c r="H551">
        <v>100</v>
      </c>
      <c r="I551">
        <v>20</v>
      </c>
      <c r="J551">
        <v>0</v>
      </c>
      <c r="K551">
        <v>0</v>
      </c>
      <c r="L551">
        <v>1</v>
      </c>
      <c r="M551" t="s">
        <v>2163</v>
      </c>
      <c r="N551" t="s">
        <v>2899</v>
      </c>
    </row>
    <row r="552" spans="1:14" x14ac:dyDescent="0.3">
      <c r="A552">
        <v>551</v>
      </c>
      <c r="B552" t="s">
        <v>3445</v>
      </c>
      <c r="C552" t="s">
        <v>1486</v>
      </c>
      <c r="D552">
        <v>0</v>
      </c>
      <c r="E552">
        <v>40</v>
      </c>
      <c r="F552" t="s">
        <v>219</v>
      </c>
      <c r="G552" t="s">
        <v>1441</v>
      </c>
      <c r="H552">
        <v>100</v>
      </c>
      <c r="I552">
        <v>25</v>
      </c>
      <c r="J552">
        <v>0</v>
      </c>
      <c r="K552">
        <v>0</v>
      </c>
      <c r="L552">
        <v>0</v>
      </c>
      <c r="M552" t="s">
        <v>2174</v>
      </c>
      <c r="N552" t="s">
        <v>3446</v>
      </c>
    </row>
    <row r="553" spans="1:14" x14ac:dyDescent="0.3">
      <c r="A553">
        <v>552</v>
      </c>
      <c r="B553" t="s">
        <v>3447</v>
      </c>
      <c r="C553" t="s">
        <v>1561</v>
      </c>
      <c r="D553" t="s">
        <v>2493</v>
      </c>
      <c r="E553">
        <v>35</v>
      </c>
      <c r="F553" t="s">
        <v>219</v>
      </c>
      <c r="G553" t="s">
        <v>1427</v>
      </c>
      <c r="H553">
        <v>85</v>
      </c>
      <c r="I553">
        <v>15</v>
      </c>
      <c r="J553">
        <v>0</v>
      </c>
      <c r="K553">
        <v>0</v>
      </c>
      <c r="L553">
        <v>0</v>
      </c>
      <c r="M553" t="s">
        <v>2163</v>
      </c>
      <c r="N553" t="s">
        <v>3448</v>
      </c>
    </row>
    <row r="554" spans="1:14" x14ac:dyDescent="0.3">
      <c r="A554">
        <v>553</v>
      </c>
      <c r="B554" t="s">
        <v>3449</v>
      </c>
      <c r="C554" t="s">
        <v>1680</v>
      </c>
      <c r="D554" t="s">
        <v>3450</v>
      </c>
      <c r="E554">
        <v>35</v>
      </c>
      <c r="F554" t="s">
        <v>219</v>
      </c>
      <c r="G554" t="s">
        <v>1441</v>
      </c>
      <c r="H554">
        <v>85</v>
      </c>
      <c r="I554">
        <v>15</v>
      </c>
      <c r="J554">
        <v>0</v>
      </c>
      <c r="K554">
        <v>0</v>
      </c>
      <c r="L554">
        <v>0</v>
      </c>
      <c r="M554" t="s">
        <v>2174</v>
      </c>
      <c r="N554" t="s">
        <v>3451</v>
      </c>
    </row>
    <row r="555" spans="1:14" x14ac:dyDescent="0.3">
      <c r="A555">
        <v>554</v>
      </c>
      <c r="B555" t="s">
        <v>3452</v>
      </c>
      <c r="C555" t="s">
        <v>1578</v>
      </c>
      <c r="D555">
        <v>44</v>
      </c>
      <c r="E555">
        <v>40</v>
      </c>
      <c r="F555" t="s">
        <v>219</v>
      </c>
      <c r="G555" t="s">
        <v>1441</v>
      </c>
      <c r="H555">
        <v>100</v>
      </c>
      <c r="I555">
        <v>30</v>
      </c>
      <c r="J555">
        <v>10</v>
      </c>
      <c r="K555">
        <v>4</v>
      </c>
      <c r="L555">
        <v>0</v>
      </c>
      <c r="M555" t="s">
        <v>2174</v>
      </c>
      <c r="N555" t="s">
        <v>3453</v>
      </c>
    </row>
    <row r="556" spans="1:14" x14ac:dyDescent="0.3">
      <c r="A556">
        <v>555</v>
      </c>
      <c r="B556" t="s">
        <v>3454</v>
      </c>
      <c r="C556" t="s">
        <v>1822</v>
      </c>
      <c r="D556" t="s">
        <v>3455</v>
      </c>
      <c r="E556">
        <v>0</v>
      </c>
      <c r="F556" t="s">
        <v>219</v>
      </c>
      <c r="G556" t="s">
        <v>1443</v>
      </c>
      <c r="H556">
        <v>0</v>
      </c>
      <c r="I556">
        <v>20</v>
      </c>
      <c r="J556">
        <v>0</v>
      </c>
      <c r="K556">
        <v>10</v>
      </c>
      <c r="L556">
        <v>0</v>
      </c>
      <c r="M556" t="s">
        <v>2203</v>
      </c>
      <c r="N556" t="s">
        <v>3456</v>
      </c>
    </row>
    <row r="557" spans="1:14" x14ac:dyDescent="0.3">
      <c r="A557">
        <v>556</v>
      </c>
      <c r="B557" t="s">
        <v>3457</v>
      </c>
      <c r="C557" t="s">
        <v>1670</v>
      </c>
      <c r="D557">
        <v>100</v>
      </c>
      <c r="E557">
        <v>0</v>
      </c>
      <c r="F557" t="s">
        <v>219</v>
      </c>
      <c r="G557" t="s">
        <v>1443</v>
      </c>
      <c r="H557">
        <v>0</v>
      </c>
      <c r="I557">
        <v>5</v>
      </c>
      <c r="J557">
        <v>0</v>
      </c>
      <c r="K557">
        <v>20</v>
      </c>
      <c r="L557">
        <v>0</v>
      </c>
      <c r="N557" t="s">
        <v>3458</v>
      </c>
    </row>
    <row r="558" spans="1:14" x14ac:dyDescent="0.3">
      <c r="A558">
        <v>557</v>
      </c>
      <c r="B558" t="s">
        <v>3459</v>
      </c>
      <c r="C558" t="s">
        <v>1917</v>
      </c>
      <c r="D558">
        <v>61</v>
      </c>
      <c r="E558">
        <v>0</v>
      </c>
      <c r="F558" t="s">
        <v>219</v>
      </c>
      <c r="G558" t="s">
        <v>1443</v>
      </c>
      <c r="H558">
        <v>100</v>
      </c>
      <c r="I558">
        <v>20</v>
      </c>
      <c r="J558">
        <v>0</v>
      </c>
      <c r="K558">
        <v>0</v>
      </c>
      <c r="L558">
        <v>0</v>
      </c>
      <c r="M558" t="s">
        <v>2216</v>
      </c>
      <c r="N558" t="s">
        <v>3460</v>
      </c>
    </row>
    <row r="559" spans="1:14" x14ac:dyDescent="0.3">
      <c r="A559">
        <v>558</v>
      </c>
      <c r="B559" t="s">
        <v>3461</v>
      </c>
      <c r="C559" t="s">
        <v>1776</v>
      </c>
      <c r="D559" t="s">
        <v>3462</v>
      </c>
      <c r="E559">
        <v>0</v>
      </c>
      <c r="F559" t="s">
        <v>219</v>
      </c>
      <c r="G559" t="s">
        <v>1443</v>
      </c>
      <c r="H559">
        <v>0</v>
      </c>
      <c r="I559">
        <v>15</v>
      </c>
      <c r="J559">
        <v>0</v>
      </c>
      <c r="K559">
        <v>20</v>
      </c>
      <c r="L559">
        <v>0</v>
      </c>
      <c r="N559" t="s">
        <v>3463</v>
      </c>
    </row>
    <row r="560" spans="1:14" x14ac:dyDescent="0.3">
      <c r="A560">
        <v>559</v>
      </c>
      <c r="B560" t="s">
        <v>3464</v>
      </c>
      <c r="C560" t="s">
        <v>1543</v>
      </c>
      <c r="D560" t="s">
        <v>3042</v>
      </c>
      <c r="E560">
        <v>0</v>
      </c>
      <c r="F560" t="s">
        <v>219</v>
      </c>
      <c r="G560" t="s">
        <v>1443</v>
      </c>
      <c r="H560">
        <v>0</v>
      </c>
      <c r="I560">
        <v>40</v>
      </c>
      <c r="J560">
        <v>0</v>
      </c>
      <c r="K560">
        <v>10</v>
      </c>
      <c r="L560">
        <v>0</v>
      </c>
      <c r="M560" t="s">
        <v>2203</v>
      </c>
      <c r="N560" t="s">
        <v>3465</v>
      </c>
    </row>
    <row r="561" spans="1:14" x14ac:dyDescent="0.3">
      <c r="A561">
        <v>560</v>
      </c>
      <c r="B561" t="s">
        <v>3466</v>
      </c>
      <c r="C561" t="s">
        <v>2026</v>
      </c>
      <c r="D561">
        <v>138</v>
      </c>
      <c r="E561">
        <v>0</v>
      </c>
      <c r="F561" t="s">
        <v>232</v>
      </c>
      <c r="G561" t="s">
        <v>1443</v>
      </c>
      <c r="H561">
        <v>0</v>
      </c>
      <c r="I561">
        <v>20</v>
      </c>
      <c r="J561">
        <v>0</v>
      </c>
      <c r="K561">
        <v>100</v>
      </c>
      <c r="L561">
        <v>0</v>
      </c>
      <c r="N561" t="s">
        <v>3467</v>
      </c>
    </row>
    <row r="562" spans="1:14" x14ac:dyDescent="0.3">
      <c r="A562">
        <v>561</v>
      </c>
      <c r="B562" t="s">
        <v>3468</v>
      </c>
      <c r="C562" t="s">
        <v>2037</v>
      </c>
      <c r="D562">
        <v>42</v>
      </c>
      <c r="E562">
        <v>0</v>
      </c>
      <c r="F562" t="s">
        <v>232</v>
      </c>
      <c r="G562" t="s">
        <v>1443</v>
      </c>
      <c r="H562">
        <v>100</v>
      </c>
      <c r="I562">
        <v>30</v>
      </c>
      <c r="J562">
        <v>0</v>
      </c>
      <c r="K562">
        <v>0</v>
      </c>
      <c r="L562">
        <v>1</v>
      </c>
      <c r="M562" t="s">
        <v>3469</v>
      </c>
      <c r="N562" t="s">
        <v>3470</v>
      </c>
    </row>
    <row r="563" spans="1:14" x14ac:dyDescent="0.3">
      <c r="A563">
        <v>562</v>
      </c>
      <c r="B563" t="s">
        <v>3471</v>
      </c>
      <c r="C563" t="s">
        <v>1992</v>
      </c>
      <c r="D563">
        <v>158</v>
      </c>
      <c r="E563">
        <v>120</v>
      </c>
      <c r="F563" t="s">
        <v>223</v>
      </c>
      <c r="G563" t="s">
        <v>1441</v>
      </c>
      <c r="H563">
        <v>90</v>
      </c>
      <c r="I563">
        <v>10</v>
      </c>
      <c r="J563">
        <v>0</v>
      </c>
      <c r="K563">
        <v>0</v>
      </c>
      <c r="L563">
        <v>0</v>
      </c>
      <c r="M563" t="s">
        <v>2265</v>
      </c>
      <c r="N563" t="s">
        <v>3472</v>
      </c>
    </row>
    <row r="564" spans="1:14" x14ac:dyDescent="0.3">
      <c r="A564">
        <v>563</v>
      </c>
      <c r="B564" t="s">
        <v>3473</v>
      </c>
      <c r="C564" t="s">
        <v>2016</v>
      </c>
      <c r="D564">
        <v>0</v>
      </c>
      <c r="E564">
        <v>140</v>
      </c>
      <c r="F564" t="s">
        <v>216</v>
      </c>
      <c r="G564" t="s">
        <v>1441</v>
      </c>
      <c r="H564">
        <v>100</v>
      </c>
      <c r="I564">
        <v>10</v>
      </c>
      <c r="J564">
        <v>0</v>
      </c>
      <c r="K564">
        <v>8</v>
      </c>
      <c r="L564">
        <v>0</v>
      </c>
      <c r="M564" t="s">
        <v>2903</v>
      </c>
      <c r="N564" t="s">
        <v>3474</v>
      </c>
    </row>
    <row r="565" spans="1:14" x14ac:dyDescent="0.3">
      <c r="A565">
        <v>564</v>
      </c>
      <c r="B565" t="s">
        <v>3475</v>
      </c>
      <c r="C565" t="s">
        <v>2035</v>
      </c>
      <c r="D565">
        <v>134</v>
      </c>
      <c r="E565">
        <v>0</v>
      </c>
      <c r="F565" t="s">
        <v>216</v>
      </c>
      <c r="G565" t="s">
        <v>1443</v>
      </c>
      <c r="H565">
        <v>100</v>
      </c>
      <c r="I565">
        <v>40</v>
      </c>
      <c r="J565">
        <v>0</v>
      </c>
      <c r="K565">
        <v>0</v>
      </c>
      <c r="L565">
        <v>0</v>
      </c>
      <c r="N565" t="s">
        <v>3476</v>
      </c>
    </row>
    <row r="566" spans="1:14" x14ac:dyDescent="0.3">
      <c r="A566">
        <v>565</v>
      </c>
      <c r="B566" t="s">
        <v>3477</v>
      </c>
      <c r="C566" t="s">
        <v>2020</v>
      </c>
      <c r="D566" t="s">
        <v>3478</v>
      </c>
      <c r="E566">
        <v>0</v>
      </c>
      <c r="F566" t="s">
        <v>216</v>
      </c>
      <c r="G566" t="s">
        <v>1443</v>
      </c>
      <c r="H566">
        <v>0</v>
      </c>
      <c r="I566">
        <v>20</v>
      </c>
      <c r="J566">
        <v>0</v>
      </c>
      <c r="K566">
        <v>0</v>
      </c>
      <c r="L566">
        <v>0</v>
      </c>
      <c r="M566" t="s">
        <v>3479</v>
      </c>
      <c r="N566" t="s">
        <v>3480</v>
      </c>
    </row>
    <row r="567" spans="1:14" x14ac:dyDescent="0.3">
      <c r="A567">
        <v>566</v>
      </c>
      <c r="B567" t="s">
        <v>3481</v>
      </c>
      <c r="C567" t="s">
        <v>2008</v>
      </c>
      <c r="D567" t="s">
        <v>3482</v>
      </c>
      <c r="E567">
        <v>0</v>
      </c>
      <c r="F567" t="s">
        <v>232</v>
      </c>
      <c r="G567" t="s">
        <v>1443</v>
      </c>
      <c r="H567">
        <v>0</v>
      </c>
      <c r="I567">
        <v>10</v>
      </c>
      <c r="J567">
        <v>0</v>
      </c>
      <c r="K567">
        <v>10</v>
      </c>
      <c r="L567">
        <v>3</v>
      </c>
      <c r="M567" t="s">
        <v>2203</v>
      </c>
      <c r="N567" t="s">
        <v>3483</v>
      </c>
    </row>
    <row r="568" spans="1:14" x14ac:dyDescent="0.3">
      <c r="A568">
        <v>567</v>
      </c>
      <c r="B568" t="s">
        <v>3484</v>
      </c>
      <c r="C568" t="s">
        <v>2034</v>
      </c>
      <c r="D568">
        <v>0</v>
      </c>
      <c r="E568">
        <v>80</v>
      </c>
      <c r="F568" t="s">
        <v>232</v>
      </c>
      <c r="G568" t="s">
        <v>1441</v>
      </c>
      <c r="H568">
        <v>100</v>
      </c>
      <c r="I568">
        <v>10</v>
      </c>
      <c r="J568">
        <v>0</v>
      </c>
      <c r="K568">
        <v>0</v>
      </c>
      <c r="L568">
        <v>0</v>
      </c>
      <c r="M568" t="s">
        <v>2174</v>
      </c>
      <c r="N568" t="s">
        <v>3485</v>
      </c>
    </row>
    <row r="569" spans="1:14" x14ac:dyDescent="0.3">
      <c r="A569">
        <v>568</v>
      </c>
      <c r="B569" t="s">
        <v>3486</v>
      </c>
      <c r="C569" t="s">
        <v>2004</v>
      </c>
      <c r="D569" t="s">
        <v>2244</v>
      </c>
      <c r="E569">
        <v>40</v>
      </c>
      <c r="F569" t="s">
        <v>232</v>
      </c>
      <c r="G569" t="s">
        <v>1441</v>
      </c>
      <c r="H569">
        <v>0</v>
      </c>
      <c r="I569">
        <v>15</v>
      </c>
      <c r="J569">
        <v>0</v>
      </c>
      <c r="K569">
        <v>4</v>
      </c>
      <c r="L569">
        <v>0</v>
      </c>
      <c r="M569" t="s">
        <v>2169</v>
      </c>
      <c r="N569" t="s">
        <v>3487</v>
      </c>
    </row>
    <row r="570" spans="1:14" x14ac:dyDescent="0.3">
      <c r="A570">
        <v>569</v>
      </c>
      <c r="B570" t="s">
        <v>3488</v>
      </c>
      <c r="C570" t="s">
        <v>2007</v>
      </c>
      <c r="D570" t="s">
        <v>3489</v>
      </c>
      <c r="E570">
        <v>50</v>
      </c>
      <c r="F570" t="s">
        <v>232</v>
      </c>
      <c r="G570" t="s">
        <v>1441</v>
      </c>
      <c r="H570">
        <v>100</v>
      </c>
      <c r="I570">
        <v>10</v>
      </c>
      <c r="J570">
        <v>0</v>
      </c>
      <c r="K570">
        <v>0</v>
      </c>
      <c r="L570">
        <v>0</v>
      </c>
      <c r="M570" t="s">
        <v>2174</v>
      </c>
      <c r="N570" t="s">
        <v>3490</v>
      </c>
    </row>
    <row r="571" spans="1:14" x14ac:dyDescent="0.3">
      <c r="A571">
        <v>570</v>
      </c>
      <c r="B571" t="s">
        <v>3491</v>
      </c>
      <c r="C571" t="s">
        <v>2027</v>
      </c>
      <c r="D571" t="s">
        <v>3492</v>
      </c>
      <c r="E571">
        <v>0</v>
      </c>
      <c r="F571" t="s">
        <v>220</v>
      </c>
      <c r="G571" t="s">
        <v>1443</v>
      </c>
      <c r="H571">
        <v>100</v>
      </c>
      <c r="I571">
        <v>15</v>
      </c>
      <c r="J571">
        <v>0</v>
      </c>
      <c r="K571">
        <v>10</v>
      </c>
      <c r="L571">
        <v>0</v>
      </c>
      <c r="M571" t="s">
        <v>3281</v>
      </c>
      <c r="N571" t="s">
        <v>3493</v>
      </c>
    </row>
    <row r="572" spans="1:14" x14ac:dyDescent="0.3">
      <c r="A572">
        <v>571</v>
      </c>
      <c r="B572" t="s">
        <v>3494</v>
      </c>
      <c r="C572" t="s">
        <v>2033</v>
      </c>
      <c r="D572">
        <v>154</v>
      </c>
      <c r="E572">
        <v>0</v>
      </c>
      <c r="F572" t="s">
        <v>220</v>
      </c>
      <c r="G572" t="s">
        <v>1443</v>
      </c>
      <c r="H572">
        <v>0</v>
      </c>
      <c r="I572">
        <v>10</v>
      </c>
      <c r="J572">
        <v>0</v>
      </c>
      <c r="K572">
        <v>1</v>
      </c>
      <c r="L572">
        <v>0</v>
      </c>
      <c r="N572" t="s">
        <v>3495</v>
      </c>
    </row>
    <row r="573" spans="1:14" x14ac:dyDescent="0.3">
      <c r="A573">
        <v>572</v>
      </c>
      <c r="B573" t="s">
        <v>3496</v>
      </c>
      <c r="C573" t="s">
        <v>2012</v>
      </c>
      <c r="D573">
        <v>145</v>
      </c>
      <c r="E573">
        <v>0</v>
      </c>
      <c r="F573" t="s">
        <v>220</v>
      </c>
      <c r="G573" t="s">
        <v>1443</v>
      </c>
      <c r="H573">
        <v>0</v>
      </c>
      <c r="I573">
        <v>20</v>
      </c>
      <c r="J573">
        <v>0</v>
      </c>
      <c r="K573">
        <v>0</v>
      </c>
      <c r="L573">
        <v>0</v>
      </c>
      <c r="M573" t="s">
        <v>2216</v>
      </c>
      <c r="N573" t="s">
        <v>3497</v>
      </c>
    </row>
    <row r="574" spans="1:14" x14ac:dyDescent="0.3">
      <c r="A574">
        <v>573</v>
      </c>
      <c r="B574" t="s">
        <v>3498</v>
      </c>
      <c r="C574" t="s">
        <v>2017</v>
      </c>
      <c r="D574">
        <v>152</v>
      </c>
      <c r="E574">
        <v>0</v>
      </c>
      <c r="F574" t="s">
        <v>232</v>
      </c>
      <c r="G574" t="s">
        <v>1443</v>
      </c>
      <c r="H574">
        <v>0</v>
      </c>
      <c r="I574">
        <v>10</v>
      </c>
      <c r="J574">
        <v>0</v>
      </c>
      <c r="K574">
        <v>8</v>
      </c>
      <c r="L574">
        <v>0</v>
      </c>
      <c r="M574" t="s">
        <v>2216</v>
      </c>
      <c r="N574" t="s">
        <v>3499</v>
      </c>
    </row>
    <row r="575" spans="1:14" x14ac:dyDescent="0.3">
      <c r="A575">
        <v>574</v>
      </c>
      <c r="B575" t="s">
        <v>3500</v>
      </c>
      <c r="C575" t="s">
        <v>2014</v>
      </c>
      <c r="D575">
        <v>0</v>
      </c>
      <c r="E575">
        <v>40</v>
      </c>
      <c r="F575" t="s">
        <v>232</v>
      </c>
      <c r="G575" t="s">
        <v>1441</v>
      </c>
      <c r="H575">
        <v>100</v>
      </c>
      <c r="I575">
        <v>30</v>
      </c>
      <c r="J575">
        <v>0</v>
      </c>
      <c r="K575">
        <v>0</v>
      </c>
      <c r="L575">
        <v>0</v>
      </c>
      <c r="M575" t="s">
        <v>2174</v>
      </c>
      <c r="N575" t="s">
        <v>3501</v>
      </c>
    </row>
    <row r="576" spans="1:14" x14ac:dyDescent="0.3">
      <c r="A576">
        <v>575</v>
      </c>
      <c r="B576" t="s">
        <v>3502</v>
      </c>
      <c r="C576" t="s">
        <v>1995</v>
      </c>
      <c r="D576">
        <v>150</v>
      </c>
      <c r="E576">
        <v>35</v>
      </c>
      <c r="F576" t="s">
        <v>209</v>
      </c>
      <c r="G576" t="s">
        <v>1427</v>
      </c>
      <c r="H576">
        <v>100</v>
      </c>
      <c r="I576">
        <v>25</v>
      </c>
      <c r="J576">
        <v>100</v>
      </c>
      <c r="K576">
        <v>0</v>
      </c>
      <c r="L576">
        <v>0</v>
      </c>
      <c r="M576" t="s">
        <v>2163</v>
      </c>
      <c r="N576" t="s">
        <v>3503</v>
      </c>
    </row>
    <row r="577" spans="1:14" x14ac:dyDescent="0.3">
      <c r="A577">
        <v>576</v>
      </c>
      <c r="B577" t="s">
        <v>3504</v>
      </c>
      <c r="C577" t="s">
        <v>2009</v>
      </c>
      <c r="D577" t="s">
        <v>3505</v>
      </c>
      <c r="E577">
        <v>0</v>
      </c>
      <c r="F577" t="s">
        <v>232</v>
      </c>
      <c r="G577" t="s">
        <v>1443</v>
      </c>
      <c r="H577">
        <v>0</v>
      </c>
      <c r="I577">
        <v>10</v>
      </c>
      <c r="J577">
        <v>0</v>
      </c>
      <c r="K577">
        <v>1</v>
      </c>
      <c r="L577">
        <v>0</v>
      </c>
      <c r="N577" t="s">
        <v>3506</v>
      </c>
    </row>
    <row r="578" spans="1:14" x14ac:dyDescent="0.3">
      <c r="A578">
        <v>577</v>
      </c>
      <c r="B578" t="s">
        <v>3507</v>
      </c>
      <c r="C578" t="s">
        <v>1990</v>
      </c>
      <c r="D578">
        <v>144</v>
      </c>
      <c r="E578">
        <v>80</v>
      </c>
      <c r="F578" t="s">
        <v>222</v>
      </c>
      <c r="G578" t="s">
        <v>1427</v>
      </c>
      <c r="H578">
        <v>95</v>
      </c>
      <c r="I578">
        <v>10</v>
      </c>
      <c r="J578">
        <v>0</v>
      </c>
      <c r="K578">
        <v>0</v>
      </c>
      <c r="L578">
        <v>0</v>
      </c>
      <c r="M578" t="s">
        <v>3508</v>
      </c>
      <c r="N578" t="s">
        <v>3509</v>
      </c>
    </row>
    <row r="579" spans="1:14" x14ac:dyDescent="0.3">
      <c r="A579">
        <v>578</v>
      </c>
      <c r="B579" t="s">
        <v>3510</v>
      </c>
      <c r="C579" t="s">
        <v>2001</v>
      </c>
      <c r="D579">
        <v>143</v>
      </c>
      <c r="E579">
        <v>0</v>
      </c>
      <c r="F579" t="s">
        <v>221</v>
      </c>
      <c r="G579" t="s">
        <v>1443</v>
      </c>
      <c r="H579">
        <v>0</v>
      </c>
      <c r="I579">
        <v>20</v>
      </c>
      <c r="J579">
        <v>0</v>
      </c>
      <c r="K579">
        <v>0</v>
      </c>
      <c r="L579">
        <v>0</v>
      </c>
      <c r="M579" t="s">
        <v>2216</v>
      </c>
      <c r="N579" t="s">
        <v>3511</v>
      </c>
    </row>
    <row r="580" spans="1:14" x14ac:dyDescent="0.3">
      <c r="A580">
        <v>579</v>
      </c>
      <c r="B580" t="s">
        <v>3512</v>
      </c>
      <c r="C580" t="s">
        <v>2003</v>
      </c>
      <c r="D580">
        <v>135</v>
      </c>
      <c r="E580">
        <v>70</v>
      </c>
      <c r="F580" t="s">
        <v>203</v>
      </c>
      <c r="G580" t="s">
        <v>1441</v>
      </c>
      <c r="H580">
        <v>100</v>
      </c>
      <c r="I580">
        <v>20</v>
      </c>
      <c r="J580">
        <v>0</v>
      </c>
      <c r="K580">
        <v>0</v>
      </c>
      <c r="L580">
        <v>0</v>
      </c>
      <c r="M580" t="s">
        <v>2265</v>
      </c>
      <c r="N580" t="s">
        <v>3513</v>
      </c>
    </row>
    <row r="581" spans="1:14" x14ac:dyDescent="0.3">
      <c r="A581">
        <v>580</v>
      </c>
      <c r="B581" t="s">
        <v>3514</v>
      </c>
      <c r="C581" t="s">
        <v>2030</v>
      </c>
      <c r="D581" t="s">
        <v>3515</v>
      </c>
      <c r="E581">
        <v>0</v>
      </c>
      <c r="F581" t="s">
        <v>232</v>
      </c>
      <c r="G581" t="s">
        <v>1443</v>
      </c>
      <c r="H581">
        <v>0</v>
      </c>
      <c r="I581">
        <v>10</v>
      </c>
      <c r="J581">
        <v>0</v>
      </c>
      <c r="K581">
        <v>10</v>
      </c>
      <c r="L581">
        <v>0</v>
      </c>
      <c r="N581" t="s">
        <v>3516</v>
      </c>
    </row>
    <row r="582" spans="1:14" x14ac:dyDescent="0.3">
      <c r="A582">
        <v>581</v>
      </c>
      <c r="B582" t="s">
        <v>3517</v>
      </c>
      <c r="C582" t="s">
        <v>2010</v>
      </c>
      <c r="D582">
        <v>155</v>
      </c>
      <c r="E582">
        <v>0</v>
      </c>
      <c r="F582" t="s">
        <v>221</v>
      </c>
      <c r="G582" t="s">
        <v>1443</v>
      </c>
      <c r="H582">
        <v>0</v>
      </c>
      <c r="I582">
        <v>10</v>
      </c>
      <c r="J582">
        <v>0</v>
      </c>
      <c r="K582">
        <v>1</v>
      </c>
      <c r="L582">
        <v>0</v>
      </c>
      <c r="N582" t="s">
        <v>3518</v>
      </c>
    </row>
    <row r="583" spans="1:14" x14ac:dyDescent="0.3">
      <c r="A583">
        <v>582</v>
      </c>
      <c r="B583" t="s">
        <v>3519</v>
      </c>
      <c r="C583" t="s">
        <v>2032</v>
      </c>
      <c r="D583">
        <v>157</v>
      </c>
      <c r="E583">
        <v>0</v>
      </c>
      <c r="F583" t="s">
        <v>216</v>
      </c>
      <c r="G583" t="s">
        <v>1443</v>
      </c>
      <c r="H583">
        <v>0</v>
      </c>
      <c r="I583">
        <v>30</v>
      </c>
      <c r="J583">
        <v>0</v>
      </c>
      <c r="K583">
        <v>10</v>
      </c>
      <c r="L583">
        <v>0</v>
      </c>
      <c r="M583" t="s">
        <v>3096</v>
      </c>
      <c r="N583" t="s">
        <v>3520</v>
      </c>
    </row>
    <row r="584" spans="1:14" x14ac:dyDescent="0.3">
      <c r="A584">
        <v>583</v>
      </c>
      <c r="B584" t="s">
        <v>3521</v>
      </c>
      <c r="C584" t="s">
        <v>2040</v>
      </c>
      <c r="D584" t="s">
        <v>2493</v>
      </c>
      <c r="E584">
        <v>20</v>
      </c>
      <c r="F584" t="s">
        <v>209</v>
      </c>
      <c r="G584" t="s">
        <v>1427</v>
      </c>
      <c r="H584">
        <v>100</v>
      </c>
      <c r="I584">
        <v>20</v>
      </c>
      <c r="J584">
        <v>0</v>
      </c>
      <c r="K584">
        <v>1</v>
      </c>
      <c r="L584">
        <v>0</v>
      </c>
      <c r="M584" t="s">
        <v>2163</v>
      </c>
      <c r="N584" t="s">
        <v>3522</v>
      </c>
    </row>
    <row r="585" spans="1:14" x14ac:dyDescent="0.3">
      <c r="A585">
        <v>584</v>
      </c>
      <c r="B585" t="s">
        <v>3523</v>
      </c>
      <c r="C585" t="s">
        <v>1999</v>
      </c>
      <c r="D585">
        <v>146</v>
      </c>
      <c r="E585">
        <v>0</v>
      </c>
      <c r="F585" t="s">
        <v>220</v>
      </c>
      <c r="G585" t="s">
        <v>1443</v>
      </c>
      <c r="H585">
        <v>0</v>
      </c>
      <c r="I585">
        <v>25</v>
      </c>
      <c r="J585">
        <v>0</v>
      </c>
      <c r="K585">
        <v>1</v>
      </c>
      <c r="L585">
        <v>1</v>
      </c>
      <c r="M585" t="s">
        <v>2203</v>
      </c>
      <c r="N585" t="s">
        <v>3524</v>
      </c>
    </row>
    <row r="586" spans="1:14" x14ac:dyDescent="0.3">
      <c r="A586">
        <v>585</v>
      </c>
      <c r="B586" t="s">
        <v>3525</v>
      </c>
      <c r="C586" t="s">
        <v>2018</v>
      </c>
      <c r="D586" t="s">
        <v>3526</v>
      </c>
      <c r="E586">
        <v>0</v>
      </c>
      <c r="F586" t="s">
        <v>231</v>
      </c>
      <c r="G586" t="s">
        <v>1443</v>
      </c>
      <c r="H586">
        <v>0</v>
      </c>
      <c r="I586">
        <v>10</v>
      </c>
      <c r="J586">
        <v>0</v>
      </c>
      <c r="K586">
        <v>10</v>
      </c>
      <c r="L586">
        <v>4</v>
      </c>
      <c r="M586" t="s">
        <v>2203</v>
      </c>
      <c r="N586" t="s">
        <v>3527</v>
      </c>
    </row>
    <row r="587" spans="1:14" x14ac:dyDescent="0.3">
      <c r="A587">
        <v>586</v>
      </c>
      <c r="B587" t="s">
        <v>3528</v>
      </c>
      <c r="C587" t="s">
        <v>2045</v>
      </c>
      <c r="D587">
        <v>0</v>
      </c>
      <c r="E587">
        <v>90</v>
      </c>
      <c r="F587" t="s">
        <v>224</v>
      </c>
      <c r="G587" t="s">
        <v>1427</v>
      </c>
      <c r="H587">
        <v>100</v>
      </c>
      <c r="I587">
        <v>10</v>
      </c>
      <c r="J587">
        <v>0</v>
      </c>
      <c r="K587">
        <v>4</v>
      </c>
      <c r="L587">
        <v>0</v>
      </c>
      <c r="M587" t="s">
        <v>2964</v>
      </c>
      <c r="N587" t="s">
        <v>3529</v>
      </c>
    </row>
    <row r="588" spans="1:14" x14ac:dyDescent="0.3">
      <c r="A588">
        <v>587</v>
      </c>
      <c r="B588" t="s">
        <v>3530</v>
      </c>
      <c r="C588" t="s">
        <v>2031</v>
      </c>
      <c r="D588">
        <v>137</v>
      </c>
      <c r="E588">
        <v>0</v>
      </c>
      <c r="F588" t="s">
        <v>220</v>
      </c>
      <c r="G588" t="s">
        <v>1443</v>
      </c>
      <c r="H588">
        <v>0</v>
      </c>
      <c r="I588">
        <v>20</v>
      </c>
      <c r="J588">
        <v>0</v>
      </c>
      <c r="K588">
        <v>1</v>
      </c>
      <c r="L588">
        <v>0</v>
      </c>
      <c r="M588" t="s">
        <v>2203</v>
      </c>
      <c r="N588" t="s">
        <v>3531</v>
      </c>
    </row>
    <row r="589" spans="1:14" x14ac:dyDescent="0.3">
      <c r="A589">
        <v>588</v>
      </c>
      <c r="B589" t="s">
        <v>3532</v>
      </c>
      <c r="C589" t="s">
        <v>1991</v>
      </c>
      <c r="D589">
        <v>149</v>
      </c>
      <c r="E589">
        <v>0</v>
      </c>
      <c r="F589" t="s">
        <v>222</v>
      </c>
      <c r="G589" t="s">
        <v>1443</v>
      </c>
      <c r="H589">
        <v>0</v>
      </c>
      <c r="I589">
        <v>10</v>
      </c>
      <c r="J589">
        <v>0</v>
      </c>
      <c r="K589">
        <v>10</v>
      </c>
      <c r="L589">
        <v>4</v>
      </c>
      <c r="M589" t="s">
        <v>2203</v>
      </c>
      <c r="N589" t="s">
        <v>3533</v>
      </c>
    </row>
    <row r="590" spans="1:14" x14ac:dyDescent="0.3">
      <c r="A590">
        <v>589</v>
      </c>
      <c r="B590" t="s">
        <v>3534</v>
      </c>
      <c r="C590" t="s">
        <v>2011</v>
      </c>
      <c r="D590">
        <v>156</v>
      </c>
      <c r="E590">
        <v>0</v>
      </c>
      <c r="F590" t="s">
        <v>232</v>
      </c>
      <c r="G590" t="s">
        <v>1443</v>
      </c>
      <c r="H590">
        <v>0</v>
      </c>
      <c r="I590">
        <v>10</v>
      </c>
      <c r="J590">
        <v>0</v>
      </c>
      <c r="K590">
        <v>1</v>
      </c>
      <c r="L590">
        <v>0</v>
      </c>
      <c r="M590" t="s">
        <v>2203</v>
      </c>
      <c r="N590" t="s">
        <v>3535</v>
      </c>
    </row>
    <row r="591" spans="1:14" x14ac:dyDescent="0.3">
      <c r="A591">
        <v>590</v>
      </c>
      <c r="B591" t="s">
        <v>3536</v>
      </c>
      <c r="C591" t="s">
        <v>2015</v>
      </c>
      <c r="D591" s="22">
        <v>45</v>
      </c>
      <c r="E591">
        <v>95</v>
      </c>
      <c r="F591" t="s">
        <v>232</v>
      </c>
      <c r="G591" t="s">
        <v>1441</v>
      </c>
      <c r="H591">
        <v>100</v>
      </c>
      <c r="I591">
        <v>15</v>
      </c>
      <c r="J591">
        <v>10</v>
      </c>
      <c r="K591">
        <v>0</v>
      </c>
      <c r="L591">
        <v>0</v>
      </c>
      <c r="M591" t="s">
        <v>2174</v>
      </c>
      <c r="N591" t="s">
        <v>3537</v>
      </c>
    </row>
    <row r="592" spans="1:14" x14ac:dyDescent="0.3">
      <c r="A592">
        <v>591</v>
      </c>
      <c r="B592" t="s">
        <v>3538</v>
      </c>
      <c r="C592" t="s">
        <v>2024</v>
      </c>
      <c r="D592">
        <v>45</v>
      </c>
      <c r="E592">
        <v>65</v>
      </c>
      <c r="F592" t="s">
        <v>218</v>
      </c>
      <c r="G592" t="s">
        <v>1441</v>
      </c>
      <c r="H592">
        <v>100</v>
      </c>
      <c r="I592">
        <v>10</v>
      </c>
      <c r="J592">
        <v>0</v>
      </c>
      <c r="K592">
        <v>0</v>
      </c>
      <c r="L592">
        <v>0</v>
      </c>
      <c r="M592" t="s">
        <v>2174</v>
      </c>
      <c r="N592" t="s">
        <v>3539</v>
      </c>
    </row>
    <row r="593" spans="1:14" x14ac:dyDescent="0.3">
      <c r="A593">
        <v>592</v>
      </c>
      <c r="B593" t="s">
        <v>3540</v>
      </c>
      <c r="C593" t="s">
        <v>1998</v>
      </c>
      <c r="D593" t="s">
        <v>3541</v>
      </c>
      <c r="E593">
        <v>0</v>
      </c>
      <c r="F593" t="s">
        <v>216</v>
      </c>
      <c r="G593" t="s">
        <v>1443</v>
      </c>
      <c r="H593">
        <v>100</v>
      </c>
      <c r="I593">
        <v>30</v>
      </c>
      <c r="J593">
        <v>0</v>
      </c>
      <c r="K593">
        <v>0</v>
      </c>
      <c r="L593">
        <v>0</v>
      </c>
      <c r="M593" t="s">
        <v>3542</v>
      </c>
      <c r="N593" t="s">
        <v>3543</v>
      </c>
    </row>
    <row r="594" spans="1:14" x14ac:dyDescent="0.3">
      <c r="A594">
        <v>593</v>
      </c>
      <c r="B594" t="s">
        <v>3544</v>
      </c>
      <c r="C594" t="s">
        <v>2038</v>
      </c>
      <c r="D594">
        <v>8</v>
      </c>
      <c r="E594">
        <v>20</v>
      </c>
      <c r="F594" t="s">
        <v>220</v>
      </c>
      <c r="G594" t="s">
        <v>1427</v>
      </c>
      <c r="H594">
        <v>100</v>
      </c>
      <c r="I594">
        <v>20</v>
      </c>
      <c r="J594">
        <v>100</v>
      </c>
      <c r="K594">
        <v>0</v>
      </c>
      <c r="L594">
        <v>0</v>
      </c>
      <c r="M594" t="s">
        <v>2163</v>
      </c>
      <c r="N594" t="s">
        <v>3545</v>
      </c>
    </row>
    <row r="595" spans="1:14" x14ac:dyDescent="0.3">
      <c r="A595">
        <v>594</v>
      </c>
      <c r="B595" t="s">
        <v>3546</v>
      </c>
      <c r="C595" t="s">
        <v>2042</v>
      </c>
      <c r="D595" t="s">
        <v>3489</v>
      </c>
      <c r="E595">
        <v>80</v>
      </c>
      <c r="F595" t="s">
        <v>225</v>
      </c>
      <c r="G595" t="s">
        <v>1441</v>
      </c>
      <c r="H595">
        <v>100</v>
      </c>
      <c r="I595">
        <v>10</v>
      </c>
      <c r="J595">
        <v>0</v>
      </c>
      <c r="K595">
        <v>0</v>
      </c>
      <c r="L595">
        <v>0</v>
      </c>
      <c r="M595" t="s">
        <v>2964</v>
      </c>
      <c r="N595" t="s">
        <v>3547</v>
      </c>
    </row>
    <row r="596" spans="1:14" x14ac:dyDescent="0.3">
      <c r="A596">
        <v>595</v>
      </c>
      <c r="B596" t="s">
        <v>3548</v>
      </c>
      <c r="C596" t="s">
        <v>2000</v>
      </c>
      <c r="D596" t="s">
        <v>2196</v>
      </c>
      <c r="E596">
        <v>50</v>
      </c>
      <c r="F596" t="s">
        <v>220</v>
      </c>
      <c r="G596" t="s">
        <v>1441</v>
      </c>
      <c r="H596">
        <v>100</v>
      </c>
      <c r="I596">
        <v>20</v>
      </c>
      <c r="J596">
        <v>0</v>
      </c>
      <c r="K596">
        <v>8</v>
      </c>
      <c r="L596">
        <v>0</v>
      </c>
      <c r="M596" t="s">
        <v>2265</v>
      </c>
      <c r="N596" t="s">
        <v>3549</v>
      </c>
    </row>
    <row r="597" spans="1:14" x14ac:dyDescent="0.3">
      <c r="A597">
        <v>596</v>
      </c>
      <c r="B597" t="s">
        <v>3550</v>
      </c>
      <c r="C597" t="s">
        <v>2005</v>
      </c>
      <c r="D597">
        <v>151</v>
      </c>
      <c r="E597">
        <v>0</v>
      </c>
      <c r="F597" t="s">
        <v>230</v>
      </c>
      <c r="G597" t="s">
        <v>1443</v>
      </c>
      <c r="H597">
        <v>100</v>
      </c>
      <c r="I597">
        <v>20</v>
      </c>
      <c r="J597">
        <v>0</v>
      </c>
      <c r="K597">
        <v>0</v>
      </c>
      <c r="L597">
        <v>0</v>
      </c>
      <c r="M597" t="s">
        <v>3551</v>
      </c>
      <c r="N597" t="s">
        <v>3552</v>
      </c>
    </row>
    <row r="598" spans="1:14" x14ac:dyDescent="0.3">
      <c r="A598">
        <v>597</v>
      </c>
      <c r="B598" t="s">
        <v>3553</v>
      </c>
      <c r="C598" t="s">
        <v>2002</v>
      </c>
      <c r="D598">
        <v>0</v>
      </c>
      <c r="E598">
        <v>90</v>
      </c>
      <c r="F598" t="s">
        <v>221</v>
      </c>
      <c r="G598" t="s">
        <v>1441</v>
      </c>
      <c r="H598">
        <v>100</v>
      </c>
      <c r="I598">
        <v>15</v>
      </c>
      <c r="J598">
        <v>0</v>
      </c>
      <c r="K598">
        <v>8</v>
      </c>
      <c r="L598">
        <v>0</v>
      </c>
      <c r="M598" t="s">
        <v>3554</v>
      </c>
      <c r="N598" t="s">
        <v>3555</v>
      </c>
    </row>
    <row r="599" spans="1:14" x14ac:dyDescent="0.3">
      <c r="A599">
        <v>598</v>
      </c>
      <c r="B599" t="s">
        <v>3556</v>
      </c>
      <c r="C599" t="s">
        <v>1996</v>
      </c>
      <c r="D599" s="22" t="s">
        <v>3557</v>
      </c>
      <c r="E599">
        <v>90</v>
      </c>
      <c r="F599" t="s">
        <v>228</v>
      </c>
      <c r="G599" t="s">
        <v>1427</v>
      </c>
      <c r="H599">
        <v>100</v>
      </c>
      <c r="I599">
        <v>10</v>
      </c>
      <c r="J599">
        <v>0</v>
      </c>
      <c r="K599">
        <v>0</v>
      </c>
      <c r="L599">
        <v>0</v>
      </c>
      <c r="M599" t="s">
        <v>2601</v>
      </c>
      <c r="N599" t="s">
        <v>3558</v>
      </c>
    </row>
    <row r="600" spans="1:14" x14ac:dyDescent="0.3">
      <c r="A600">
        <v>599</v>
      </c>
      <c r="B600" t="s">
        <v>3559</v>
      </c>
      <c r="C600" t="s">
        <v>2019</v>
      </c>
      <c r="D600">
        <v>139</v>
      </c>
      <c r="E600">
        <v>0</v>
      </c>
      <c r="F600" t="s">
        <v>216</v>
      </c>
      <c r="G600" t="s">
        <v>1443</v>
      </c>
      <c r="H600">
        <v>0</v>
      </c>
      <c r="I600">
        <v>20</v>
      </c>
      <c r="J600">
        <v>0</v>
      </c>
      <c r="K600">
        <v>0</v>
      </c>
      <c r="L600">
        <v>0</v>
      </c>
      <c r="M600" t="s">
        <v>3560</v>
      </c>
      <c r="N600" t="s">
        <v>3561</v>
      </c>
    </row>
    <row r="601" spans="1:14" x14ac:dyDescent="0.3">
      <c r="A601">
        <v>600</v>
      </c>
      <c r="B601" t="s">
        <v>3562</v>
      </c>
      <c r="C601" t="s">
        <v>2013</v>
      </c>
      <c r="D601">
        <v>42</v>
      </c>
      <c r="E601">
        <v>90</v>
      </c>
      <c r="F601" t="s">
        <v>232</v>
      </c>
      <c r="G601" t="s">
        <v>1427</v>
      </c>
      <c r="H601">
        <v>90</v>
      </c>
      <c r="I601">
        <v>10</v>
      </c>
      <c r="J601">
        <v>10</v>
      </c>
      <c r="K601">
        <v>0</v>
      </c>
      <c r="L601">
        <v>0</v>
      </c>
      <c r="M601" t="s">
        <v>2163</v>
      </c>
      <c r="N601" t="s">
        <v>3563</v>
      </c>
    </row>
    <row r="602" spans="1:14" x14ac:dyDescent="0.3">
      <c r="A602">
        <v>601</v>
      </c>
      <c r="B602" t="s">
        <v>3564</v>
      </c>
      <c r="C602" t="s">
        <v>2029</v>
      </c>
      <c r="D602">
        <v>148</v>
      </c>
      <c r="E602">
        <v>0</v>
      </c>
      <c r="F602" t="s">
        <v>209</v>
      </c>
      <c r="G602" t="s">
        <v>1443</v>
      </c>
      <c r="H602">
        <v>100</v>
      </c>
      <c r="I602">
        <v>10</v>
      </c>
      <c r="J602">
        <v>0</v>
      </c>
      <c r="K602">
        <v>0</v>
      </c>
      <c r="L602">
        <v>1</v>
      </c>
      <c r="M602" t="s">
        <v>3565</v>
      </c>
      <c r="N602" t="s">
        <v>3566</v>
      </c>
    </row>
    <row r="603" spans="1:14" x14ac:dyDescent="0.3">
      <c r="A603">
        <v>602</v>
      </c>
      <c r="B603" t="s">
        <v>3567</v>
      </c>
      <c r="C603" t="s">
        <v>2041</v>
      </c>
      <c r="D603" t="s">
        <v>3050</v>
      </c>
      <c r="E603">
        <v>40</v>
      </c>
      <c r="F603" t="s">
        <v>222</v>
      </c>
      <c r="G603" t="s">
        <v>1427</v>
      </c>
      <c r="H603">
        <v>100</v>
      </c>
      <c r="I603">
        <v>20</v>
      </c>
      <c r="J603">
        <v>100</v>
      </c>
      <c r="K603">
        <v>0</v>
      </c>
      <c r="L603">
        <v>0</v>
      </c>
      <c r="M603" t="s">
        <v>3568</v>
      </c>
      <c r="N603" t="s">
        <v>3569</v>
      </c>
    </row>
    <row r="604" spans="1:14" x14ac:dyDescent="0.3">
      <c r="A604">
        <v>603</v>
      </c>
      <c r="B604" t="s">
        <v>3570</v>
      </c>
      <c r="C604" t="s">
        <v>1993</v>
      </c>
      <c r="D604" t="s">
        <v>3571</v>
      </c>
      <c r="E604">
        <v>0</v>
      </c>
      <c r="F604" t="s">
        <v>224</v>
      </c>
      <c r="G604" t="s">
        <v>1443</v>
      </c>
      <c r="H604">
        <v>0</v>
      </c>
      <c r="I604">
        <v>10</v>
      </c>
      <c r="J604">
        <v>0</v>
      </c>
      <c r="K604">
        <v>1</v>
      </c>
      <c r="L604">
        <v>0</v>
      </c>
      <c r="N604" t="s">
        <v>3572</v>
      </c>
    </row>
    <row r="605" spans="1:14" x14ac:dyDescent="0.3">
      <c r="A605">
        <v>604</v>
      </c>
      <c r="B605" t="s">
        <v>3573</v>
      </c>
      <c r="C605" t="s">
        <v>2025</v>
      </c>
      <c r="D605" t="s">
        <v>3574</v>
      </c>
      <c r="E605">
        <v>0</v>
      </c>
      <c r="F605" t="s">
        <v>221</v>
      </c>
      <c r="G605" t="s">
        <v>1443</v>
      </c>
      <c r="H605">
        <v>0</v>
      </c>
      <c r="I605">
        <v>10</v>
      </c>
      <c r="J605">
        <v>0</v>
      </c>
      <c r="K605">
        <v>10</v>
      </c>
      <c r="L605">
        <v>4</v>
      </c>
      <c r="N605" t="s">
        <v>3575</v>
      </c>
    </row>
    <row r="606" spans="1:14" x14ac:dyDescent="0.3">
      <c r="A606">
        <v>605</v>
      </c>
      <c r="B606" t="s">
        <v>3576</v>
      </c>
      <c r="C606" t="s">
        <v>1994</v>
      </c>
      <c r="D606">
        <v>153</v>
      </c>
      <c r="E606">
        <v>0</v>
      </c>
      <c r="F606" t="s">
        <v>209</v>
      </c>
      <c r="G606" t="s">
        <v>1443</v>
      </c>
      <c r="H606">
        <v>0</v>
      </c>
      <c r="I606">
        <v>20</v>
      </c>
      <c r="J606">
        <v>0</v>
      </c>
      <c r="K606">
        <v>80</v>
      </c>
      <c r="L606">
        <v>0</v>
      </c>
      <c r="M606" t="s">
        <v>2744</v>
      </c>
      <c r="N606" t="s">
        <v>3577</v>
      </c>
    </row>
    <row r="607" spans="1:14" x14ac:dyDescent="0.3">
      <c r="A607">
        <v>606</v>
      </c>
      <c r="B607" t="s">
        <v>3578</v>
      </c>
      <c r="C607" t="s">
        <v>2006</v>
      </c>
      <c r="D607">
        <v>141</v>
      </c>
      <c r="E607">
        <v>0</v>
      </c>
      <c r="F607" t="s">
        <v>230</v>
      </c>
      <c r="G607" t="s">
        <v>1443</v>
      </c>
      <c r="H607">
        <v>100</v>
      </c>
      <c r="I607">
        <v>20</v>
      </c>
      <c r="J607">
        <v>0</v>
      </c>
      <c r="K607">
        <v>0</v>
      </c>
      <c r="L607">
        <v>0</v>
      </c>
      <c r="M607" t="s">
        <v>2216</v>
      </c>
      <c r="N607" t="s">
        <v>3579</v>
      </c>
    </row>
    <row r="608" spans="1:14" x14ac:dyDescent="0.3">
      <c r="A608">
        <v>607</v>
      </c>
      <c r="B608" t="s">
        <v>3580</v>
      </c>
      <c r="C608" t="s">
        <v>1997</v>
      </c>
      <c r="D608">
        <v>142</v>
      </c>
      <c r="E608">
        <v>0</v>
      </c>
      <c r="F608" t="s">
        <v>228</v>
      </c>
      <c r="G608" t="s">
        <v>1443</v>
      </c>
      <c r="H608">
        <v>100</v>
      </c>
      <c r="I608">
        <v>20</v>
      </c>
      <c r="J608">
        <v>0</v>
      </c>
      <c r="K608">
        <v>0</v>
      </c>
      <c r="L608">
        <v>0</v>
      </c>
      <c r="M608" t="s">
        <v>3104</v>
      </c>
      <c r="N608" t="s">
        <v>3581</v>
      </c>
    </row>
    <row r="609" spans="1:14" x14ac:dyDescent="0.3">
      <c r="A609">
        <v>608</v>
      </c>
      <c r="B609" t="s">
        <v>3582</v>
      </c>
      <c r="C609" t="s">
        <v>2028</v>
      </c>
      <c r="D609">
        <v>140</v>
      </c>
      <c r="E609">
        <v>0</v>
      </c>
      <c r="F609" t="s">
        <v>223</v>
      </c>
      <c r="G609" t="s">
        <v>1443</v>
      </c>
      <c r="H609">
        <v>100</v>
      </c>
      <c r="I609">
        <v>20</v>
      </c>
      <c r="J609">
        <v>0</v>
      </c>
      <c r="K609">
        <v>0</v>
      </c>
      <c r="L609">
        <v>0</v>
      </c>
      <c r="M609" t="s">
        <v>3281</v>
      </c>
      <c r="N609" t="s">
        <v>3583</v>
      </c>
    </row>
    <row r="610" spans="1:14" x14ac:dyDescent="0.3">
      <c r="A610">
        <v>609</v>
      </c>
      <c r="B610" t="s">
        <v>3584</v>
      </c>
      <c r="C610" t="s">
        <v>3585</v>
      </c>
      <c r="D610" t="s">
        <v>2199</v>
      </c>
      <c r="E610">
        <v>15</v>
      </c>
      <c r="F610" t="s">
        <v>219</v>
      </c>
      <c r="G610" t="s">
        <v>1427</v>
      </c>
      <c r="H610">
        <v>100</v>
      </c>
      <c r="I610">
        <v>20</v>
      </c>
      <c r="J610">
        <v>0</v>
      </c>
      <c r="K610">
        <v>0</v>
      </c>
      <c r="L610">
        <v>1</v>
      </c>
      <c r="M610" t="s">
        <v>2964</v>
      </c>
      <c r="N610" t="s">
        <v>3586</v>
      </c>
    </row>
    <row r="611" spans="1:14" x14ac:dyDescent="0.3">
      <c r="A611">
        <v>610</v>
      </c>
      <c r="B611" t="s">
        <v>3587</v>
      </c>
      <c r="C611" t="s">
        <v>2021</v>
      </c>
      <c r="D611">
        <v>136</v>
      </c>
      <c r="E611">
        <v>100</v>
      </c>
      <c r="F611" t="s">
        <v>227</v>
      </c>
      <c r="G611" t="s">
        <v>1427</v>
      </c>
      <c r="H611">
        <v>95</v>
      </c>
      <c r="I611">
        <v>5</v>
      </c>
      <c r="J611">
        <v>50</v>
      </c>
      <c r="K611">
        <v>0</v>
      </c>
      <c r="L611">
        <v>0</v>
      </c>
      <c r="N611" t="s">
        <v>3588</v>
      </c>
    </row>
    <row r="612" spans="1:14" x14ac:dyDescent="0.3">
      <c r="A612">
        <v>611</v>
      </c>
      <c r="B612" t="s">
        <v>3589</v>
      </c>
      <c r="C612" t="s">
        <v>2023</v>
      </c>
      <c r="D612">
        <v>147</v>
      </c>
      <c r="E612">
        <v>80</v>
      </c>
      <c r="F612" t="s">
        <v>226</v>
      </c>
      <c r="G612" t="s">
        <v>1441</v>
      </c>
      <c r="H612">
        <v>0</v>
      </c>
      <c r="I612">
        <v>5</v>
      </c>
      <c r="J612">
        <v>0</v>
      </c>
      <c r="K612">
        <v>0</v>
      </c>
      <c r="L612">
        <v>0</v>
      </c>
      <c r="N612" t="s">
        <v>3590</v>
      </c>
    </row>
    <row r="613" spans="1:14" x14ac:dyDescent="0.3">
      <c r="A613">
        <v>612</v>
      </c>
      <c r="B613" t="s">
        <v>3591</v>
      </c>
      <c r="C613" t="s">
        <v>2022</v>
      </c>
      <c r="D613" t="s">
        <v>2484</v>
      </c>
      <c r="E613">
        <v>110</v>
      </c>
      <c r="F613" t="s">
        <v>219</v>
      </c>
      <c r="G613" t="s">
        <v>1441</v>
      </c>
      <c r="H613">
        <v>95</v>
      </c>
      <c r="I613">
        <v>5</v>
      </c>
      <c r="J613">
        <v>30</v>
      </c>
      <c r="K613">
        <v>0</v>
      </c>
      <c r="L613">
        <v>0</v>
      </c>
      <c r="N613" t="s">
        <v>3592</v>
      </c>
    </row>
    <row r="614" spans="1:14" x14ac:dyDescent="0.3">
      <c r="A614">
        <v>613</v>
      </c>
      <c r="B614" t="s">
        <v>3593</v>
      </c>
      <c r="C614" t="s">
        <v>2043</v>
      </c>
      <c r="D614" t="s">
        <v>3360</v>
      </c>
      <c r="E614">
        <v>90</v>
      </c>
      <c r="F614" t="s">
        <v>224</v>
      </c>
      <c r="G614" t="s">
        <v>1427</v>
      </c>
      <c r="H614">
        <v>100</v>
      </c>
      <c r="I614">
        <v>10</v>
      </c>
      <c r="J614">
        <v>100</v>
      </c>
      <c r="K614">
        <v>0</v>
      </c>
      <c r="L614">
        <v>0</v>
      </c>
      <c r="M614" t="s">
        <v>3594</v>
      </c>
      <c r="N614" t="s">
        <v>3595</v>
      </c>
    </row>
    <row r="615" spans="1:14" x14ac:dyDescent="0.3">
      <c r="A615">
        <v>614</v>
      </c>
      <c r="B615" t="s">
        <v>3596</v>
      </c>
      <c r="C615" t="s">
        <v>2044</v>
      </c>
      <c r="D615" t="s">
        <v>2215</v>
      </c>
      <c r="E615">
        <v>90</v>
      </c>
      <c r="F615" t="s">
        <v>224</v>
      </c>
      <c r="G615" t="s">
        <v>1427</v>
      </c>
      <c r="H615">
        <v>100</v>
      </c>
      <c r="I615">
        <v>10</v>
      </c>
      <c r="J615">
        <v>0</v>
      </c>
      <c r="K615">
        <v>0</v>
      </c>
      <c r="L615">
        <v>0</v>
      </c>
      <c r="M615" t="s">
        <v>3594</v>
      </c>
      <c r="N615" t="s">
        <v>3597</v>
      </c>
    </row>
    <row r="616" spans="1:14" x14ac:dyDescent="0.3">
      <c r="A616">
        <v>615</v>
      </c>
      <c r="B616" t="s">
        <v>3598</v>
      </c>
      <c r="C616" t="s">
        <v>2046</v>
      </c>
      <c r="D616" t="s">
        <v>2339</v>
      </c>
      <c r="E616">
        <v>140</v>
      </c>
      <c r="F616" t="s">
        <v>232</v>
      </c>
      <c r="G616" t="s">
        <v>1441</v>
      </c>
      <c r="H616">
        <v>90</v>
      </c>
      <c r="I616">
        <v>5</v>
      </c>
      <c r="J616">
        <v>0</v>
      </c>
      <c r="K616">
        <v>0</v>
      </c>
      <c r="L616">
        <v>0</v>
      </c>
      <c r="N616" t="s">
        <v>3599</v>
      </c>
    </row>
    <row r="617" spans="1:14" x14ac:dyDescent="0.3">
      <c r="A617">
        <v>616</v>
      </c>
      <c r="B617" t="s">
        <v>3600</v>
      </c>
      <c r="C617" t="s">
        <v>2049</v>
      </c>
      <c r="D617" t="s">
        <v>2384</v>
      </c>
      <c r="E617">
        <v>120</v>
      </c>
      <c r="F617" t="s">
        <v>225</v>
      </c>
      <c r="G617" t="s">
        <v>1441</v>
      </c>
      <c r="H617">
        <v>100</v>
      </c>
      <c r="I617">
        <v>5</v>
      </c>
      <c r="J617">
        <v>0</v>
      </c>
      <c r="K617">
        <v>0</v>
      </c>
      <c r="L617">
        <v>0</v>
      </c>
      <c r="N617" t="s">
        <v>3601</v>
      </c>
    </row>
    <row r="618" spans="1:14" x14ac:dyDescent="0.3">
      <c r="A618">
        <v>617</v>
      </c>
      <c r="B618" t="s">
        <v>3602</v>
      </c>
      <c r="C618" t="s">
        <v>2047</v>
      </c>
      <c r="D618">
        <v>0</v>
      </c>
      <c r="E618">
        <v>120</v>
      </c>
      <c r="F618" t="s">
        <v>219</v>
      </c>
      <c r="G618" t="s">
        <v>1441</v>
      </c>
      <c r="H618">
        <v>85</v>
      </c>
      <c r="I618">
        <v>10</v>
      </c>
      <c r="J618">
        <v>0</v>
      </c>
      <c r="K618">
        <v>4</v>
      </c>
      <c r="L618">
        <v>0</v>
      </c>
      <c r="N618" t="s">
        <v>3603</v>
      </c>
    </row>
    <row r="619" spans="1:14" x14ac:dyDescent="0.3">
      <c r="A619">
        <v>618</v>
      </c>
      <c r="B619" t="s">
        <v>3604</v>
      </c>
      <c r="C619" t="s">
        <v>2048</v>
      </c>
      <c r="D619">
        <v>0</v>
      </c>
      <c r="E619">
        <v>120</v>
      </c>
      <c r="F619" t="s">
        <v>224</v>
      </c>
      <c r="G619" t="s">
        <v>1427</v>
      </c>
      <c r="H619">
        <v>85</v>
      </c>
      <c r="I619">
        <v>10</v>
      </c>
      <c r="J619">
        <v>0</v>
      </c>
      <c r="K619">
        <v>4</v>
      </c>
      <c r="L619">
        <v>0</v>
      </c>
      <c r="N619" t="s">
        <v>3605</v>
      </c>
    </row>
    <row r="620" spans="1:14" x14ac:dyDescent="0.3">
      <c r="A620">
        <v>619</v>
      </c>
      <c r="B620" t="s">
        <v>3606</v>
      </c>
      <c r="C620" t="s">
        <v>2050</v>
      </c>
      <c r="D620" t="s">
        <v>3607</v>
      </c>
      <c r="E620">
        <v>100</v>
      </c>
      <c r="F620" t="s">
        <v>230</v>
      </c>
      <c r="G620" t="s">
        <v>1441</v>
      </c>
      <c r="H620">
        <v>0</v>
      </c>
      <c r="I620">
        <v>5</v>
      </c>
      <c r="J620">
        <v>0</v>
      </c>
      <c r="K620">
        <v>0</v>
      </c>
      <c r="L620">
        <v>0</v>
      </c>
      <c r="N620" t="s">
        <v>3608</v>
      </c>
    </row>
    <row r="621" spans="1:14" x14ac:dyDescent="0.3">
      <c r="A621">
        <v>620</v>
      </c>
      <c r="B621" t="s">
        <v>3609</v>
      </c>
      <c r="C621" t="s">
        <v>2039</v>
      </c>
      <c r="D621" s="22">
        <v>0</v>
      </c>
      <c r="E621">
        <v>40</v>
      </c>
      <c r="F621" t="s">
        <v>216</v>
      </c>
      <c r="G621" t="s">
        <v>1427</v>
      </c>
      <c r="H621">
        <v>100</v>
      </c>
      <c r="I621">
        <v>40</v>
      </c>
      <c r="J621">
        <v>0</v>
      </c>
      <c r="K621">
        <v>0</v>
      </c>
      <c r="L621">
        <v>0</v>
      </c>
      <c r="M621" t="s">
        <v>2163</v>
      </c>
      <c r="N621" t="s">
        <v>3610</v>
      </c>
    </row>
    <row r="622" spans="1:14" x14ac:dyDescent="0.3">
      <c r="A622">
        <v>621</v>
      </c>
      <c r="B622" t="s">
        <v>3611</v>
      </c>
      <c r="C622" t="s">
        <v>2036</v>
      </c>
      <c r="D622">
        <v>133</v>
      </c>
      <c r="E622">
        <v>0</v>
      </c>
      <c r="F622" t="s">
        <v>216</v>
      </c>
      <c r="G622" t="s">
        <v>1443</v>
      </c>
      <c r="H622">
        <v>0</v>
      </c>
      <c r="I622">
        <v>40</v>
      </c>
      <c r="J622">
        <v>0</v>
      </c>
      <c r="K622">
        <v>0</v>
      </c>
      <c r="L622">
        <v>0</v>
      </c>
      <c r="N622" t="s">
        <v>3612</v>
      </c>
    </row>
    <row r="623" spans="1:14" x14ac:dyDescent="0.3">
      <c r="A623">
        <v>622</v>
      </c>
      <c r="B623" t="s">
        <v>3613</v>
      </c>
      <c r="C623" t="s">
        <v>2092</v>
      </c>
      <c r="D623">
        <v>0</v>
      </c>
      <c r="E623">
        <v>40</v>
      </c>
      <c r="F623" t="s">
        <v>227</v>
      </c>
      <c r="G623" t="s">
        <v>1427</v>
      </c>
      <c r="H623">
        <v>100</v>
      </c>
      <c r="I623">
        <v>20</v>
      </c>
      <c r="J623">
        <v>0</v>
      </c>
      <c r="K623">
        <v>0</v>
      </c>
      <c r="L623">
        <v>1</v>
      </c>
      <c r="M623" t="s">
        <v>2163</v>
      </c>
      <c r="N623" t="s">
        <v>3614</v>
      </c>
    </row>
    <row r="624" spans="1:14" x14ac:dyDescent="0.3">
      <c r="A624">
        <v>623</v>
      </c>
      <c r="B624" t="s">
        <v>3615</v>
      </c>
      <c r="C624" t="s">
        <v>2082</v>
      </c>
      <c r="D624" t="s">
        <v>3616</v>
      </c>
      <c r="E624">
        <v>100</v>
      </c>
      <c r="F624" t="s">
        <v>225</v>
      </c>
      <c r="G624" t="s">
        <v>1427</v>
      </c>
      <c r="H624">
        <v>100</v>
      </c>
      <c r="I624">
        <v>15</v>
      </c>
      <c r="J624">
        <v>20</v>
      </c>
      <c r="K624">
        <v>0</v>
      </c>
      <c r="L624">
        <v>-3</v>
      </c>
      <c r="M624" t="s">
        <v>3617</v>
      </c>
      <c r="N624" t="s">
        <v>3618</v>
      </c>
    </row>
    <row r="625" spans="1:14" x14ac:dyDescent="0.3">
      <c r="A625">
        <v>624</v>
      </c>
      <c r="B625" t="s">
        <v>3619</v>
      </c>
      <c r="C625" t="s">
        <v>2085</v>
      </c>
      <c r="D625" t="s">
        <v>2231</v>
      </c>
      <c r="E625">
        <v>60</v>
      </c>
      <c r="F625" t="s">
        <v>230</v>
      </c>
      <c r="G625" t="s">
        <v>1427</v>
      </c>
      <c r="H625">
        <v>100</v>
      </c>
      <c r="I625">
        <v>20</v>
      </c>
      <c r="J625">
        <v>0</v>
      </c>
      <c r="K625">
        <v>8</v>
      </c>
      <c r="L625">
        <v>0</v>
      </c>
      <c r="M625" t="s">
        <v>2453</v>
      </c>
      <c r="N625" t="s">
        <v>3620</v>
      </c>
    </row>
    <row r="626" spans="1:14" x14ac:dyDescent="0.3">
      <c r="A626">
        <v>625</v>
      </c>
      <c r="B626" t="s">
        <v>3621</v>
      </c>
      <c r="C626" t="s">
        <v>2074</v>
      </c>
      <c r="D626" t="s">
        <v>3622</v>
      </c>
      <c r="E626">
        <v>130</v>
      </c>
      <c r="F626" t="s">
        <v>218</v>
      </c>
      <c r="G626" t="s">
        <v>1441</v>
      </c>
      <c r="H626">
        <v>100</v>
      </c>
      <c r="I626">
        <v>5</v>
      </c>
      <c r="J626">
        <v>0</v>
      </c>
      <c r="K626">
        <v>0</v>
      </c>
      <c r="L626">
        <v>0</v>
      </c>
      <c r="M626" t="s">
        <v>2174</v>
      </c>
      <c r="N626" t="s">
        <v>3623</v>
      </c>
    </row>
    <row r="627" spans="1:14" x14ac:dyDescent="0.3">
      <c r="A627">
        <v>626</v>
      </c>
      <c r="B627" t="s">
        <v>3624</v>
      </c>
      <c r="C627" t="s">
        <v>2083</v>
      </c>
      <c r="D627" t="s">
        <v>3625</v>
      </c>
      <c r="E627">
        <v>110</v>
      </c>
      <c r="F627" t="s">
        <v>229</v>
      </c>
      <c r="G627" t="s">
        <v>1441</v>
      </c>
      <c r="H627">
        <v>100</v>
      </c>
      <c r="I627">
        <v>5</v>
      </c>
      <c r="J627">
        <v>0</v>
      </c>
      <c r="K627">
        <v>4</v>
      </c>
      <c r="L627">
        <v>0</v>
      </c>
      <c r="M627" t="s">
        <v>2169</v>
      </c>
      <c r="N627" t="s">
        <v>3626</v>
      </c>
    </row>
    <row r="628" spans="1:14" x14ac:dyDescent="0.3">
      <c r="A628">
        <v>627</v>
      </c>
      <c r="B628" t="s">
        <v>3627</v>
      </c>
      <c r="C628" t="s">
        <v>2079</v>
      </c>
      <c r="D628" t="s">
        <v>3628</v>
      </c>
      <c r="E628">
        <v>100</v>
      </c>
      <c r="F628" t="s">
        <v>229</v>
      </c>
      <c r="G628" t="s">
        <v>1441</v>
      </c>
      <c r="H628">
        <v>100</v>
      </c>
      <c r="I628">
        <v>10</v>
      </c>
      <c r="J628">
        <v>0</v>
      </c>
      <c r="K628">
        <v>0</v>
      </c>
      <c r="L628">
        <v>0</v>
      </c>
      <c r="M628" t="s">
        <v>2265</v>
      </c>
      <c r="N628" t="s">
        <v>3629</v>
      </c>
    </row>
    <row r="629" spans="1:14" x14ac:dyDescent="0.3">
      <c r="A629">
        <v>628</v>
      </c>
      <c r="B629" t="s">
        <v>3630</v>
      </c>
      <c r="C629" t="s">
        <v>2055</v>
      </c>
      <c r="D629" t="s">
        <v>2404</v>
      </c>
      <c r="E629">
        <v>85</v>
      </c>
      <c r="F629" t="s">
        <v>230</v>
      </c>
      <c r="G629" t="s">
        <v>1427</v>
      </c>
      <c r="H629">
        <v>100</v>
      </c>
      <c r="I629">
        <v>10</v>
      </c>
      <c r="J629">
        <v>0</v>
      </c>
      <c r="K629">
        <v>0</v>
      </c>
      <c r="L629">
        <v>0</v>
      </c>
      <c r="M629" t="s">
        <v>2180</v>
      </c>
      <c r="N629" t="s">
        <v>3631</v>
      </c>
    </row>
    <row r="630" spans="1:14" x14ac:dyDescent="0.3">
      <c r="A630">
        <v>629</v>
      </c>
      <c r="B630" t="s">
        <v>3632</v>
      </c>
      <c r="C630" t="s">
        <v>2084</v>
      </c>
      <c r="D630">
        <v>0</v>
      </c>
      <c r="E630">
        <v>90</v>
      </c>
      <c r="F630" t="s">
        <v>229</v>
      </c>
      <c r="G630" t="s">
        <v>1427</v>
      </c>
      <c r="H630">
        <v>100</v>
      </c>
      <c r="I630">
        <v>15</v>
      </c>
      <c r="J630">
        <v>0</v>
      </c>
      <c r="K630">
        <v>0</v>
      </c>
      <c r="L630">
        <v>0</v>
      </c>
      <c r="M630" t="s">
        <v>2180</v>
      </c>
      <c r="N630" t="s">
        <v>3633</v>
      </c>
    </row>
    <row r="631" spans="1:14" x14ac:dyDescent="0.3">
      <c r="A631">
        <v>630</v>
      </c>
      <c r="B631" t="s">
        <v>3634</v>
      </c>
      <c r="C631" t="s">
        <v>2072</v>
      </c>
      <c r="D631">
        <v>43</v>
      </c>
      <c r="E631">
        <v>80</v>
      </c>
      <c r="F631" t="s">
        <v>218</v>
      </c>
      <c r="G631" t="s">
        <v>1427</v>
      </c>
      <c r="H631">
        <v>100</v>
      </c>
      <c r="I631">
        <v>15</v>
      </c>
      <c r="J631">
        <v>0</v>
      </c>
      <c r="K631">
        <v>0</v>
      </c>
      <c r="L631">
        <v>0</v>
      </c>
      <c r="M631" t="s">
        <v>2163</v>
      </c>
      <c r="N631" t="s">
        <v>3635</v>
      </c>
    </row>
    <row r="632" spans="1:14" x14ac:dyDescent="0.3">
      <c r="A632">
        <v>631</v>
      </c>
      <c r="B632" t="s">
        <v>3636</v>
      </c>
      <c r="C632" t="s">
        <v>2052</v>
      </c>
      <c r="D632" t="s">
        <v>3637</v>
      </c>
      <c r="E632">
        <v>90</v>
      </c>
      <c r="F632" t="s">
        <v>209</v>
      </c>
      <c r="G632" t="s">
        <v>1427</v>
      </c>
      <c r="H632">
        <v>100</v>
      </c>
      <c r="I632">
        <v>10</v>
      </c>
      <c r="J632">
        <v>0</v>
      </c>
      <c r="K632">
        <v>0</v>
      </c>
      <c r="L632">
        <v>2</v>
      </c>
      <c r="M632" t="s">
        <v>2163</v>
      </c>
      <c r="N632" t="s">
        <v>3638</v>
      </c>
    </row>
    <row r="633" spans="1:14" x14ac:dyDescent="0.3">
      <c r="A633">
        <v>632</v>
      </c>
      <c r="B633" t="s">
        <v>3639</v>
      </c>
      <c r="C633" t="s">
        <v>2088</v>
      </c>
      <c r="D633" t="s">
        <v>2305</v>
      </c>
      <c r="E633">
        <v>130</v>
      </c>
      <c r="F633" t="s">
        <v>232</v>
      </c>
      <c r="G633" t="s">
        <v>1441</v>
      </c>
      <c r="H633">
        <v>90</v>
      </c>
      <c r="I633">
        <v>5</v>
      </c>
      <c r="J633">
        <v>0</v>
      </c>
      <c r="K633">
        <v>0</v>
      </c>
      <c r="L633">
        <v>0</v>
      </c>
      <c r="M633" t="s">
        <v>2265</v>
      </c>
      <c r="N633" t="s">
        <v>3640</v>
      </c>
    </row>
    <row r="634" spans="1:14" x14ac:dyDescent="0.3">
      <c r="A634">
        <v>633</v>
      </c>
      <c r="B634" t="s">
        <v>3641</v>
      </c>
      <c r="C634" t="s">
        <v>2058</v>
      </c>
      <c r="D634" t="s">
        <v>3642</v>
      </c>
      <c r="E634">
        <v>0</v>
      </c>
      <c r="F634" t="s">
        <v>232</v>
      </c>
      <c r="G634" t="s">
        <v>1443</v>
      </c>
      <c r="H634">
        <v>0</v>
      </c>
      <c r="I634">
        <v>10</v>
      </c>
      <c r="J634">
        <v>0</v>
      </c>
      <c r="K634">
        <v>10</v>
      </c>
      <c r="L634">
        <v>0</v>
      </c>
      <c r="M634" t="s">
        <v>3281</v>
      </c>
      <c r="N634" t="s">
        <v>3643</v>
      </c>
    </row>
    <row r="635" spans="1:14" x14ac:dyDescent="0.3">
      <c r="A635">
        <v>634</v>
      </c>
      <c r="B635" t="s">
        <v>3644</v>
      </c>
      <c r="C635" t="s">
        <v>2066</v>
      </c>
      <c r="D635" t="s">
        <v>3645</v>
      </c>
      <c r="E635">
        <v>0</v>
      </c>
      <c r="F635" t="s">
        <v>231</v>
      </c>
      <c r="G635" t="s">
        <v>1443</v>
      </c>
      <c r="H635">
        <v>0</v>
      </c>
      <c r="I635">
        <v>20</v>
      </c>
      <c r="J635">
        <v>0</v>
      </c>
      <c r="K635">
        <v>100</v>
      </c>
      <c r="L635">
        <v>0</v>
      </c>
      <c r="M635" t="s">
        <v>2203</v>
      </c>
      <c r="N635" t="s">
        <v>3646</v>
      </c>
    </row>
    <row r="636" spans="1:14" x14ac:dyDescent="0.3">
      <c r="A636">
        <v>635</v>
      </c>
      <c r="B636" t="s">
        <v>3647</v>
      </c>
      <c r="C636" t="s">
        <v>2059</v>
      </c>
      <c r="D636">
        <v>0</v>
      </c>
      <c r="E636">
        <v>95</v>
      </c>
      <c r="F636" t="s">
        <v>224</v>
      </c>
      <c r="G636" t="s">
        <v>1427</v>
      </c>
      <c r="H636">
        <v>95</v>
      </c>
      <c r="I636">
        <v>10</v>
      </c>
      <c r="J636">
        <v>0</v>
      </c>
      <c r="K636">
        <v>0</v>
      </c>
      <c r="L636">
        <v>0</v>
      </c>
      <c r="M636" t="s">
        <v>2163</v>
      </c>
      <c r="N636" t="s">
        <v>3648</v>
      </c>
    </row>
    <row r="637" spans="1:14" x14ac:dyDescent="0.3">
      <c r="A637">
        <v>636</v>
      </c>
      <c r="B637" t="s">
        <v>3649</v>
      </c>
      <c r="C637" t="s">
        <v>2057</v>
      </c>
      <c r="D637" t="s">
        <v>2396</v>
      </c>
      <c r="E637">
        <v>100</v>
      </c>
      <c r="F637" t="s">
        <v>203</v>
      </c>
      <c r="G637" t="s">
        <v>1427</v>
      </c>
      <c r="H637">
        <v>90</v>
      </c>
      <c r="I637">
        <v>10</v>
      </c>
      <c r="J637">
        <v>0</v>
      </c>
      <c r="K637">
        <v>0</v>
      </c>
      <c r="L637">
        <v>0</v>
      </c>
      <c r="M637" t="s">
        <v>2180</v>
      </c>
      <c r="N637" t="s">
        <v>3650</v>
      </c>
    </row>
    <row r="638" spans="1:14" x14ac:dyDescent="0.3">
      <c r="A638">
        <v>637</v>
      </c>
      <c r="B638" t="s">
        <v>3651</v>
      </c>
      <c r="C638" t="s">
        <v>2081</v>
      </c>
      <c r="D638" t="s">
        <v>3652</v>
      </c>
      <c r="E638">
        <v>0</v>
      </c>
      <c r="F638" t="s">
        <v>226</v>
      </c>
      <c r="G638" t="s">
        <v>1443</v>
      </c>
      <c r="H638">
        <v>0</v>
      </c>
      <c r="I638">
        <v>15</v>
      </c>
      <c r="J638">
        <v>0</v>
      </c>
      <c r="K638">
        <v>0</v>
      </c>
      <c r="L638">
        <v>0</v>
      </c>
      <c r="M638" t="s">
        <v>2203</v>
      </c>
      <c r="N638" t="s">
        <v>3653</v>
      </c>
    </row>
    <row r="639" spans="1:14" x14ac:dyDescent="0.3">
      <c r="A639">
        <v>638</v>
      </c>
      <c r="B639" t="s">
        <v>3654</v>
      </c>
      <c r="C639" t="s">
        <v>2065</v>
      </c>
      <c r="D639" t="s">
        <v>3655</v>
      </c>
      <c r="E639">
        <v>0</v>
      </c>
      <c r="F639" t="s">
        <v>216</v>
      </c>
      <c r="G639" t="s">
        <v>1443</v>
      </c>
      <c r="H639">
        <v>0</v>
      </c>
      <c r="I639">
        <v>30</v>
      </c>
      <c r="J639">
        <v>0</v>
      </c>
      <c r="K639">
        <v>10</v>
      </c>
      <c r="L639">
        <v>0</v>
      </c>
      <c r="M639" t="s">
        <v>2203</v>
      </c>
      <c r="N639" t="s">
        <v>3656</v>
      </c>
    </row>
    <row r="640" spans="1:14" x14ac:dyDescent="0.3">
      <c r="A640">
        <v>639</v>
      </c>
      <c r="B640" t="s">
        <v>3657</v>
      </c>
      <c r="C640" t="s">
        <v>2062</v>
      </c>
      <c r="D640">
        <v>0</v>
      </c>
      <c r="E640">
        <v>40</v>
      </c>
      <c r="F640" t="s">
        <v>221</v>
      </c>
      <c r="G640" t="s">
        <v>1427</v>
      </c>
      <c r="H640">
        <v>100</v>
      </c>
      <c r="I640">
        <v>40</v>
      </c>
      <c r="J640">
        <v>0</v>
      </c>
      <c r="K640">
        <v>0</v>
      </c>
      <c r="L640">
        <v>0</v>
      </c>
      <c r="M640" t="s">
        <v>2174</v>
      </c>
      <c r="N640" t="s">
        <v>3658</v>
      </c>
    </row>
    <row r="641" spans="1:14" x14ac:dyDescent="0.3">
      <c r="A641">
        <v>640</v>
      </c>
      <c r="B641" t="s">
        <v>3659</v>
      </c>
      <c r="C641" t="s">
        <v>2093</v>
      </c>
      <c r="D641">
        <v>43</v>
      </c>
      <c r="E641">
        <v>85</v>
      </c>
      <c r="F641" t="s">
        <v>219</v>
      </c>
      <c r="G641" t="s">
        <v>1427</v>
      </c>
      <c r="H641">
        <v>100</v>
      </c>
      <c r="I641">
        <v>10</v>
      </c>
      <c r="J641">
        <v>20</v>
      </c>
      <c r="K641">
        <v>0</v>
      </c>
      <c r="L641">
        <v>0</v>
      </c>
      <c r="M641" t="s">
        <v>2163</v>
      </c>
      <c r="N641" t="s">
        <v>3660</v>
      </c>
    </row>
    <row r="642" spans="1:14" x14ac:dyDescent="0.3">
      <c r="A642">
        <v>641</v>
      </c>
      <c r="B642" t="s">
        <v>3661</v>
      </c>
      <c r="C642" t="s">
        <v>2071</v>
      </c>
      <c r="D642">
        <v>42</v>
      </c>
      <c r="E642">
        <v>80</v>
      </c>
      <c r="F642" t="s">
        <v>209</v>
      </c>
      <c r="G642" t="s">
        <v>1427</v>
      </c>
      <c r="H642">
        <v>100</v>
      </c>
      <c r="I642">
        <v>15</v>
      </c>
      <c r="J642">
        <v>0</v>
      </c>
      <c r="K642">
        <v>0</v>
      </c>
      <c r="L642">
        <v>0</v>
      </c>
      <c r="M642" t="s">
        <v>2163</v>
      </c>
      <c r="N642" t="s">
        <v>3662</v>
      </c>
    </row>
    <row r="643" spans="1:14" x14ac:dyDescent="0.3">
      <c r="A643">
        <v>642</v>
      </c>
      <c r="B643" t="s">
        <v>3663</v>
      </c>
      <c r="C643" t="s">
        <v>2097</v>
      </c>
      <c r="D643">
        <v>0</v>
      </c>
      <c r="E643">
        <v>100</v>
      </c>
      <c r="F643" t="s">
        <v>228</v>
      </c>
      <c r="G643" t="s">
        <v>1441</v>
      </c>
      <c r="H643">
        <v>100</v>
      </c>
      <c r="I643">
        <v>5</v>
      </c>
      <c r="J643">
        <v>0</v>
      </c>
      <c r="K643">
        <v>0</v>
      </c>
      <c r="L643">
        <v>0</v>
      </c>
      <c r="M643" t="s">
        <v>2174</v>
      </c>
      <c r="N643" t="s">
        <v>3664</v>
      </c>
    </row>
    <row r="644" spans="1:14" x14ac:dyDescent="0.3">
      <c r="A644">
        <v>643</v>
      </c>
      <c r="B644" t="s">
        <v>3665</v>
      </c>
      <c r="C644" t="s">
        <v>2101</v>
      </c>
      <c r="D644" t="s">
        <v>2812</v>
      </c>
      <c r="E644">
        <v>90</v>
      </c>
      <c r="F644" t="s">
        <v>216</v>
      </c>
      <c r="G644" t="s">
        <v>1427</v>
      </c>
      <c r="H644">
        <v>100</v>
      </c>
      <c r="I644">
        <v>10</v>
      </c>
      <c r="J644">
        <v>0</v>
      </c>
      <c r="K644">
        <v>0</v>
      </c>
      <c r="L644">
        <v>0</v>
      </c>
      <c r="M644" t="s">
        <v>2163</v>
      </c>
      <c r="N644" t="s">
        <v>3666</v>
      </c>
    </row>
    <row r="645" spans="1:14" x14ac:dyDescent="0.3">
      <c r="A645">
        <v>644</v>
      </c>
      <c r="B645" t="s">
        <v>3667</v>
      </c>
      <c r="C645" t="s">
        <v>2100</v>
      </c>
      <c r="D645" t="s">
        <v>2967</v>
      </c>
      <c r="E645">
        <v>1</v>
      </c>
      <c r="F645" t="s">
        <v>232</v>
      </c>
      <c r="G645" t="s">
        <v>1441</v>
      </c>
      <c r="H645">
        <v>90</v>
      </c>
      <c r="I645">
        <v>10</v>
      </c>
      <c r="J645">
        <v>0</v>
      </c>
      <c r="K645">
        <v>0</v>
      </c>
      <c r="L645">
        <v>0</v>
      </c>
      <c r="M645" t="s">
        <v>2174</v>
      </c>
      <c r="N645" t="s">
        <v>3668</v>
      </c>
    </row>
    <row r="646" spans="1:14" x14ac:dyDescent="0.3">
      <c r="A646">
        <v>645</v>
      </c>
      <c r="B646" t="s">
        <v>3669</v>
      </c>
      <c r="C646" t="s">
        <v>2068</v>
      </c>
      <c r="D646" t="s">
        <v>3670</v>
      </c>
      <c r="E646">
        <v>90</v>
      </c>
      <c r="F646" t="s">
        <v>209</v>
      </c>
      <c r="G646" t="s">
        <v>1441</v>
      </c>
      <c r="H646">
        <v>100</v>
      </c>
      <c r="I646">
        <v>15</v>
      </c>
      <c r="J646">
        <v>0</v>
      </c>
      <c r="K646">
        <v>0</v>
      </c>
      <c r="L646">
        <v>0</v>
      </c>
      <c r="M646" t="s">
        <v>2174</v>
      </c>
      <c r="N646" t="s">
        <v>3671</v>
      </c>
    </row>
    <row r="647" spans="1:14" x14ac:dyDescent="0.3">
      <c r="A647">
        <v>646</v>
      </c>
      <c r="B647" t="s">
        <v>3672</v>
      </c>
      <c r="C647" t="s">
        <v>2073</v>
      </c>
      <c r="D647">
        <v>0</v>
      </c>
      <c r="E647">
        <v>60</v>
      </c>
      <c r="F647" t="s">
        <v>230</v>
      </c>
      <c r="G647" t="s">
        <v>1427</v>
      </c>
      <c r="H647">
        <v>100</v>
      </c>
      <c r="I647">
        <v>20</v>
      </c>
      <c r="J647">
        <v>0</v>
      </c>
      <c r="K647">
        <v>0</v>
      </c>
      <c r="L647">
        <v>0</v>
      </c>
      <c r="M647" t="s">
        <v>2163</v>
      </c>
      <c r="N647" t="s">
        <v>3673</v>
      </c>
    </row>
    <row r="648" spans="1:14" x14ac:dyDescent="0.3">
      <c r="A648">
        <v>647</v>
      </c>
      <c r="B648" t="s">
        <v>3674</v>
      </c>
      <c r="C648" t="s">
        <v>2094</v>
      </c>
      <c r="D648" t="s">
        <v>2302</v>
      </c>
      <c r="E648">
        <v>160</v>
      </c>
      <c r="F648" t="s">
        <v>226</v>
      </c>
      <c r="G648" t="s">
        <v>1441</v>
      </c>
      <c r="H648">
        <v>100</v>
      </c>
      <c r="I648">
        <v>10</v>
      </c>
      <c r="J648">
        <v>0</v>
      </c>
      <c r="K648">
        <v>0</v>
      </c>
      <c r="L648">
        <v>0</v>
      </c>
      <c r="N648" t="s">
        <v>3675</v>
      </c>
    </row>
    <row r="649" spans="1:14" x14ac:dyDescent="0.3">
      <c r="A649">
        <v>648</v>
      </c>
      <c r="B649" t="s">
        <v>3676</v>
      </c>
      <c r="C649" t="s">
        <v>2089</v>
      </c>
      <c r="D649" t="s">
        <v>2414</v>
      </c>
      <c r="E649">
        <v>85</v>
      </c>
      <c r="F649" t="s">
        <v>226</v>
      </c>
      <c r="G649" t="s">
        <v>1427</v>
      </c>
      <c r="H649">
        <v>100</v>
      </c>
      <c r="I649">
        <v>10</v>
      </c>
      <c r="J649">
        <v>0</v>
      </c>
      <c r="K649">
        <v>0</v>
      </c>
      <c r="L649">
        <v>0</v>
      </c>
      <c r="N649" t="s">
        <v>3677</v>
      </c>
    </row>
    <row r="650" spans="1:14" x14ac:dyDescent="0.3">
      <c r="A650">
        <v>649</v>
      </c>
      <c r="B650" t="s">
        <v>3678</v>
      </c>
      <c r="C650" t="s">
        <v>2070</v>
      </c>
      <c r="D650">
        <v>159</v>
      </c>
      <c r="E650">
        <v>0</v>
      </c>
      <c r="F650" t="s">
        <v>226</v>
      </c>
      <c r="G650" t="s">
        <v>1443</v>
      </c>
      <c r="H650">
        <v>0</v>
      </c>
      <c r="I650">
        <v>10</v>
      </c>
      <c r="J650">
        <v>0</v>
      </c>
      <c r="K650">
        <v>1</v>
      </c>
      <c r="L650">
        <v>0</v>
      </c>
      <c r="N650" t="s">
        <v>3679</v>
      </c>
    </row>
    <row r="651" spans="1:14" x14ac:dyDescent="0.3">
      <c r="A651">
        <v>650</v>
      </c>
      <c r="B651" t="s">
        <v>3680</v>
      </c>
      <c r="C651" t="s">
        <v>2077</v>
      </c>
      <c r="D651" t="s">
        <v>3681</v>
      </c>
      <c r="E651">
        <v>0</v>
      </c>
      <c r="F651" t="s">
        <v>223</v>
      </c>
      <c r="G651" t="s">
        <v>1443</v>
      </c>
      <c r="H651">
        <v>0</v>
      </c>
      <c r="I651">
        <v>20</v>
      </c>
      <c r="J651">
        <v>0</v>
      </c>
      <c r="K651">
        <v>0</v>
      </c>
      <c r="L651">
        <v>0</v>
      </c>
      <c r="M651" t="s">
        <v>3281</v>
      </c>
      <c r="N651" t="s">
        <v>3682</v>
      </c>
    </row>
    <row r="652" spans="1:14" x14ac:dyDescent="0.3">
      <c r="A652">
        <v>651</v>
      </c>
      <c r="B652" t="s">
        <v>3683</v>
      </c>
      <c r="C652" t="s">
        <v>2078</v>
      </c>
      <c r="D652" t="s">
        <v>3684</v>
      </c>
      <c r="E652">
        <v>90</v>
      </c>
      <c r="F652" t="s">
        <v>218</v>
      </c>
      <c r="G652" t="s">
        <v>1441</v>
      </c>
      <c r="H652">
        <v>100</v>
      </c>
      <c r="I652">
        <v>15</v>
      </c>
      <c r="J652">
        <v>0</v>
      </c>
      <c r="K652">
        <v>0</v>
      </c>
      <c r="L652">
        <v>0</v>
      </c>
      <c r="M652" t="s">
        <v>2174</v>
      </c>
      <c r="N652" t="s">
        <v>3685</v>
      </c>
    </row>
    <row r="653" spans="1:14" x14ac:dyDescent="0.3">
      <c r="A653">
        <v>652</v>
      </c>
      <c r="B653" t="s">
        <v>3686</v>
      </c>
      <c r="C653" t="s">
        <v>2091</v>
      </c>
      <c r="D653">
        <v>43</v>
      </c>
      <c r="E653">
        <v>85</v>
      </c>
      <c r="F653" t="s">
        <v>228</v>
      </c>
      <c r="G653" t="s">
        <v>1427</v>
      </c>
      <c r="H653">
        <v>100</v>
      </c>
      <c r="I653">
        <v>10</v>
      </c>
      <c r="J653">
        <v>20</v>
      </c>
      <c r="K653">
        <v>0</v>
      </c>
      <c r="L653">
        <v>0</v>
      </c>
      <c r="M653" t="s">
        <v>2174</v>
      </c>
      <c r="N653" t="s">
        <v>3687</v>
      </c>
    </row>
    <row r="654" spans="1:14" x14ac:dyDescent="0.3">
      <c r="A654">
        <v>653</v>
      </c>
      <c r="B654" t="s">
        <v>3688</v>
      </c>
      <c r="C654" t="s">
        <v>2087</v>
      </c>
      <c r="D654" t="s">
        <v>3689</v>
      </c>
      <c r="E654">
        <v>150</v>
      </c>
      <c r="F654" t="s">
        <v>218</v>
      </c>
      <c r="G654" t="s">
        <v>1441</v>
      </c>
      <c r="H654">
        <v>100</v>
      </c>
      <c r="I654">
        <v>5</v>
      </c>
      <c r="J654">
        <v>0</v>
      </c>
      <c r="K654">
        <v>0</v>
      </c>
      <c r="L654">
        <v>-3</v>
      </c>
      <c r="M654" t="s">
        <v>2964</v>
      </c>
      <c r="N654" t="s">
        <v>3690</v>
      </c>
    </row>
    <row r="655" spans="1:14" x14ac:dyDescent="0.3">
      <c r="A655">
        <v>654</v>
      </c>
      <c r="B655" t="s">
        <v>3691</v>
      </c>
      <c r="C655" t="s">
        <v>2051</v>
      </c>
      <c r="D655" t="s">
        <v>3692</v>
      </c>
      <c r="E655">
        <v>0</v>
      </c>
      <c r="F655" t="s">
        <v>224</v>
      </c>
      <c r="G655" t="s">
        <v>1443</v>
      </c>
      <c r="H655">
        <v>0</v>
      </c>
      <c r="I655">
        <v>10</v>
      </c>
      <c r="J655">
        <v>0</v>
      </c>
      <c r="K655">
        <v>10</v>
      </c>
      <c r="L655">
        <v>0</v>
      </c>
      <c r="M655" t="s">
        <v>2203</v>
      </c>
      <c r="N655" t="s">
        <v>3693</v>
      </c>
    </row>
    <row r="656" spans="1:14" x14ac:dyDescent="0.3">
      <c r="A656">
        <v>655</v>
      </c>
      <c r="B656" t="s">
        <v>3694</v>
      </c>
      <c r="C656" t="s">
        <v>2076</v>
      </c>
      <c r="D656" t="s">
        <v>2244</v>
      </c>
      <c r="E656">
        <v>70</v>
      </c>
      <c r="F656" t="s">
        <v>231</v>
      </c>
      <c r="G656" t="s">
        <v>1427</v>
      </c>
      <c r="H656">
        <v>0</v>
      </c>
      <c r="I656">
        <v>10</v>
      </c>
      <c r="J656">
        <v>0</v>
      </c>
      <c r="K656">
        <v>0</v>
      </c>
      <c r="L656">
        <v>0</v>
      </c>
      <c r="M656" t="s">
        <v>2163</v>
      </c>
      <c r="N656" t="s">
        <v>3695</v>
      </c>
    </row>
    <row r="657" spans="1:14" x14ac:dyDescent="0.3">
      <c r="A657">
        <v>656</v>
      </c>
      <c r="B657" t="s">
        <v>3696</v>
      </c>
      <c r="C657" t="s">
        <v>2061</v>
      </c>
      <c r="D657" t="s">
        <v>3697</v>
      </c>
      <c r="E657">
        <v>125</v>
      </c>
      <c r="F657" t="s">
        <v>221</v>
      </c>
      <c r="G657" t="s">
        <v>1427</v>
      </c>
      <c r="H657">
        <v>100</v>
      </c>
      <c r="I657">
        <v>10</v>
      </c>
      <c r="J657">
        <v>0</v>
      </c>
      <c r="K657">
        <v>0</v>
      </c>
      <c r="L657">
        <v>0</v>
      </c>
      <c r="M657" t="s">
        <v>2163</v>
      </c>
      <c r="N657" t="s">
        <v>3698</v>
      </c>
    </row>
    <row r="658" spans="1:14" x14ac:dyDescent="0.3">
      <c r="A658">
        <v>657</v>
      </c>
      <c r="B658" t="s">
        <v>3699</v>
      </c>
      <c r="C658" t="s">
        <v>2056</v>
      </c>
      <c r="D658" t="s">
        <v>3700</v>
      </c>
      <c r="E658">
        <v>90</v>
      </c>
      <c r="F658" t="s">
        <v>219</v>
      </c>
      <c r="G658" t="s">
        <v>1441</v>
      </c>
      <c r="H658">
        <v>100</v>
      </c>
      <c r="I658">
        <v>10</v>
      </c>
      <c r="J658">
        <v>0</v>
      </c>
      <c r="K658">
        <v>0</v>
      </c>
      <c r="L658">
        <v>0</v>
      </c>
      <c r="M658" t="s">
        <v>2169</v>
      </c>
      <c r="N658" t="s">
        <v>3701</v>
      </c>
    </row>
    <row r="659" spans="1:14" x14ac:dyDescent="0.3">
      <c r="A659">
        <v>658</v>
      </c>
      <c r="B659" t="s">
        <v>3702</v>
      </c>
      <c r="C659" t="s">
        <v>2095</v>
      </c>
      <c r="D659" t="s">
        <v>3703</v>
      </c>
      <c r="E659">
        <v>90</v>
      </c>
      <c r="F659" t="s">
        <v>228</v>
      </c>
      <c r="G659" t="s">
        <v>1427</v>
      </c>
      <c r="H659">
        <v>100</v>
      </c>
      <c r="I659">
        <v>10</v>
      </c>
      <c r="J659">
        <v>0</v>
      </c>
      <c r="K659">
        <v>0</v>
      </c>
      <c r="L659">
        <v>0</v>
      </c>
      <c r="M659" t="s">
        <v>2163</v>
      </c>
      <c r="N659" t="s">
        <v>3704</v>
      </c>
    </row>
    <row r="660" spans="1:14" x14ac:dyDescent="0.3">
      <c r="A660">
        <v>659</v>
      </c>
      <c r="B660" t="s">
        <v>3705</v>
      </c>
      <c r="C660" t="s">
        <v>2075</v>
      </c>
      <c r="D660" t="s">
        <v>3706</v>
      </c>
      <c r="E660">
        <v>0</v>
      </c>
      <c r="F660" t="s">
        <v>226</v>
      </c>
      <c r="G660" t="s">
        <v>1443</v>
      </c>
      <c r="H660">
        <v>0</v>
      </c>
      <c r="I660">
        <v>10</v>
      </c>
      <c r="J660">
        <v>0</v>
      </c>
      <c r="K660">
        <v>0</v>
      </c>
      <c r="L660">
        <v>0</v>
      </c>
      <c r="M660" t="s">
        <v>2265</v>
      </c>
      <c r="N660" t="s">
        <v>3707</v>
      </c>
    </row>
    <row r="661" spans="1:14" x14ac:dyDescent="0.3">
      <c r="A661">
        <v>660</v>
      </c>
      <c r="B661" t="s">
        <v>3708</v>
      </c>
      <c r="C661" t="s">
        <v>2054</v>
      </c>
      <c r="D661" t="s">
        <v>3709</v>
      </c>
      <c r="E661">
        <v>80</v>
      </c>
      <c r="F661" t="s">
        <v>228</v>
      </c>
      <c r="G661" t="s">
        <v>1427</v>
      </c>
      <c r="H661">
        <v>100</v>
      </c>
      <c r="I661">
        <v>10</v>
      </c>
      <c r="J661">
        <v>0</v>
      </c>
      <c r="K661">
        <v>0</v>
      </c>
      <c r="L661">
        <v>0</v>
      </c>
      <c r="M661" t="s">
        <v>2174</v>
      </c>
      <c r="N661" t="s">
        <v>3710</v>
      </c>
    </row>
    <row r="662" spans="1:14" x14ac:dyDescent="0.3">
      <c r="A662">
        <v>661</v>
      </c>
      <c r="B662" t="s">
        <v>3711</v>
      </c>
      <c r="C662" t="s">
        <v>2063</v>
      </c>
      <c r="D662">
        <v>0</v>
      </c>
      <c r="E662">
        <v>0</v>
      </c>
      <c r="F662" t="s">
        <v>216</v>
      </c>
      <c r="G662" t="s">
        <v>1443</v>
      </c>
      <c r="H662">
        <v>0</v>
      </c>
      <c r="I662">
        <v>15</v>
      </c>
      <c r="J662">
        <v>0</v>
      </c>
      <c r="K662">
        <v>0</v>
      </c>
      <c r="L662">
        <v>3</v>
      </c>
      <c r="M662" t="s">
        <v>3281</v>
      </c>
      <c r="N662" t="s">
        <v>3712</v>
      </c>
    </row>
    <row r="663" spans="1:14" x14ac:dyDescent="0.3">
      <c r="A663">
        <v>662</v>
      </c>
      <c r="B663" t="s">
        <v>3713</v>
      </c>
      <c r="C663" t="s">
        <v>2060</v>
      </c>
      <c r="D663" t="s">
        <v>3714</v>
      </c>
      <c r="E663">
        <v>0</v>
      </c>
      <c r="F663" t="s">
        <v>221</v>
      </c>
      <c r="G663" t="s">
        <v>1443</v>
      </c>
      <c r="H663">
        <v>0</v>
      </c>
      <c r="I663">
        <v>10</v>
      </c>
      <c r="J663">
        <v>0</v>
      </c>
      <c r="K663">
        <v>0</v>
      </c>
      <c r="L663">
        <v>0</v>
      </c>
      <c r="M663" t="s">
        <v>3715</v>
      </c>
      <c r="N663" t="s">
        <v>3716</v>
      </c>
    </row>
    <row r="664" spans="1:14" x14ac:dyDescent="0.3">
      <c r="A664">
        <v>663</v>
      </c>
      <c r="B664" t="s">
        <v>3717</v>
      </c>
      <c r="C664" t="s">
        <v>2096</v>
      </c>
      <c r="D664">
        <v>0</v>
      </c>
      <c r="E664">
        <v>100</v>
      </c>
      <c r="F664" t="s">
        <v>231</v>
      </c>
      <c r="G664" t="s">
        <v>1427</v>
      </c>
      <c r="H664">
        <v>100</v>
      </c>
      <c r="I664">
        <v>5</v>
      </c>
      <c r="J664">
        <v>0</v>
      </c>
      <c r="K664">
        <v>0</v>
      </c>
      <c r="L664">
        <v>0</v>
      </c>
      <c r="M664" t="s">
        <v>2163</v>
      </c>
      <c r="N664" t="s">
        <v>3718</v>
      </c>
    </row>
    <row r="665" spans="1:14" x14ac:dyDescent="0.3">
      <c r="A665">
        <v>664</v>
      </c>
      <c r="B665" t="s">
        <v>3719</v>
      </c>
      <c r="C665" t="s">
        <v>2098</v>
      </c>
      <c r="D665" t="s">
        <v>3720</v>
      </c>
      <c r="E665">
        <v>0</v>
      </c>
      <c r="F665" t="s">
        <v>216</v>
      </c>
      <c r="G665" t="s">
        <v>1443</v>
      </c>
      <c r="H665">
        <v>0</v>
      </c>
      <c r="I665">
        <v>20</v>
      </c>
      <c r="J665">
        <v>0</v>
      </c>
      <c r="K665">
        <v>0</v>
      </c>
      <c r="L665">
        <v>0</v>
      </c>
      <c r="M665" t="s">
        <v>3721</v>
      </c>
      <c r="N665" t="s">
        <v>3722</v>
      </c>
    </row>
    <row r="666" spans="1:14" x14ac:dyDescent="0.3">
      <c r="A666">
        <v>665</v>
      </c>
      <c r="B666" t="s">
        <v>3723</v>
      </c>
      <c r="C666" t="s">
        <v>2067</v>
      </c>
      <c r="D666" t="s">
        <v>3724</v>
      </c>
      <c r="E666">
        <v>80</v>
      </c>
      <c r="F666" t="s">
        <v>230</v>
      </c>
      <c r="G666" t="s">
        <v>1427</v>
      </c>
      <c r="H666">
        <v>100</v>
      </c>
      <c r="I666">
        <v>15</v>
      </c>
      <c r="J666">
        <v>0</v>
      </c>
      <c r="K666">
        <v>0</v>
      </c>
      <c r="L666">
        <v>0</v>
      </c>
      <c r="M666" t="s">
        <v>2163</v>
      </c>
      <c r="N666" t="s">
        <v>3725</v>
      </c>
    </row>
    <row r="667" spans="1:14" x14ac:dyDescent="0.3">
      <c r="A667">
        <v>666</v>
      </c>
      <c r="B667" t="s">
        <v>3726</v>
      </c>
      <c r="C667" t="s">
        <v>2064</v>
      </c>
      <c r="D667" t="s">
        <v>3727</v>
      </c>
      <c r="E667">
        <v>0</v>
      </c>
      <c r="F667" t="s">
        <v>223</v>
      </c>
      <c r="G667" t="s">
        <v>1443</v>
      </c>
      <c r="H667">
        <v>100</v>
      </c>
      <c r="I667">
        <v>20</v>
      </c>
      <c r="J667">
        <v>0</v>
      </c>
      <c r="K667">
        <v>0</v>
      </c>
      <c r="L667">
        <v>0</v>
      </c>
      <c r="M667" t="s">
        <v>2216</v>
      </c>
      <c r="N667" t="s">
        <v>3728</v>
      </c>
    </row>
    <row r="668" spans="1:14" x14ac:dyDescent="0.3">
      <c r="A668">
        <v>667</v>
      </c>
      <c r="B668" t="s">
        <v>3729</v>
      </c>
      <c r="C668" t="s">
        <v>2080</v>
      </c>
      <c r="D668">
        <v>42</v>
      </c>
      <c r="E668">
        <v>70</v>
      </c>
      <c r="F668" t="s">
        <v>221</v>
      </c>
      <c r="G668" t="s">
        <v>1427</v>
      </c>
      <c r="H668">
        <v>100</v>
      </c>
      <c r="I668">
        <v>15</v>
      </c>
      <c r="J668">
        <v>0</v>
      </c>
      <c r="K668">
        <v>0</v>
      </c>
      <c r="L668">
        <v>0</v>
      </c>
      <c r="M668" t="s">
        <v>2163</v>
      </c>
      <c r="N668" t="s">
        <v>3730</v>
      </c>
    </row>
    <row r="669" spans="1:14" x14ac:dyDescent="0.3">
      <c r="A669">
        <v>668</v>
      </c>
      <c r="B669" t="s">
        <v>3731</v>
      </c>
      <c r="C669" t="s">
        <v>2099</v>
      </c>
      <c r="D669" t="s">
        <v>2231</v>
      </c>
      <c r="E669">
        <v>80</v>
      </c>
      <c r="F669" t="s">
        <v>220</v>
      </c>
      <c r="G669" t="s">
        <v>1427</v>
      </c>
      <c r="H669">
        <v>100</v>
      </c>
      <c r="I669">
        <v>10</v>
      </c>
      <c r="J669">
        <v>30</v>
      </c>
      <c r="K669">
        <v>0</v>
      </c>
      <c r="L669">
        <v>0</v>
      </c>
      <c r="M669" t="s">
        <v>2180</v>
      </c>
      <c r="N669" t="s">
        <v>3732</v>
      </c>
    </row>
    <row r="670" spans="1:14" x14ac:dyDescent="0.3">
      <c r="A670">
        <v>669</v>
      </c>
      <c r="B670" t="s">
        <v>3733</v>
      </c>
      <c r="C670" t="s">
        <v>2053</v>
      </c>
      <c r="D670">
        <v>0</v>
      </c>
      <c r="E670">
        <v>0</v>
      </c>
      <c r="F670" t="s">
        <v>223</v>
      </c>
      <c r="G670" t="s">
        <v>1443</v>
      </c>
      <c r="H670">
        <v>0</v>
      </c>
      <c r="I670">
        <v>10</v>
      </c>
      <c r="J670">
        <v>0</v>
      </c>
      <c r="K670">
        <v>10</v>
      </c>
      <c r="L670">
        <v>4</v>
      </c>
      <c r="N670" t="s">
        <v>3734</v>
      </c>
    </row>
    <row r="671" spans="1:14" x14ac:dyDescent="0.3">
      <c r="A671">
        <v>670</v>
      </c>
      <c r="B671" t="s">
        <v>3735</v>
      </c>
      <c r="C671" t="s">
        <v>2090</v>
      </c>
      <c r="D671">
        <v>0</v>
      </c>
      <c r="E671">
        <v>75</v>
      </c>
      <c r="F671" t="s">
        <v>224</v>
      </c>
      <c r="G671" t="s">
        <v>1427</v>
      </c>
      <c r="H671">
        <v>100</v>
      </c>
      <c r="I671">
        <v>10</v>
      </c>
      <c r="J671">
        <v>0</v>
      </c>
      <c r="K671">
        <v>0</v>
      </c>
      <c r="L671">
        <v>0</v>
      </c>
      <c r="M671" t="s">
        <v>2163</v>
      </c>
      <c r="N671" t="s">
        <v>3736</v>
      </c>
    </row>
    <row r="672" spans="1:14" x14ac:dyDescent="0.3">
      <c r="A672">
        <v>671</v>
      </c>
      <c r="B672" t="s">
        <v>3737</v>
      </c>
      <c r="C672" t="s">
        <v>2069</v>
      </c>
      <c r="D672" t="s">
        <v>3709</v>
      </c>
      <c r="E672">
        <v>80</v>
      </c>
      <c r="F672" t="s">
        <v>231</v>
      </c>
      <c r="G672" t="s">
        <v>1427</v>
      </c>
      <c r="H672">
        <v>100</v>
      </c>
      <c r="I672">
        <v>20</v>
      </c>
      <c r="J672">
        <v>0</v>
      </c>
      <c r="K672">
        <v>0</v>
      </c>
      <c r="L672">
        <v>0</v>
      </c>
      <c r="M672" t="s">
        <v>2180</v>
      </c>
      <c r="N672" t="s">
        <v>3738</v>
      </c>
    </row>
    <row r="673" spans="1:14" x14ac:dyDescent="0.3">
      <c r="A673">
        <v>672</v>
      </c>
      <c r="B673" t="s">
        <v>3739</v>
      </c>
      <c r="C673" t="s">
        <v>2086</v>
      </c>
      <c r="D673" t="s">
        <v>3740</v>
      </c>
      <c r="E673">
        <v>0</v>
      </c>
      <c r="F673" t="s">
        <v>203</v>
      </c>
      <c r="G673" t="s">
        <v>1443</v>
      </c>
      <c r="H673">
        <v>0</v>
      </c>
      <c r="I673">
        <v>20</v>
      </c>
      <c r="J673">
        <v>0</v>
      </c>
      <c r="K673">
        <v>20</v>
      </c>
      <c r="L673">
        <v>0</v>
      </c>
      <c r="M673" t="s">
        <v>2203</v>
      </c>
      <c r="N673" t="s">
        <v>3741</v>
      </c>
    </row>
    <row r="674" spans="1:14" x14ac:dyDescent="0.3">
      <c r="A674">
        <v>673</v>
      </c>
      <c r="B674" t="s">
        <v>3742</v>
      </c>
      <c r="C674" t="s">
        <v>2104</v>
      </c>
      <c r="D674">
        <v>0</v>
      </c>
      <c r="E674">
        <v>100</v>
      </c>
      <c r="F674" t="s">
        <v>226</v>
      </c>
      <c r="G674" t="s">
        <v>1441</v>
      </c>
      <c r="H674">
        <v>100</v>
      </c>
      <c r="I674">
        <v>5</v>
      </c>
      <c r="J674">
        <v>0</v>
      </c>
      <c r="K674">
        <v>0</v>
      </c>
      <c r="L674">
        <v>0</v>
      </c>
      <c r="M674" t="s">
        <v>2174</v>
      </c>
      <c r="N674" t="s">
        <v>3743</v>
      </c>
    </row>
    <row r="675" spans="1:14" x14ac:dyDescent="0.3">
      <c r="A675">
        <v>674</v>
      </c>
      <c r="B675" t="s">
        <v>3744</v>
      </c>
      <c r="C675" t="s">
        <v>2102</v>
      </c>
      <c r="D675" t="s">
        <v>3343</v>
      </c>
      <c r="E675">
        <v>150</v>
      </c>
      <c r="F675" t="s">
        <v>218</v>
      </c>
      <c r="G675" t="s">
        <v>1441</v>
      </c>
      <c r="H675">
        <v>100</v>
      </c>
      <c r="I675">
        <v>5</v>
      </c>
      <c r="J675">
        <v>0</v>
      </c>
      <c r="K675">
        <v>0</v>
      </c>
      <c r="L675">
        <v>0</v>
      </c>
      <c r="M675" t="s">
        <v>2174</v>
      </c>
      <c r="N675" t="s">
        <v>3745</v>
      </c>
    </row>
    <row r="676" spans="1:14" x14ac:dyDescent="0.3">
      <c r="A676">
        <v>675</v>
      </c>
      <c r="B676" t="s">
        <v>3746</v>
      </c>
      <c r="C676" t="s">
        <v>2103</v>
      </c>
      <c r="D676">
        <v>0</v>
      </c>
      <c r="E676">
        <v>100</v>
      </c>
      <c r="F676" t="s">
        <v>220</v>
      </c>
      <c r="G676" t="s">
        <v>1427</v>
      </c>
      <c r="H676">
        <v>100</v>
      </c>
      <c r="I676">
        <v>15</v>
      </c>
      <c r="J676">
        <v>0</v>
      </c>
      <c r="K676">
        <v>0</v>
      </c>
      <c r="L676">
        <v>0</v>
      </c>
      <c r="M676" t="s">
        <v>2174</v>
      </c>
      <c r="N676" t="s">
        <v>3747</v>
      </c>
    </row>
    <row r="677" spans="1:14" x14ac:dyDescent="0.3">
      <c r="A677">
        <v>677</v>
      </c>
      <c r="B677" t="s">
        <v>3766</v>
      </c>
      <c r="C677" t="s">
        <v>3767</v>
      </c>
      <c r="D677">
        <v>0</v>
      </c>
      <c r="E677">
        <v>20</v>
      </c>
      <c r="F677" t="s">
        <v>221</v>
      </c>
      <c r="G677" t="s">
        <v>1427</v>
      </c>
      <c r="H677">
        <v>100</v>
      </c>
      <c r="I677">
        <v>35</v>
      </c>
      <c r="J677">
        <v>0</v>
      </c>
      <c r="K677">
        <v>0</v>
      </c>
      <c r="L677">
        <v>0</v>
      </c>
      <c r="M677" t="s">
        <v>2163</v>
      </c>
      <c r="N677" t="s">
        <v>3768</v>
      </c>
    </row>
    <row r="678" spans="1:14" x14ac:dyDescent="0.3">
      <c r="A678">
        <v>678</v>
      </c>
      <c r="B678" t="s">
        <v>3769</v>
      </c>
      <c r="C678" t="s">
        <v>3770</v>
      </c>
      <c r="D678">
        <v>0</v>
      </c>
      <c r="E678">
        <v>20</v>
      </c>
      <c r="F678" t="s">
        <v>218</v>
      </c>
      <c r="G678" t="s">
        <v>1427</v>
      </c>
      <c r="H678">
        <v>100</v>
      </c>
      <c r="I678">
        <v>35</v>
      </c>
      <c r="J678">
        <v>0</v>
      </c>
      <c r="K678">
        <v>0</v>
      </c>
      <c r="L678">
        <v>0</v>
      </c>
      <c r="M678" t="s">
        <v>2163</v>
      </c>
      <c r="N678" t="s">
        <v>3771</v>
      </c>
    </row>
    <row r="679" spans="1:14" x14ac:dyDescent="0.3">
      <c r="A679">
        <v>679</v>
      </c>
      <c r="B679" t="s">
        <v>3772</v>
      </c>
      <c r="C679" t="s">
        <v>3773</v>
      </c>
      <c r="D679">
        <v>0</v>
      </c>
      <c r="E679">
        <v>20</v>
      </c>
      <c r="F679" t="s">
        <v>219</v>
      </c>
      <c r="G679" t="s">
        <v>1441</v>
      </c>
      <c r="H679">
        <v>100</v>
      </c>
      <c r="I679">
        <v>35</v>
      </c>
      <c r="J679">
        <v>0</v>
      </c>
      <c r="K679">
        <v>0</v>
      </c>
      <c r="L679">
        <v>0</v>
      </c>
      <c r="M679" t="s">
        <v>2163</v>
      </c>
      <c r="N679" t="s">
        <v>3774</v>
      </c>
    </row>
    <row r="680" spans="1:14" x14ac:dyDescent="0.3">
      <c r="A680">
        <v>680</v>
      </c>
      <c r="B680" t="s">
        <v>3748</v>
      </c>
      <c r="C680" t="s">
        <v>3749</v>
      </c>
      <c r="D680">
        <v>0</v>
      </c>
      <c r="E680">
        <v>20</v>
      </c>
      <c r="F680" t="s">
        <v>233</v>
      </c>
      <c r="G680" t="s">
        <v>1427</v>
      </c>
      <c r="H680">
        <v>100</v>
      </c>
      <c r="I680">
        <v>35</v>
      </c>
      <c r="J680">
        <v>0</v>
      </c>
      <c r="K680">
        <v>0</v>
      </c>
      <c r="L680">
        <v>0</v>
      </c>
      <c r="M680" t="s">
        <v>2163</v>
      </c>
      <c r="N680" t="s">
        <v>3775</v>
      </c>
    </row>
    <row r="681" spans="1:14" x14ac:dyDescent="0.3">
      <c r="A681">
        <v>681</v>
      </c>
      <c r="B681" t="s">
        <v>3776</v>
      </c>
      <c r="C681" t="s">
        <v>3777</v>
      </c>
      <c r="D681">
        <v>0</v>
      </c>
      <c r="E681">
        <v>20</v>
      </c>
      <c r="F681" t="s">
        <v>227</v>
      </c>
      <c r="G681" t="s">
        <v>1427</v>
      </c>
      <c r="H681">
        <v>100</v>
      </c>
      <c r="I681">
        <v>35</v>
      </c>
      <c r="J681">
        <v>0</v>
      </c>
      <c r="K681">
        <v>0</v>
      </c>
      <c r="L681">
        <v>0</v>
      </c>
      <c r="M681" t="s">
        <v>2163</v>
      </c>
      <c r="N681" t="s">
        <v>3778</v>
      </c>
    </row>
    <row r="690" spans="1:1" x14ac:dyDescent="0.3">
      <c r="A690">
        <v>173</v>
      </c>
    </row>
    <row r="691" spans="1:1" x14ac:dyDescent="0.3">
      <c r="A691">
        <v>176</v>
      </c>
    </row>
    <row r="693" spans="1:1" x14ac:dyDescent="0.3">
      <c r="A693">
        <v>582</v>
      </c>
    </row>
    <row r="694" spans="1:1" x14ac:dyDescent="0.3">
      <c r="A694">
        <v>618</v>
      </c>
    </row>
    <row r="700" spans="1:1" x14ac:dyDescent="0.3">
      <c r="A700">
        <v>179</v>
      </c>
    </row>
    <row r="705" spans="1:1" x14ac:dyDescent="0.3">
      <c r="A705">
        <v>183</v>
      </c>
    </row>
    <row r="708" spans="1:1" x14ac:dyDescent="0.3">
      <c r="A708">
        <v>588</v>
      </c>
    </row>
    <row r="712" spans="1:1" x14ac:dyDescent="0.3">
      <c r="A712">
        <v>607</v>
      </c>
    </row>
    <row r="719" spans="1:1" x14ac:dyDescent="0.3">
      <c r="A719">
        <v>608</v>
      </c>
    </row>
    <row r="720" spans="1:1" x14ac:dyDescent="0.3">
      <c r="A720">
        <v>637</v>
      </c>
    </row>
    <row r="729" spans="1:1" x14ac:dyDescent="0.3">
      <c r="A729">
        <v>623</v>
      </c>
    </row>
  </sheetData>
  <autoFilter ref="A1:N72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13"/>
  <sheetViews>
    <sheetView workbookViewId="0">
      <pane xSplit="3" ySplit="1" topLeftCell="N17" activePane="bottomRight" state="frozen"/>
      <selection pane="topRight" activeCell="D1" sqref="D1"/>
      <selection pane="bottomLeft" activeCell="A2" sqref="A2"/>
      <selection pane="bottomRight" activeCell="S35" sqref="S35"/>
    </sheetView>
  </sheetViews>
  <sheetFormatPr baseColWidth="10" defaultRowHeight="14.4" x14ac:dyDescent="0.3"/>
  <cols>
    <col min="1" max="1" width="4" bestFit="1" customWidth="1"/>
    <col min="2" max="2" width="7.109375" style="18" bestFit="1" customWidth="1"/>
    <col min="3" max="3" width="30.5546875" bestFit="1" customWidth="1"/>
    <col min="4" max="4" width="4" style="18" bestFit="1" customWidth="1"/>
    <col min="5" max="5" width="6.5546875" bestFit="1" customWidth="1"/>
    <col min="6" max="6" width="8.44140625" style="18" bestFit="1" customWidth="1"/>
    <col min="7" max="7" width="9.6640625" bestFit="1" customWidth="1"/>
    <col min="8" max="8" width="11.5546875" style="18" bestFit="1" customWidth="1"/>
    <col min="9" max="9" width="6.5546875" bestFit="1" customWidth="1"/>
    <col min="10" max="10" width="5.44140625" style="18" bestFit="1" customWidth="1"/>
    <col min="11" max="11" width="8.33203125" bestFit="1" customWidth="1"/>
    <col min="15" max="15" width="4" bestFit="1" customWidth="1"/>
    <col min="16" max="16" width="6.5546875" bestFit="1" customWidth="1"/>
    <col min="17" max="17" width="8.44140625" bestFit="1" customWidth="1"/>
    <col min="18" max="18" width="9.6640625" bestFit="1" customWidth="1"/>
    <col min="19" max="19" width="11.5546875" customWidth="1"/>
    <col min="20" max="20" width="6.5546875" bestFit="1" customWidth="1"/>
    <col min="21" max="21" width="4" bestFit="1" customWidth="1"/>
  </cols>
  <sheetData>
    <row r="1" spans="1:21" x14ac:dyDescent="0.3">
      <c r="A1" t="s">
        <v>245</v>
      </c>
      <c r="C1" t="s">
        <v>378</v>
      </c>
      <c r="D1" s="18" t="s">
        <v>379</v>
      </c>
      <c r="E1" t="s">
        <v>380</v>
      </c>
      <c r="F1" s="18" t="s">
        <v>381</v>
      </c>
      <c r="G1" t="s">
        <v>382</v>
      </c>
      <c r="H1" s="18" t="s">
        <v>383</v>
      </c>
      <c r="I1" t="s">
        <v>384</v>
      </c>
      <c r="J1" s="18" t="s">
        <v>385</v>
      </c>
      <c r="K1" t="s">
        <v>386</v>
      </c>
      <c r="L1" t="s">
        <v>1398</v>
      </c>
      <c r="O1" s="18" t="s">
        <v>379</v>
      </c>
      <c r="P1" t="s">
        <v>380</v>
      </c>
      <c r="Q1" s="18" t="s">
        <v>381</v>
      </c>
      <c r="R1" t="s">
        <v>382</v>
      </c>
      <c r="S1" s="18" t="s">
        <v>383</v>
      </c>
      <c r="T1" t="s">
        <v>384</v>
      </c>
      <c r="U1" s="18" t="s">
        <v>1410</v>
      </c>
    </row>
    <row r="2" spans="1:21" x14ac:dyDescent="0.3">
      <c r="A2">
        <v>1</v>
      </c>
      <c r="B2" s="18">
        <v>1</v>
      </c>
      <c r="C2" t="s">
        <v>387</v>
      </c>
      <c r="D2" s="18">
        <v>45</v>
      </c>
      <c r="E2">
        <v>49</v>
      </c>
      <c r="F2" s="18">
        <v>49</v>
      </c>
      <c r="G2">
        <v>65</v>
      </c>
      <c r="H2" s="18">
        <v>65</v>
      </c>
      <c r="I2">
        <v>45</v>
      </c>
      <c r="J2" s="18">
        <v>318</v>
      </c>
      <c r="K2">
        <v>53</v>
      </c>
      <c r="L2" t="s">
        <v>1399</v>
      </c>
      <c r="O2" s="18">
        <v>80</v>
      </c>
      <c r="P2">
        <v>82</v>
      </c>
      <c r="Q2" s="18">
        <v>83</v>
      </c>
      <c r="R2">
        <v>100</v>
      </c>
      <c r="S2" s="18">
        <v>100</v>
      </c>
      <c r="T2">
        <v>80</v>
      </c>
      <c r="U2" s="18">
        <v>525</v>
      </c>
    </row>
    <row r="3" spans="1:21" x14ac:dyDescent="0.3">
      <c r="A3">
        <v>2</v>
      </c>
      <c r="B3" s="18">
        <v>2</v>
      </c>
      <c r="C3" t="s">
        <v>388</v>
      </c>
      <c r="D3" s="18">
        <v>60</v>
      </c>
      <c r="E3">
        <v>62</v>
      </c>
      <c r="F3" s="18">
        <v>63</v>
      </c>
      <c r="G3">
        <v>80</v>
      </c>
      <c r="H3" s="18">
        <v>80</v>
      </c>
      <c r="I3">
        <v>60</v>
      </c>
      <c r="J3" s="18">
        <v>405</v>
      </c>
      <c r="K3">
        <v>67.5</v>
      </c>
      <c r="L3" t="s">
        <v>1400</v>
      </c>
      <c r="O3" s="18">
        <v>78</v>
      </c>
      <c r="P3">
        <v>84</v>
      </c>
      <c r="Q3" s="18">
        <v>78</v>
      </c>
      <c r="R3">
        <v>109</v>
      </c>
      <c r="S3" s="18">
        <v>85</v>
      </c>
      <c r="T3">
        <v>100</v>
      </c>
      <c r="U3" s="18">
        <v>534</v>
      </c>
    </row>
    <row r="4" spans="1:21" x14ac:dyDescent="0.3">
      <c r="A4">
        <v>3</v>
      </c>
      <c r="B4" s="18">
        <v>3</v>
      </c>
      <c r="C4" t="s">
        <v>389</v>
      </c>
      <c r="D4" s="18">
        <v>80</v>
      </c>
      <c r="E4">
        <v>82</v>
      </c>
      <c r="F4" s="18">
        <v>83</v>
      </c>
      <c r="G4">
        <v>100</v>
      </c>
      <c r="H4" s="18">
        <v>100</v>
      </c>
      <c r="I4">
        <v>80</v>
      </c>
      <c r="J4" s="18">
        <v>525</v>
      </c>
      <c r="K4">
        <v>87.5</v>
      </c>
      <c r="L4" t="s">
        <v>1401</v>
      </c>
      <c r="O4" s="18">
        <v>79</v>
      </c>
      <c r="P4">
        <v>83</v>
      </c>
      <c r="Q4" s="18">
        <v>100</v>
      </c>
      <c r="R4">
        <v>85</v>
      </c>
      <c r="S4" s="18">
        <v>105</v>
      </c>
      <c r="T4">
        <v>78</v>
      </c>
      <c r="U4" s="18">
        <v>530</v>
      </c>
    </row>
    <row r="5" spans="1:21" x14ac:dyDescent="0.3">
      <c r="A5">
        <v>3</v>
      </c>
      <c r="B5" s="18" t="s">
        <v>1299</v>
      </c>
      <c r="C5" t="s">
        <v>390</v>
      </c>
      <c r="D5" s="18">
        <v>80</v>
      </c>
      <c r="E5">
        <v>100</v>
      </c>
      <c r="F5" s="18">
        <v>123</v>
      </c>
      <c r="G5">
        <v>122</v>
      </c>
      <c r="H5" s="18">
        <v>120</v>
      </c>
      <c r="I5">
        <v>80</v>
      </c>
      <c r="J5" s="18">
        <v>625</v>
      </c>
      <c r="K5">
        <v>104.17</v>
      </c>
      <c r="L5" t="s">
        <v>123</v>
      </c>
      <c r="O5" s="18">
        <v>80</v>
      </c>
      <c r="P5">
        <v>82</v>
      </c>
      <c r="Q5" s="18">
        <v>100</v>
      </c>
      <c r="R5">
        <v>83</v>
      </c>
      <c r="S5" s="18">
        <v>100</v>
      </c>
      <c r="T5">
        <v>80</v>
      </c>
      <c r="U5" s="18">
        <v>525</v>
      </c>
    </row>
    <row r="6" spans="1:21" x14ac:dyDescent="0.3">
      <c r="A6">
        <v>4</v>
      </c>
      <c r="B6" s="18">
        <v>4</v>
      </c>
      <c r="C6" t="s">
        <v>391</v>
      </c>
      <c r="D6" s="18">
        <v>39</v>
      </c>
      <c r="E6">
        <v>52</v>
      </c>
      <c r="F6" s="18">
        <v>43</v>
      </c>
      <c r="G6">
        <v>60</v>
      </c>
      <c r="H6" s="18">
        <v>50</v>
      </c>
      <c r="I6">
        <v>65</v>
      </c>
      <c r="J6" s="18">
        <v>309</v>
      </c>
      <c r="K6">
        <v>51.5</v>
      </c>
      <c r="L6" t="s">
        <v>1399</v>
      </c>
      <c r="O6" s="18">
        <v>78</v>
      </c>
      <c r="P6">
        <v>84</v>
      </c>
      <c r="Q6" s="18">
        <v>78</v>
      </c>
      <c r="R6">
        <v>109</v>
      </c>
      <c r="S6" s="18">
        <v>85</v>
      </c>
      <c r="T6">
        <v>100</v>
      </c>
      <c r="U6" s="18">
        <v>534</v>
      </c>
    </row>
    <row r="7" spans="1:21" x14ac:dyDescent="0.3">
      <c r="A7">
        <v>5</v>
      </c>
      <c r="B7" s="18">
        <v>5</v>
      </c>
      <c r="C7" t="s">
        <v>392</v>
      </c>
      <c r="D7" s="18">
        <v>58</v>
      </c>
      <c r="E7">
        <v>64</v>
      </c>
      <c r="F7" s="18">
        <v>58</v>
      </c>
      <c r="G7">
        <v>80</v>
      </c>
      <c r="H7" s="18">
        <v>65</v>
      </c>
      <c r="I7">
        <v>80</v>
      </c>
      <c r="J7" s="18">
        <v>405</v>
      </c>
      <c r="K7">
        <v>67.5</v>
      </c>
      <c r="L7" t="s">
        <v>1402</v>
      </c>
      <c r="O7" s="18">
        <v>85</v>
      </c>
      <c r="P7">
        <v>105</v>
      </c>
      <c r="Q7" s="18">
        <v>100</v>
      </c>
      <c r="R7">
        <v>79</v>
      </c>
      <c r="S7" s="18">
        <v>83</v>
      </c>
      <c r="T7">
        <v>78</v>
      </c>
      <c r="U7" s="18">
        <v>530</v>
      </c>
    </row>
    <row r="8" spans="1:21" x14ac:dyDescent="0.3">
      <c r="A8">
        <v>6</v>
      </c>
      <c r="B8" s="18">
        <v>6</v>
      </c>
      <c r="C8" t="s">
        <v>393</v>
      </c>
      <c r="D8" s="18">
        <v>78</v>
      </c>
      <c r="E8">
        <v>84</v>
      </c>
      <c r="F8" s="18">
        <v>78</v>
      </c>
      <c r="G8">
        <v>109</v>
      </c>
      <c r="H8" s="18">
        <v>85</v>
      </c>
      <c r="I8">
        <v>100</v>
      </c>
      <c r="J8" s="18">
        <v>534</v>
      </c>
      <c r="K8">
        <v>89</v>
      </c>
      <c r="L8" t="s">
        <v>1401</v>
      </c>
      <c r="O8" s="18">
        <v>70</v>
      </c>
      <c r="P8">
        <v>85</v>
      </c>
      <c r="Q8" s="18">
        <v>65</v>
      </c>
      <c r="R8">
        <v>105</v>
      </c>
      <c r="S8" s="18">
        <v>85</v>
      </c>
      <c r="T8">
        <v>120</v>
      </c>
      <c r="U8" s="18">
        <v>530</v>
      </c>
    </row>
    <row r="9" spans="1:21" x14ac:dyDescent="0.3">
      <c r="A9">
        <v>6</v>
      </c>
      <c r="B9" s="18" t="s">
        <v>1300</v>
      </c>
      <c r="C9" t="s">
        <v>394</v>
      </c>
      <c r="D9" s="18">
        <v>78</v>
      </c>
      <c r="E9">
        <v>130</v>
      </c>
      <c r="F9" s="18">
        <v>111</v>
      </c>
      <c r="G9">
        <v>130</v>
      </c>
      <c r="H9" s="18">
        <v>85</v>
      </c>
      <c r="I9">
        <v>100</v>
      </c>
      <c r="J9" s="18">
        <v>634</v>
      </c>
      <c r="K9">
        <v>105.67</v>
      </c>
      <c r="L9" t="s">
        <v>123</v>
      </c>
      <c r="O9" s="18">
        <v>80</v>
      </c>
      <c r="P9">
        <v>120</v>
      </c>
      <c r="Q9" s="18">
        <v>70</v>
      </c>
      <c r="R9">
        <v>110</v>
      </c>
      <c r="S9" s="18">
        <v>70</v>
      </c>
      <c r="T9">
        <v>80</v>
      </c>
      <c r="U9" s="18">
        <v>530</v>
      </c>
    </row>
    <row r="10" spans="1:21" x14ac:dyDescent="0.3">
      <c r="A10">
        <v>6</v>
      </c>
      <c r="B10" s="18" t="s">
        <v>1301</v>
      </c>
      <c r="C10" t="s">
        <v>395</v>
      </c>
      <c r="D10" s="18">
        <v>78</v>
      </c>
      <c r="E10">
        <v>104</v>
      </c>
      <c r="F10" s="18">
        <v>78</v>
      </c>
      <c r="G10">
        <v>159</v>
      </c>
      <c r="H10" s="18">
        <v>115</v>
      </c>
      <c r="I10">
        <v>100</v>
      </c>
      <c r="J10" s="18">
        <v>634</v>
      </c>
      <c r="K10">
        <v>105.67</v>
      </c>
      <c r="L10" t="s">
        <v>123</v>
      </c>
      <c r="O10" s="18">
        <v>100</v>
      </c>
      <c r="P10">
        <v>110</v>
      </c>
      <c r="Q10" s="18">
        <v>90</v>
      </c>
      <c r="R10">
        <v>85</v>
      </c>
      <c r="S10" s="18">
        <v>90</v>
      </c>
      <c r="T10">
        <v>60</v>
      </c>
      <c r="U10" s="18">
        <v>535</v>
      </c>
    </row>
    <row r="11" spans="1:21" x14ac:dyDescent="0.3">
      <c r="A11">
        <v>7</v>
      </c>
      <c r="B11" s="18">
        <v>7</v>
      </c>
      <c r="C11" t="s">
        <v>396</v>
      </c>
      <c r="D11" s="18">
        <v>44</v>
      </c>
      <c r="E11">
        <v>48</v>
      </c>
      <c r="F11" s="18">
        <v>65</v>
      </c>
      <c r="G11">
        <v>50</v>
      </c>
      <c r="H11" s="18">
        <v>64</v>
      </c>
      <c r="I11">
        <v>43</v>
      </c>
      <c r="J11" s="18">
        <v>314</v>
      </c>
      <c r="K11">
        <v>52.33</v>
      </c>
      <c r="L11" t="s">
        <v>1399</v>
      </c>
      <c r="O11" s="18">
        <v>95</v>
      </c>
      <c r="P11">
        <v>109</v>
      </c>
      <c r="Q11" s="18">
        <v>105</v>
      </c>
      <c r="R11">
        <v>75</v>
      </c>
      <c r="S11" s="18">
        <v>85</v>
      </c>
      <c r="T11">
        <v>56</v>
      </c>
      <c r="U11" s="18">
        <v>525</v>
      </c>
    </row>
    <row r="12" spans="1:21" x14ac:dyDescent="0.3">
      <c r="A12">
        <v>8</v>
      </c>
      <c r="B12" s="18">
        <v>8</v>
      </c>
      <c r="C12" t="s">
        <v>397</v>
      </c>
      <c r="D12" s="18">
        <v>59</v>
      </c>
      <c r="E12">
        <v>63</v>
      </c>
      <c r="F12" s="18">
        <v>80</v>
      </c>
      <c r="G12">
        <v>65</v>
      </c>
      <c r="H12" s="18">
        <v>80</v>
      </c>
      <c r="I12">
        <v>58</v>
      </c>
      <c r="J12" s="18">
        <v>405</v>
      </c>
      <c r="K12">
        <v>67.5</v>
      </c>
      <c r="L12" t="s">
        <v>1403</v>
      </c>
      <c r="O12" s="18">
        <v>76</v>
      </c>
      <c r="P12">
        <v>104</v>
      </c>
      <c r="Q12" s="18">
        <v>71</v>
      </c>
      <c r="R12">
        <v>104</v>
      </c>
      <c r="S12" s="18">
        <v>71</v>
      </c>
      <c r="T12">
        <v>108</v>
      </c>
      <c r="U12" s="18">
        <v>534</v>
      </c>
    </row>
    <row r="13" spans="1:21" x14ac:dyDescent="0.3">
      <c r="A13">
        <v>9</v>
      </c>
      <c r="B13" s="18">
        <v>9</v>
      </c>
      <c r="C13" t="s">
        <v>398</v>
      </c>
      <c r="D13" s="18">
        <v>79</v>
      </c>
      <c r="E13">
        <v>83</v>
      </c>
      <c r="F13" s="18">
        <v>100</v>
      </c>
      <c r="G13">
        <v>85</v>
      </c>
      <c r="H13" s="18">
        <v>105</v>
      </c>
      <c r="I13">
        <v>78</v>
      </c>
      <c r="J13" s="18">
        <v>530</v>
      </c>
      <c r="K13">
        <v>88.33</v>
      </c>
      <c r="L13" t="s">
        <v>1401</v>
      </c>
      <c r="O13" s="18">
        <v>84</v>
      </c>
      <c r="P13">
        <v>86</v>
      </c>
      <c r="Q13" s="18">
        <v>88</v>
      </c>
      <c r="R13">
        <v>111</v>
      </c>
      <c r="S13" s="18">
        <v>101</v>
      </c>
      <c r="T13">
        <v>60</v>
      </c>
      <c r="U13" s="18">
        <v>530</v>
      </c>
    </row>
    <row r="14" spans="1:21" x14ac:dyDescent="0.3">
      <c r="A14">
        <v>9</v>
      </c>
      <c r="B14" s="18" t="s">
        <v>1302</v>
      </c>
      <c r="C14" t="s">
        <v>399</v>
      </c>
      <c r="D14" s="18">
        <v>79</v>
      </c>
      <c r="E14">
        <v>103</v>
      </c>
      <c r="F14" s="18">
        <v>120</v>
      </c>
      <c r="G14">
        <v>135</v>
      </c>
      <c r="H14" s="18">
        <v>115</v>
      </c>
      <c r="I14">
        <v>78</v>
      </c>
      <c r="J14" s="18">
        <v>630</v>
      </c>
      <c r="K14">
        <v>105</v>
      </c>
      <c r="O14" s="18">
        <v>75</v>
      </c>
      <c r="P14">
        <v>75</v>
      </c>
      <c r="Q14" s="18">
        <v>95</v>
      </c>
      <c r="R14">
        <v>75</v>
      </c>
      <c r="S14" s="18">
        <v>95</v>
      </c>
      <c r="T14">
        <v>113</v>
      </c>
      <c r="U14" s="18">
        <v>528</v>
      </c>
    </row>
    <row r="15" spans="1:21" x14ac:dyDescent="0.3">
      <c r="A15">
        <v>10</v>
      </c>
      <c r="B15" s="18">
        <v>10</v>
      </c>
      <c r="C15" t="s">
        <v>400</v>
      </c>
      <c r="D15" s="18">
        <v>45</v>
      </c>
      <c r="E15">
        <v>30</v>
      </c>
      <c r="F15" s="18">
        <v>35</v>
      </c>
      <c r="G15">
        <v>20</v>
      </c>
      <c r="H15" s="18">
        <v>20</v>
      </c>
      <c r="I15">
        <v>45</v>
      </c>
      <c r="J15" s="18">
        <v>195</v>
      </c>
      <c r="K15">
        <v>32.5</v>
      </c>
      <c r="O15" s="18">
        <v>110</v>
      </c>
      <c r="P15">
        <v>123</v>
      </c>
      <c r="Q15" s="18">
        <v>65</v>
      </c>
      <c r="R15">
        <v>100</v>
      </c>
      <c r="S15" s="18">
        <v>65</v>
      </c>
      <c r="T15">
        <v>65</v>
      </c>
      <c r="U15" s="18">
        <v>528</v>
      </c>
    </row>
    <row r="16" spans="1:21" x14ac:dyDescent="0.3">
      <c r="A16">
        <v>11</v>
      </c>
      <c r="B16" s="18">
        <v>11</v>
      </c>
      <c r="C16" t="s">
        <v>401</v>
      </c>
      <c r="D16" s="18">
        <v>50</v>
      </c>
      <c r="E16">
        <v>20</v>
      </c>
      <c r="F16" s="18">
        <v>55</v>
      </c>
      <c r="G16">
        <v>25</v>
      </c>
      <c r="H16" s="18">
        <v>25</v>
      </c>
      <c r="I16">
        <v>30</v>
      </c>
      <c r="J16" s="18">
        <v>205</v>
      </c>
      <c r="K16">
        <v>34.17</v>
      </c>
      <c r="O16" s="18">
        <v>95</v>
      </c>
      <c r="P16">
        <v>100</v>
      </c>
      <c r="Q16" s="18">
        <v>85</v>
      </c>
      <c r="R16">
        <v>108</v>
      </c>
      <c r="S16" s="18">
        <v>70</v>
      </c>
      <c r="T16">
        <v>70</v>
      </c>
      <c r="U16" s="18">
        <v>528</v>
      </c>
    </row>
    <row r="17" spans="1:22" x14ac:dyDescent="0.3">
      <c r="A17">
        <v>12</v>
      </c>
      <c r="B17" s="18">
        <v>12</v>
      </c>
      <c r="C17" t="s">
        <v>402</v>
      </c>
      <c r="D17" s="18">
        <v>60</v>
      </c>
      <c r="E17">
        <v>45</v>
      </c>
      <c r="F17" s="18">
        <v>50</v>
      </c>
      <c r="G17">
        <v>90</v>
      </c>
      <c r="H17" s="18">
        <v>80</v>
      </c>
      <c r="I17">
        <v>70</v>
      </c>
      <c r="J17" s="18">
        <v>395</v>
      </c>
      <c r="K17">
        <v>65.83</v>
      </c>
      <c r="O17" s="18">
        <v>88</v>
      </c>
      <c r="P17">
        <v>107</v>
      </c>
      <c r="Q17" s="18">
        <v>122</v>
      </c>
      <c r="R17">
        <v>74</v>
      </c>
      <c r="S17" s="18">
        <v>75</v>
      </c>
      <c r="T17">
        <v>64</v>
      </c>
      <c r="U17" s="18">
        <v>530</v>
      </c>
    </row>
    <row r="18" spans="1:22" x14ac:dyDescent="0.3">
      <c r="A18">
        <v>13</v>
      </c>
      <c r="B18" s="18">
        <v>13</v>
      </c>
      <c r="C18" t="s">
        <v>403</v>
      </c>
      <c r="D18" s="18">
        <v>40</v>
      </c>
      <c r="E18">
        <v>35</v>
      </c>
      <c r="F18" s="18">
        <v>30</v>
      </c>
      <c r="G18">
        <v>20</v>
      </c>
      <c r="H18" s="18">
        <v>20</v>
      </c>
      <c r="I18">
        <v>50</v>
      </c>
      <c r="J18" s="18">
        <v>195</v>
      </c>
      <c r="K18">
        <v>32.5</v>
      </c>
      <c r="O18" s="18">
        <v>75</v>
      </c>
      <c r="P18">
        <v>69</v>
      </c>
      <c r="Q18" s="18">
        <v>72</v>
      </c>
      <c r="R18">
        <v>114</v>
      </c>
      <c r="S18" s="18">
        <v>100</v>
      </c>
      <c r="T18">
        <v>104</v>
      </c>
      <c r="U18" s="18">
        <v>534</v>
      </c>
    </row>
    <row r="19" spans="1:22" x14ac:dyDescent="0.3">
      <c r="A19">
        <v>14</v>
      </c>
      <c r="B19" s="18">
        <v>14</v>
      </c>
      <c r="C19" t="s">
        <v>404</v>
      </c>
      <c r="D19" s="18">
        <v>45</v>
      </c>
      <c r="E19">
        <v>25</v>
      </c>
      <c r="F19" s="18">
        <v>50</v>
      </c>
      <c r="G19">
        <v>25</v>
      </c>
      <c r="H19" s="18">
        <v>25</v>
      </c>
      <c r="I19">
        <v>35</v>
      </c>
      <c r="J19" s="18">
        <v>205</v>
      </c>
      <c r="K19">
        <v>34.17</v>
      </c>
      <c r="O19" s="18">
        <v>72</v>
      </c>
      <c r="P19">
        <v>95</v>
      </c>
      <c r="Q19" s="18">
        <v>67</v>
      </c>
      <c r="R19">
        <v>103</v>
      </c>
      <c r="S19" s="18">
        <v>71</v>
      </c>
      <c r="T19">
        <v>122</v>
      </c>
      <c r="U19" s="18">
        <v>530</v>
      </c>
    </row>
    <row r="20" spans="1:22" x14ac:dyDescent="0.3">
      <c r="A20">
        <v>15</v>
      </c>
      <c r="B20" s="18">
        <v>15</v>
      </c>
      <c r="C20" t="s">
        <v>405</v>
      </c>
      <c r="D20" s="18">
        <v>65</v>
      </c>
      <c r="E20">
        <v>90</v>
      </c>
      <c r="F20" s="18">
        <v>40</v>
      </c>
      <c r="G20">
        <v>45</v>
      </c>
      <c r="H20" s="18">
        <v>80</v>
      </c>
      <c r="I20">
        <v>75</v>
      </c>
      <c r="J20" s="18">
        <v>395</v>
      </c>
      <c r="K20">
        <v>65.83</v>
      </c>
      <c r="O20" s="18">
        <v>78</v>
      </c>
      <c r="P20">
        <v>107</v>
      </c>
      <c r="Q20" s="18">
        <v>75</v>
      </c>
      <c r="R20">
        <v>100</v>
      </c>
      <c r="S20" s="18">
        <v>100</v>
      </c>
      <c r="T20">
        <v>70</v>
      </c>
      <c r="U20" s="18">
        <v>530</v>
      </c>
    </row>
    <row r="21" spans="1:22" x14ac:dyDescent="0.3">
      <c r="A21">
        <v>15</v>
      </c>
      <c r="B21" s="18" t="s">
        <v>1303</v>
      </c>
      <c r="C21" t="s">
        <v>406</v>
      </c>
      <c r="D21" s="18">
        <v>65</v>
      </c>
      <c r="E21">
        <v>150</v>
      </c>
      <c r="F21" s="18">
        <v>40</v>
      </c>
      <c r="G21">
        <v>15</v>
      </c>
      <c r="H21" s="18">
        <v>80</v>
      </c>
      <c r="I21">
        <v>145</v>
      </c>
      <c r="J21" s="18">
        <v>495</v>
      </c>
      <c r="K21">
        <v>82.5</v>
      </c>
      <c r="O21" s="18">
        <v>95</v>
      </c>
      <c r="P21">
        <v>115</v>
      </c>
      <c r="Q21" s="18">
        <v>90</v>
      </c>
      <c r="R21">
        <v>80</v>
      </c>
      <c r="S21" s="18">
        <v>90</v>
      </c>
      <c r="T21">
        <v>60</v>
      </c>
      <c r="U21" s="18">
        <v>530</v>
      </c>
    </row>
    <row r="22" spans="1:22" x14ac:dyDescent="0.3">
      <c r="A22">
        <v>16</v>
      </c>
      <c r="B22" s="18">
        <v>16</v>
      </c>
      <c r="C22" t="s">
        <v>407</v>
      </c>
      <c r="D22" s="18">
        <v>40</v>
      </c>
      <c r="E22">
        <v>45</v>
      </c>
      <c r="F22" s="18">
        <v>40</v>
      </c>
      <c r="G22">
        <v>35</v>
      </c>
      <c r="H22" s="18">
        <v>35</v>
      </c>
      <c r="I22">
        <v>56</v>
      </c>
      <c r="J22" s="18">
        <v>251</v>
      </c>
      <c r="K22">
        <v>41.83</v>
      </c>
      <c r="O22" s="18">
        <v>80</v>
      </c>
      <c r="P22">
        <v>74</v>
      </c>
      <c r="Q22" s="18">
        <v>74</v>
      </c>
      <c r="R22">
        <v>126</v>
      </c>
      <c r="S22" s="18">
        <v>116</v>
      </c>
      <c r="T22">
        <v>60</v>
      </c>
      <c r="U22" s="18">
        <v>530</v>
      </c>
    </row>
    <row r="23" spans="1:22" x14ac:dyDescent="0.3">
      <c r="A23">
        <v>17</v>
      </c>
      <c r="B23" s="18">
        <v>17</v>
      </c>
      <c r="C23" t="s">
        <v>408</v>
      </c>
      <c r="D23" s="18">
        <v>63</v>
      </c>
      <c r="E23">
        <v>60</v>
      </c>
      <c r="F23" s="18">
        <v>55</v>
      </c>
      <c r="G23">
        <v>50</v>
      </c>
      <c r="H23" s="18">
        <v>50</v>
      </c>
      <c r="I23">
        <v>71</v>
      </c>
      <c r="J23" s="18">
        <v>349</v>
      </c>
      <c r="K23">
        <v>58.17</v>
      </c>
      <c r="N23" t="s">
        <v>1404</v>
      </c>
      <c r="O23" s="19">
        <f>AVERAGE(O2:O22)</f>
        <v>83.476190476190482</v>
      </c>
      <c r="P23" s="19">
        <f t="shared" ref="P23:U23" si="0">AVERAGE(P2:P22)</f>
        <v>95.19047619047619</v>
      </c>
      <c r="Q23" s="19">
        <f t="shared" si="0"/>
        <v>84.428571428571431</v>
      </c>
      <c r="R23" s="19">
        <f t="shared" si="0"/>
        <v>96.904761904761898</v>
      </c>
      <c r="S23" s="19">
        <f t="shared" si="0"/>
        <v>87.714285714285708</v>
      </c>
      <c r="T23" s="19">
        <f t="shared" si="0"/>
        <v>82.285714285714292</v>
      </c>
      <c r="U23" s="19">
        <f t="shared" si="0"/>
        <v>530</v>
      </c>
    </row>
    <row r="24" spans="1:22" x14ac:dyDescent="0.3">
      <c r="A24">
        <v>18</v>
      </c>
      <c r="B24" s="18">
        <v>18</v>
      </c>
      <c r="C24" t="s">
        <v>409</v>
      </c>
      <c r="D24" s="18">
        <v>83</v>
      </c>
      <c r="E24">
        <v>80</v>
      </c>
      <c r="F24" s="18">
        <v>75</v>
      </c>
      <c r="G24">
        <v>70</v>
      </c>
      <c r="H24" s="18">
        <v>70</v>
      </c>
      <c r="I24">
        <v>101</v>
      </c>
      <c r="J24" s="18">
        <v>479</v>
      </c>
      <c r="K24">
        <v>79.83</v>
      </c>
      <c r="N24" t="s">
        <v>1405</v>
      </c>
      <c r="O24">
        <f>+MAX(O2:O22)</f>
        <v>110</v>
      </c>
      <c r="P24">
        <f t="shared" ref="P24:T24" si="1">+MAX(P2:P22)</f>
        <v>123</v>
      </c>
      <c r="Q24">
        <f t="shared" si="1"/>
        <v>122</v>
      </c>
      <c r="R24">
        <f t="shared" si="1"/>
        <v>126</v>
      </c>
      <c r="S24">
        <f t="shared" si="1"/>
        <v>116</v>
      </c>
      <c r="T24">
        <f t="shared" si="1"/>
        <v>122</v>
      </c>
      <c r="U24">
        <f t="shared" ref="U24" si="2">+MAX(U2:U22)</f>
        <v>535</v>
      </c>
    </row>
    <row r="25" spans="1:22" x14ac:dyDescent="0.3">
      <c r="A25">
        <v>18</v>
      </c>
      <c r="B25" s="18" t="s">
        <v>1304</v>
      </c>
      <c r="C25" t="s">
        <v>410</v>
      </c>
      <c r="D25" s="18">
        <v>83</v>
      </c>
      <c r="E25">
        <v>80</v>
      </c>
      <c r="F25" s="18">
        <v>80</v>
      </c>
      <c r="G25">
        <v>135</v>
      </c>
      <c r="H25" s="18">
        <v>80</v>
      </c>
      <c r="I25">
        <v>121</v>
      </c>
      <c r="J25" s="18">
        <v>579</v>
      </c>
      <c r="K25">
        <v>96.5</v>
      </c>
      <c r="N25" t="s">
        <v>1406</v>
      </c>
      <c r="O25">
        <f>+MIN(O2:O22)</f>
        <v>70</v>
      </c>
      <c r="P25">
        <f t="shared" ref="P25:T25" si="3">+MIN(P2:P22)</f>
        <v>69</v>
      </c>
      <c r="Q25">
        <f t="shared" si="3"/>
        <v>65</v>
      </c>
      <c r="R25">
        <f t="shared" si="3"/>
        <v>74</v>
      </c>
      <c r="S25">
        <f t="shared" si="3"/>
        <v>65</v>
      </c>
      <c r="T25">
        <f t="shared" si="3"/>
        <v>56</v>
      </c>
      <c r="U25">
        <f t="shared" ref="U25" si="4">+MIN(U2:U22)</f>
        <v>525</v>
      </c>
    </row>
    <row r="26" spans="1:22" x14ac:dyDescent="0.3">
      <c r="A26">
        <v>19</v>
      </c>
      <c r="B26" s="18">
        <v>19</v>
      </c>
      <c r="C26" t="s">
        <v>411</v>
      </c>
      <c r="D26" s="18">
        <v>30</v>
      </c>
      <c r="E26">
        <v>56</v>
      </c>
      <c r="F26" s="18">
        <v>35</v>
      </c>
      <c r="G26">
        <v>25</v>
      </c>
      <c r="H26" s="18">
        <v>35</v>
      </c>
      <c r="I26">
        <v>72</v>
      </c>
      <c r="J26" s="18">
        <v>253</v>
      </c>
      <c r="K26">
        <v>42.17</v>
      </c>
    </row>
    <row r="27" spans="1:22" x14ac:dyDescent="0.3">
      <c r="A27">
        <v>19</v>
      </c>
      <c r="B27" s="18" t="s">
        <v>1305</v>
      </c>
      <c r="C27" t="s">
        <v>412</v>
      </c>
      <c r="D27" s="18">
        <v>30</v>
      </c>
      <c r="E27">
        <v>56</v>
      </c>
      <c r="F27" s="18">
        <v>35</v>
      </c>
      <c r="G27">
        <v>25</v>
      </c>
      <c r="H27" s="18">
        <v>35</v>
      </c>
      <c r="I27">
        <v>72</v>
      </c>
      <c r="J27" s="18">
        <v>253</v>
      </c>
      <c r="K27">
        <v>42.17</v>
      </c>
      <c r="N27" t="s">
        <v>1407</v>
      </c>
      <c r="O27">
        <v>100</v>
      </c>
      <c r="P27">
        <v>100</v>
      </c>
      <c r="Q27">
        <v>60</v>
      </c>
      <c r="R27">
        <v>90</v>
      </c>
      <c r="S27">
        <v>70</v>
      </c>
      <c r="T27">
        <v>115</v>
      </c>
      <c r="U27">
        <f>535-T27-S27-R27-Q27-P27-O27</f>
        <v>0</v>
      </c>
      <c r="V27" t="str">
        <f>O27&amp;","&amp;P27&amp;","&amp;Q27&amp;","&amp;R27&amp;","&amp;S27&amp;","&amp;T27</f>
        <v>100,100,60,90,70,115</v>
      </c>
    </row>
    <row r="28" spans="1:22" x14ac:dyDescent="0.3">
      <c r="A28">
        <v>20</v>
      </c>
      <c r="B28" s="18">
        <v>20</v>
      </c>
      <c r="C28" t="s">
        <v>413</v>
      </c>
      <c r="D28" s="18">
        <v>55</v>
      </c>
      <c r="E28">
        <v>81</v>
      </c>
      <c r="F28" s="18">
        <v>60</v>
      </c>
      <c r="G28">
        <v>50</v>
      </c>
      <c r="H28" s="18">
        <v>70</v>
      </c>
      <c r="I28">
        <v>97</v>
      </c>
      <c r="J28" s="18">
        <v>413</v>
      </c>
      <c r="K28">
        <v>68.83</v>
      </c>
      <c r="N28" t="s">
        <v>275</v>
      </c>
      <c r="O28">
        <v>90</v>
      </c>
      <c r="P28">
        <v>100</v>
      </c>
      <c r="Q28">
        <v>70</v>
      </c>
      <c r="R28">
        <v>70</v>
      </c>
      <c r="S28">
        <v>100</v>
      </c>
      <c r="T28">
        <v>105</v>
      </c>
      <c r="U28">
        <f t="shared" ref="U28:U31" si="5">535-T28-S28-R28-Q28-P28-O28</f>
        <v>0</v>
      </c>
      <c r="V28" t="str">
        <f t="shared" ref="V28:V31" si="6">O28&amp;","&amp;P28&amp;","&amp;Q28&amp;","&amp;R28&amp;","&amp;S28&amp;","&amp;T28</f>
        <v>90,100,70,70,100,105</v>
      </c>
    </row>
    <row r="29" spans="1:22" x14ac:dyDescent="0.3">
      <c r="A29">
        <v>20</v>
      </c>
      <c r="B29" s="18" t="s">
        <v>1306</v>
      </c>
      <c r="C29" t="s">
        <v>414</v>
      </c>
      <c r="D29" s="18">
        <v>75</v>
      </c>
      <c r="E29">
        <v>71</v>
      </c>
      <c r="F29" s="18">
        <v>70</v>
      </c>
      <c r="G29">
        <v>40</v>
      </c>
      <c r="H29" s="18">
        <v>80</v>
      </c>
      <c r="I29">
        <v>77</v>
      </c>
      <c r="J29" s="18">
        <v>413</v>
      </c>
      <c r="K29">
        <v>68.83</v>
      </c>
      <c r="N29" t="s">
        <v>276</v>
      </c>
      <c r="O29">
        <v>120</v>
      </c>
      <c r="P29">
        <v>70</v>
      </c>
      <c r="Q29">
        <v>60</v>
      </c>
      <c r="R29">
        <v>100</v>
      </c>
      <c r="S29">
        <v>90</v>
      </c>
      <c r="T29">
        <v>95</v>
      </c>
      <c r="U29">
        <f t="shared" si="5"/>
        <v>0</v>
      </c>
      <c r="V29" t="str">
        <f t="shared" si="6"/>
        <v>120,70,60,100,90,95</v>
      </c>
    </row>
    <row r="30" spans="1:22" x14ac:dyDescent="0.3">
      <c r="A30">
        <v>21</v>
      </c>
      <c r="B30" s="18">
        <v>21</v>
      </c>
      <c r="C30" t="s">
        <v>415</v>
      </c>
      <c r="D30" s="18">
        <v>40</v>
      </c>
      <c r="E30">
        <v>60</v>
      </c>
      <c r="F30" s="18">
        <v>30</v>
      </c>
      <c r="G30">
        <v>31</v>
      </c>
      <c r="H30" s="18">
        <v>31</v>
      </c>
      <c r="I30">
        <v>70</v>
      </c>
      <c r="J30" s="18">
        <v>262</v>
      </c>
      <c r="K30">
        <v>43.67</v>
      </c>
      <c r="N30" t="s">
        <v>1408</v>
      </c>
      <c r="O30">
        <v>90</v>
      </c>
      <c r="P30">
        <v>70</v>
      </c>
      <c r="Q30">
        <v>120</v>
      </c>
      <c r="R30">
        <v>60</v>
      </c>
      <c r="S30">
        <v>120</v>
      </c>
      <c r="T30">
        <v>75</v>
      </c>
      <c r="U30">
        <f t="shared" si="5"/>
        <v>0</v>
      </c>
      <c r="V30" t="str">
        <f t="shared" si="6"/>
        <v>90,70,120,60,120,75</v>
      </c>
    </row>
    <row r="31" spans="1:22" x14ac:dyDescent="0.3">
      <c r="A31">
        <v>22</v>
      </c>
      <c r="B31" s="18">
        <v>22</v>
      </c>
      <c r="C31" t="s">
        <v>416</v>
      </c>
      <c r="D31" s="18">
        <v>65</v>
      </c>
      <c r="E31">
        <v>90</v>
      </c>
      <c r="F31" s="18">
        <v>65</v>
      </c>
      <c r="G31">
        <v>61</v>
      </c>
      <c r="H31" s="18">
        <v>61</v>
      </c>
      <c r="I31">
        <v>100</v>
      </c>
      <c r="J31" s="18">
        <v>442</v>
      </c>
      <c r="K31">
        <v>73.67</v>
      </c>
      <c r="N31" t="s">
        <v>1409</v>
      </c>
      <c r="O31">
        <v>120</v>
      </c>
      <c r="P31">
        <v>120</v>
      </c>
      <c r="Q31">
        <v>100</v>
      </c>
      <c r="R31">
        <v>55</v>
      </c>
      <c r="S31">
        <v>55</v>
      </c>
      <c r="T31">
        <v>85</v>
      </c>
      <c r="U31">
        <f t="shared" si="5"/>
        <v>0</v>
      </c>
      <c r="V31" t="str">
        <f t="shared" si="6"/>
        <v>120,120,100,55,55,85</v>
      </c>
    </row>
    <row r="32" spans="1:22" x14ac:dyDescent="0.3">
      <c r="A32">
        <v>23</v>
      </c>
      <c r="B32" s="18">
        <v>23</v>
      </c>
      <c r="C32" t="s">
        <v>417</v>
      </c>
      <c r="D32" s="18">
        <v>35</v>
      </c>
      <c r="E32">
        <v>60</v>
      </c>
      <c r="F32" s="18">
        <v>44</v>
      </c>
      <c r="G32">
        <v>40</v>
      </c>
      <c r="H32" s="18">
        <v>54</v>
      </c>
      <c r="I32">
        <v>55</v>
      </c>
      <c r="J32" s="18">
        <v>288</v>
      </c>
      <c r="K32">
        <v>48</v>
      </c>
    </row>
    <row r="33" spans="1:11" x14ac:dyDescent="0.3">
      <c r="A33">
        <v>24</v>
      </c>
      <c r="B33" s="18">
        <v>24</v>
      </c>
      <c r="C33" t="s">
        <v>418</v>
      </c>
      <c r="D33" s="18">
        <v>60</v>
      </c>
      <c r="E33">
        <v>95</v>
      </c>
      <c r="F33" s="18">
        <v>69</v>
      </c>
      <c r="G33">
        <v>65</v>
      </c>
      <c r="H33" s="18">
        <v>79</v>
      </c>
      <c r="I33">
        <v>80</v>
      </c>
      <c r="J33" s="18">
        <v>448</v>
      </c>
      <c r="K33">
        <v>74.67</v>
      </c>
    </row>
    <row r="34" spans="1:11" x14ac:dyDescent="0.3">
      <c r="A34">
        <v>25</v>
      </c>
      <c r="B34" s="18">
        <v>25</v>
      </c>
      <c r="C34" t="s">
        <v>419</v>
      </c>
      <c r="D34" s="18">
        <v>35</v>
      </c>
      <c r="E34">
        <v>55</v>
      </c>
      <c r="F34" s="18">
        <v>40</v>
      </c>
      <c r="G34">
        <v>50</v>
      </c>
      <c r="H34" s="18">
        <v>50</v>
      </c>
      <c r="I34">
        <v>90</v>
      </c>
      <c r="J34" s="18">
        <v>320</v>
      </c>
      <c r="K34">
        <v>53.33</v>
      </c>
    </row>
    <row r="35" spans="1:11" x14ac:dyDescent="0.3">
      <c r="A35">
        <v>26</v>
      </c>
      <c r="B35" s="18">
        <v>26</v>
      </c>
      <c r="C35" t="s">
        <v>420</v>
      </c>
      <c r="D35" s="18">
        <v>60</v>
      </c>
      <c r="E35">
        <v>90</v>
      </c>
      <c r="F35" s="18">
        <v>55</v>
      </c>
      <c r="G35">
        <v>90</v>
      </c>
      <c r="H35" s="18">
        <v>80</v>
      </c>
      <c r="I35">
        <v>110</v>
      </c>
      <c r="J35" s="18">
        <v>485</v>
      </c>
      <c r="K35">
        <v>80.83</v>
      </c>
    </row>
    <row r="36" spans="1:11" x14ac:dyDescent="0.3">
      <c r="A36">
        <v>26</v>
      </c>
      <c r="B36" s="18" t="s">
        <v>1307</v>
      </c>
      <c r="C36" t="s">
        <v>421</v>
      </c>
      <c r="D36" s="18">
        <v>60</v>
      </c>
      <c r="E36">
        <v>85</v>
      </c>
      <c r="F36" s="18">
        <v>50</v>
      </c>
      <c r="G36">
        <v>95</v>
      </c>
      <c r="H36" s="18">
        <v>85</v>
      </c>
      <c r="I36">
        <v>110</v>
      </c>
      <c r="J36" s="18">
        <v>485</v>
      </c>
      <c r="K36">
        <v>80.83</v>
      </c>
    </row>
    <row r="37" spans="1:11" x14ac:dyDescent="0.3">
      <c r="A37">
        <v>27</v>
      </c>
      <c r="B37" s="18">
        <v>27</v>
      </c>
      <c r="C37" t="s">
        <v>422</v>
      </c>
      <c r="D37" s="18">
        <v>50</v>
      </c>
      <c r="E37">
        <v>75</v>
      </c>
      <c r="F37" s="18">
        <v>85</v>
      </c>
      <c r="G37">
        <v>20</v>
      </c>
      <c r="H37" s="18">
        <v>30</v>
      </c>
      <c r="I37">
        <v>40</v>
      </c>
      <c r="J37" s="18">
        <v>300</v>
      </c>
      <c r="K37">
        <v>50</v>
      </c>
    </row>
    <row r="38" spans="1:11" x14ac:dyDescent="0.3">
      <c r="A38">
        <v>27</v>
      </c>
      <c r="B38" s="18" t="s">
        <v>1308</v>
      </c>
      <c r="C38" t="s">
        <v>423</v>
      </c>
      <c r="D38" s="18">
        <v>50</v>
      </c>
      <c r="E38">
        <v>75</v>
      </c>
      <c r="F38" s="18">
        <v>90</v>
      </c>
      <c r="G38">
        <v>10</v>
      </c>
      <c r="H38" s="18">
        <v>35</v>
      </c>
      <c r="I38">
        <v>40</v>
      </c>
      <c r="J38" s="18">
        <v>300</v>
      </c>
      <c r="K38">
        <v>50</v>
      </c>
    </row>
    <row r="39" spans="1:11" x14ac:dyDescent="0.3">
      <c r="A39">
        <v>28</v>
      </c>
      <c r="B39" s="18">
        <v>28</v>
      </c>
      <c r="C39" t="s">
        <v>424</v>
      </c>
      <c r="D39" s="18">
        <v>75</v>
      </c>
      <c r="E39">
        <v>100</v>
      </c>
      <c r="F39" s="18">
        <v>110</v>
      </c>
      <c r="G39">
        <v>45</v>
      </c>
      <c r="H39" s="18">
        <v>55</v>
      </c>
      <c r="I39">
        <v>65</v>
      </c>
      <c r="J39" s="18">
        <v>450</v>
      </c>
      <c r="K39">
        <v>75</v>
      </c>
    </row>
    <row r="40" spans="1:11" x14ac:dyDescent="0.3">
      <c r="A40">
        <v>28</v>
      </c>
      <c r="B40" s="18" t="s">
        <v>1309</v>
      </c>
      <c r="C40" t="s">
        <v>425</v>
      </c>
      <c r="D40" s="18">
        <v>75</v>
      </c>
      <c r="E40">
        <v>100</v>
      </c>
      <c r="F40" s="18">
        <v>120</v>
      </c>
      <c r="G40">
        <v>25</v>
      </c>
      <c r="H40" s="18">
        <v>65</v>
      </c>
      <c r="I40">
        <v>65</v>
      </c>
      <c r="J40" s="18">
        <v>450</v>
      </c>
      <c r="K40">
        <v>75</v>
      </c>
    </row>
    <row r="41" spans="1:11" x14ac:dyDescent="0.3">
      <c r="A41">
        <v>29</v>
      </c>
      <c r="B41" s="18">
        <v>29</v>
      </c>
      <c r="C41" t="s">
        <v>426</v>
      </c>
      <c r="D41" s="18">
        <v>55</v>
      </c>
      <c r="E41">
        <v>47</v>
      </c>
      <c r="F41" s="18">
        <v>52</v>
      </c>
      <c r="G41">
        <v>40</v>
      </c>
      <c r="H41" s="18">
        <v>40</v>
      </c>
      <c r="I41">
        <v>41</v>
      </c>
      <c r="J41" s="18">
        <v>275</v>
      </c>
      <c r="K41">
        <v>45.83</v>
      </c>
    </row>
    <row r="42" spans="1:11" x14ac:dyDescent="0.3">
      <c r="A42">
        <v>30</v>
      </c>
      <c r="B42" s="18">
        <v>30</v>
      </c>
      <c r="C42" t="s">
        <v>427</v>
      </c>
      <c r="D42" s="18">
        <v>70</v>
      </c>
      <c r="E42">
        <v>62</v>
      </c>
      <c r="F42" s="18">
        <v>67</v>
      </c>
      <c r="G42">
        <v>55</v>
      </c>
      <c r="H42" s="18">
        <v>55</v>
      </c>
      <c r="I42">
        <v>56</v>
      </c>
      <c r="J42" s="18">
        <v>365</v>
      </c>
      <c r="K42">
        <v>60.83</v>
      </c>
    </row>
    <row r="43" spans="1:11" x14ac:dyDescent="0.3">
      <c r="A43">
        <v>31</v>
      </c>
      <c r="B43" s="18">
        <v>31</v>
      </c>
      <c r="C43" t="s">
        <v>428</v>
      </c>
      <c r="D43" s="18">
        <v>90</v>
      </c>
      <c r="E43">
        <v>92</v>
      </c>
      <c r="F43" s="18">
        <v>87</v>
      </c>
      <c r="G43">
        <v>75</v>
      </c>
      <c r="H43" s="18">
        <v>85</v>
      </c>
      <c r="I43">
        <v>76</v>
      </c>
      <c r="J43" s="18">
        <v>505</v>
      </c>
      <c r="K43">
        <v>84.17</v>
      </c>
    </row>
    <row r="44" spans="1:11" x14ac:dyDescent="0.3">
      <c r="A44">
        <v>32</v>
      </c>
      <c r="B44" s="18">
        <v>32</v>
      </c>
      <c r="C44" t="s">
        <v>429</v>
      </c>
      <c r="D44" s="18">
        <v>46</v>
      </c>
      <c r="E44">
        <v>57</v>
      </c>
      <c r="F44" s="18">
        <v>40</v>
      </c>
      <c r="G44">
        <v>40</v>
      </c>
      <c r="H44" s="18">
        <v>40</v>
      </c>
      <c r="I44">
        <v>50</v>
      </c>
      <c r="J44" s="18">
        <v>273</v>
      </c>
      <c r="K44">
        <v>45.5</v>
      </c>
    </row>
    <row r="45" spans="1:11" x14ac:dyDescent="0.3">
      <c r="A45">
        <v>33</v>
      </c>
      <c r="B45" s="18">
        <v>33</v>
      </c>
      <c r="C45" t="s">
        <v>430</v>
      </c>
      <c r="D45" s="18">
        <v>61</v>
      </c>
      <c r="E45">
        <v>72</v>
      </c>
      <c r="F45" s="18">
        <v>57</v>
      </c>
      <c r="G45">
        <v>55</v>
      </c>
      <c r="H45" s="18">
        <v>55</v>
      </c>
      <c r="I45">
        <v>65</v>
      </c>
      <c r="J45" s="18">
        <v>365</v>
      </c>
      <c r="K45">
        <v>60.83</v>
      </c>
    </row>
    <row r="46" spans="1:11" x14ac:dyDescent="0.3">
      <c r="A46">
        <v>34</v>
      </c>
      <c r="B46" s="18">
        <v>34</v>
      </c>
      <c r="C46" t="s">
        <v>431</v>
      </c>
      <c r="D46" s="18">
        <v>81</v>
      </c>
      <c r="E46">
        <v>102</v>
      </c>
      <c r="F46" s="18">
        <v>77</v>
      </c>
      <c r="G46">
        <v>85</v>
      </c>
      <c r="H46" s="18">
        <v>75</v>
      </c>
      <c r="I46">
        <v>85</v>
      </c>
      <c r="J46" s="18">
        <v>505</v>
      </c>
      <c r="K46">
        <v>84.17</v>
      </c>
    </row>
    <row r="47" spans="1:11" x14ac:dyDescent="0.3">
      <c r="A47">
        <v>35</v>
      </c>
      <c r="B47" s="18">
        <v>35</v>
      </c>
      <c r="C47" t="s">
        <v>432</v>
      </c>
      <c r="D47" s="18">
        <v>70</v>
      </c>
      <c r="E47">
        <v>45</v>
      </c>
      <c r="F47" s="18">
        <v>48</v>
      </c>
      <c r="G47">
        <v>60</v>
      </c>
      <c r="H47" s="18">
        <v>65</v>
      </c>
      <c r="I47">
        <v>35</v>
      </c>
      <c r="J47" s="18">
        <v>323</v>
      </c>
      <c r="K47">
        <v>53.83</v>
      </c>
    </row>
    <row r="48" spans="1:11" x14ac:dyDescent="0.3">
      <c r="A48">
        <v>36</v>
      </c>
      <c r="B48" s="18">
        <v>36</v>
      </c>
      <c r="C48" t="s">
        <v>433</v>
      </c>
      <c r="D48" s="18">
        <v>95</v>
      </c>
      <c r="E48">
        <v>70</v>
      </c>
      <c r="F48" s="18">
        <v>73</v>
      </c>
      <c r="G48">
        <v>95</v>
      </c>
      <c r="H48" s="18">
        <v>90</v>
      </c>
      <c r="I48">
        <v>60</v>
      </c>
      <c r="J48" s="18">
        <v>483</v>
      </c>
      <c r="K48">
        <v>80.5</v>
      </c>
    </row>
    <row r="49" spans="1:11" x14ac:dyDescent="0.3">
      <c r="A49">
        <v>37</v>
      </c>
      <c r="B49" s="18">
        <v>37</v>
      </c>
      <c r="C49" t="s">
        <v>434</v>
      </c>
      <c r="D49" s="18">
        <v>38</v>
      </c>
      <c r="E49">
        <v>41</v>
      </c>
      <c r="F49" s="18">
        <v>40</v>
      </c>
      <c r="G49">
        <v>50</v>
      </c>
      <c r="H49" s="18">
        <v>65</v>
      </c>
      <c r="I49">
        <v>65</v>
      </c>
      <c r="J49" s="18">
        <v>299</v>
      </c>
      <c r="K49">
        <v>49.83</v>
      </c>
    </row>
    <row r="50" spans="1:11" x14ac:dyDescent="0.3">
      <c r="A50">
        <v>37</v>
      </c>
      <c r="B50" s="18" t="s">
        <v>1310</v>
      </c>
      <c r="C50" t="s">
        <v>435</v>
      </c>
      <c r="D50" s="18">
        <v>38</v>
      </c>
      <c r="E50">
        <v>41</v>
      </c>
      <c r="F50" s="18">
        <v>40</v>
      </c>
      <c r="G50">
        <v>50</v>
      </c>
      <c r="H50" s="18">
        <v>65</v>
      </c>
      <c r="I50">
        <v>65</v>
      </c>
      <c r="J50" s="18">
        <v>299</v>
      </c>
      <c r="K50">
        <v>49.83</v>
      </c>
    </row>
    <row r="51" spans="1:11" x14ac:dyDescent="0.3">
      <c r="A51">
        <v>38</v>
      </c>
      <c r="B51" s="18">
        <v>38</v>
      </c>
      <c r="C51" t="s">
        <v>436</v>
      </c>
      <c r="D51" s="18">
        <v>73</v>
      </c>
      <c r="E51">
        <v>76</v>
      </c>
      <c r="F51" s="18">
        <v>75</v>
      </c>
      <c r="G51">
        <v>81</v>
      </c>
      <c r="H51" s="18">
        <v>100</v>
      </c>
      <c r="I51">
        <v>100</v>
      </c>
      <c r="J51" s="18">
        <v>505</v>
      </c>
      <c r="K51">
        <v>84.17</v>
      </c>
    </row>
    <row r="52" spans="1:11" x14ac:dyDescent="0.3">
      <c r="A52">
        <v>38</v>
      </c>
      <c r="B52" s="18" t="s">
        <v>1311</v>
      </c>
      <c r="C52" t="s">
        <v>437</v>
      </c>
      <c r="D52" s="18">
        <v>73</v>
      </c>
      <c r="E52">
        <v>67</v>
      </c>
      <c r="F52" s="18">
        <v>75</v>
      </c>
      <c r="G52">
        <v>81</v>
      </c>
      <c r="H52" s="18">
        <v>100</v>
      </c>
      <c r="I52">
        <v>109</v>
      </c>
      <c r="J52" s="18">
        <v>505</v>
      </c>
      <c r="K52">
        <v>84.17</v>
      </c>
    </row>
    <row r="53" spans="1:11" x14ac:dyDescent="0.3">
      <c r="A53">
        <v>39</v>
      </c>
      <c r="B53" s="18">
        <v>39</v>
      </c>
      <c r="C53" t="s">
        <v>438</v>
      </c>
      <c r="D53" s="18">
        <v>115</v>
      </c>
      <c r="E53">
        <v>45</v>
      </c>
      <c r="F53" s="18">
        <v>20</v>
      </c>
      <c r="G53">
        <v>45</v>
      </c>
      <c r="H53" s="18">
        <v>25</v>
      </c>
      <c r="I53">
        <v>20</v>
      </c>
      <c r="J53" s="18">
        <v>270</v>
      </c>
      <c r="K53">
        <v>45</v>
      </c>
    </row>
    <row r="54" spans="1:11" x14ac:dyDescent="0.3">
      <c r="A54">
        <v>40</v>
      </c>
      <c r="B54" s="18">
        <v>40</v>
      </c>
      <c r="C54" t="s">
        <v>439</v>
      </c>
      <c r="D54" s="18">
        <v>140</v>
      </c>
      <c r="E54">
        <v>70</v>
      </c>
      <c r="F54" s="18">
        <v>45</v>
      </c>
      <c r="G54">
        <v>85</v>
      </c>
      <c r="H54" s="18">
        <v>50</v>
      </c>
      <c r="I54">
        <v>45</v>
      </c>
      <c r="J54" s="18">
        <v>435</v>
      </c>
      <c r="K54">
        <v>72.5</v>
      </c>
    </row>
    <row r="55" spans="1:11" x14ac:dyDescent="0.3">
      <c r="A55">
        <v>41</v>
      </c>
      <c r="B55" s="18">
        <v>41</v>
      </c>
      <c r="C55" t="s">
        <v>440</v>
      </c>
      <c r="D55" s="18">
        <v>40</v>
      </c>
      <c r="E55">
        <v>45</v>
      </c>
      <c r="F55" s="18">
        <v>35</v>
      </c>
      <c r="G55">
        <v>30</v>
      </c>
      <c r="H55" s="18">
        <v>40</v>
      </c>
      <c r="I55">
        <v>55</v>
      </c>
      <c r="J55" s="18">
        <v>245</v>
      </c>
      <c r="K55">
        <v>40.83</v>
      </c>
    </row>
    <row r="56" spans="1:11" x14ac:dyDescent="0.3">
      <c r="A56">
        <v>42</v>
      </c>
      <c r="B56" s="18">
        <v>42</v>
      </c>
      <c r="C56" t="s">
        <v>441</v>
      </c>
      <c r="D56" s="18">
        <v>75</v>
      </c>
      <c r="E56">
        <v>80</v>
      </c>
      <c r="F56" s="18">
        <v>70</v>
      </c>
      <c r="G56">
        <v>65</v>
      </c>
      <c r="H56" s="18">
        <v>75</v>
      </c>
      <c r="I56">
        <v>90</v>
      </c>
      <c r="J56" s="18">
        <v>455</v>
      </c>
      <c r="K56">
        <v>75.83</v>
      </c>
    </row>
    <row r="57" spans="1:11" x14ac:dyDescent="0.3">
      <c r="A57">
        <v>43</v>
      </c>
      <c r="B57" s="18">
        <v>43</v>
      </c>
      <c r="C57" t="s">
        <v>442</v>
      </c>
      <c r="D57" s="18">
        <v>45</v>
      </c>
      <c r="E57">
        <v>50</v>
      </c>
      <c r="F57" s="18">
        <v>55</v>
      </c>
      <c r="G57">
        <v>75</v>
      </c>
      <c r="H57" s="18">
        <v>65</v>
      </c>
      <c r="I57">
        <v>30</v>
      </c>
      <c r="J57" s="18">
        <v>320</v>
      </c>
      <c r="K57">
        <v>53.33</v>
      </c>
    </row>
    <row r="58" spans="1:11" x14ac:dyDescent="0.3">
      <c r="A58">
        <v>44</v>
      </c>
      <c r="B58" s="18">
        <v>44</v>
      </c>
      <c r="C58" t="s">
        <v>443</v>
      </c>
      <c r="D58" s="18">
        <v>60</v>
      </c>
      <c r="E58">
        <v>65</v>
      </c>
      <c r="F58" s="18">
        <v>70</v>
      </c>
      <c r="G58">
        <v>85</v>
      </c>
      <c r="H58" s="18">
        <v>75</v>
      </c>
      <c r="I58">
        <v>40</v>
      </c>
      <c r="J58" s="18">
        <v>395</v>
      </c>
      <c r="K58">
        <v>65.83</v>
      </c>
    </row>
    <row r="59" spans="1:11" x14ac:dyDescent="0.3">
      <c r="A59">
        <v>45</v>
      </c>
      <c r="B59" s="18">
        <v>45</v>
      </c>
      <c r="C59" t="s">
        <v>444</v>
      </c>
      <c r="D59" s="18">
        <v>75</v>
      </c>
      <c r="E59">
        <v>80</v>
      </c>
      <c r="F59" s="18">
        <v>85</v>
      </c>
      <c r="G59">
        <v>110</v>
      </c>
      <c r="H59" s="18">
        <v>90</v>
      </c>
      <c r="I59">
        <v>50</v>
      </c>
      <c r="J59" s="18">
        <v>490</v>
      </c>
      <c r="K59">
        <v>81.67</v>
      </c>
    </row>
    <row r="60" spans="1:11" x14ac:dyDescent="0.3">
      <c r="A60">
        <v>46</v>
      </c>
      <c r="B60" s="18">
        <v>46</v>
      </c>
      <c r="C60" t="s">
        <v>445</v>
      </c>
      <c r="D60" s="18">
        <v>35</v>
      </c>
      <c r="E60">
        <v>70</v>
      </c>
      <c r="F60" s="18">
        <v>55</v>
      </c>
      <c r="G60">
        <v>45</v>
      </c>
      <c r="H60" s="18">
        <v>55</v>
      </c>
      <c r="I60">
        <v>25</v>
      </c>
      <c r="J60" s="18">
        <v>285</v>
      </c>
      <c r="K60">
        <v>47.5</v>
      </c>
    </row>
    <row r="61" spans="1:11" x14ac:dyDescent="0.3">
      <c r="A61">
        <v>47</v>
      </c>
      <c r="B61" s="18">
        <v>47</v>
      </c>
      <c r="C61" t="s">
        <v>446</v>
      </c>
      <c r="D61" s="18">
        <v>60</v>
      </c>
      <c r="E61">
        <v>95</v>
      </c>
      <c r="F61" s="18">
        <v>80</v>
      </c>
      <c r="G61">
        <v>60</v>
      </c>
      <c r="H61" s="18">
        <v>80</v>
      </c>
      <c r="I61">
        <v>30</v>
      </c>
      <c r="J61" s="18">
        <v>405</v>
      </c>
      <c r="K61">
        <v>67.5</v>
      </c>
    </row>
    <row r="62" spans="1:11" x14ac:dyDescent="0.3">
      <c r="A62">
        <v>48</v>
      </c>
      <c r="B62" s="18">
        <v>48</v>
      </c>
      <c r="C62" t="s">
        <v>447</v>
      </c>
      <c r="D62" s="18">
        <v>60</v>
      </c>
      <c r="E62">
        <v>55</v>
      </c>
      <c r="F62" s="18">
        <v>50</v>
      </c>
      <c r="G62">
        <v>40</v>
      </c>
      <c r="H62" s="18">
        <v>55</v>
      </c>
      <c r="I62">
        <v>45</v>
      </c>
      <c r="J62" s="18">
        <v>305</v>
      </c>
      <c r="K62">
        <v>50.83</v>
      </c>
    </row>
    <row r="63" spans="1:11" x14ac:dyDescent="0.3">
      <c r="A63">
        <v>49</v>
      </c>
      <c r="B63" s="18">
        <v>49</v>
      </c>
      <c r="C63" t="s">
        <v>448</v>
      </c>
      <c r="D63" s="18">
        <v>70</v>
      </c>
      <c r="E63">
        <v>65</v>
      </c>
      <c r="F63" s="18">
        <v>60</v>
      </c>
      <c r="G63">
        <v>90</v>
      </c>
      <c r="H63" s="18">
        <v>75</v>
      </c>
      <c r="I63">
        <v>90</v>
      </c>
      <c r="J63" s="18">
        <v>450</v>
      </c>
      <c r="K63">
        <v>75</v>
      </c>
    </row>
    <row r="64" spans="1:11" x14ac:dyDescent="0.3">
      <c r="A64">
        <v>50</v>
      </c>
      <c r="B64" s="18">
        <v>50</v>
      </c>
      <c r="C64" t="s">
        <v>449</v>
      </c>
      <c r="D64" s="18">
        <v>10</v>
      </c>
      <c r="E64">
        <v>55</v>
      </c>
      <c r="F64" s="18">
        <v>25</v>
      </c>
      <c r="G64">
        <v>35</v>
      </c>
      <c r="H64" s="18">
        <v>45</v>
      </c>
      <c r="I64">
        <v>95</v>
      </c>
      <c r="J64" s="18">
        <v>265</v>
      </c>
      <c r="K64">
        <v>44.17</v>
      </c>
    </row>
    <row r="65" spans="1:11" x14ac:dyDescent="0.3">
      <c r="A65">
        <v>50</v>
      </c>
      <c r="B65" s="18" t="s">
        <v>1312</v>
      </c>
      <c r="C65" t="s">
        <v>450</v>
      </c>
      <c r="D65" s="18">
        <v>10</v>
      </c>
      <c r="E65">
        <v>55</v>
      </c>
      <c r="F65" s="18">
        <v>30</v>
      </c>
      <c r="G65">
        <v>35</v>
      </c>
      <c r="H65" s="18">
        <v>45</v>
      </c>
      <c r="I65">
        <v>90</v>
      </c>
      <c r="J65" s="18">
        <v>265</v>
      </c>
      <c r="K65">
        <v>44.17</v>
      </c>
    </row>
    <row r="66" spans="1:11" x14ac:dyDescent="0.3">
      <c r="A66">
        <v>51</v>
      </c>
      <c r="B66" s="18">
        <v>51</v>
      </c>
      <c r="C66" t="s">
        <v>451</v>
      </c>
      <c r="D66" s="18">
        <v>35</v>
      </c>
      <c r="E66">
        <v>100</v>
      </c>
      <c r="F66" s="18">
        <v>50</v>
      </c>
      <c r="G66">
        <v>50</v>
      </c>
      <c r="H66" s="18">
        <v>70</v>
      </c>
      <c r="I66">
        <v>120</v>
      </c>
      <c r="J66" s="18">
        <v>425</v>
      </c>
      <c r="K66">
        <v>70.83</v>
      </c>
    </row>
    <row r="67" spans="1:11" x14ac:dyDescent="0.3">
      <c r="A67">
        <v>51</v>
      </c>
      <c r="B67" s="18" t="s">
        <v>1313</v>
      </c>
      <c r="C67" t="s">
        <v>452</v>
      </c>
      <c r="D67" s="18">
        <v>35</v>
      </c>
      <c r="E67">
        <v>100</v>
      </c>
      <c r="F67" s="18">
        <v>60</v>
      </c>
      <c r="G67">
        <v>50</v>
      </c>
      <c r="H67" s="18">
        <v>70</v>
      </c>
      <c r="I67">
        <v>110</v>
      </c>
      <c r="J67" s="18">
        <v>425</v>
      </c>
      <c r="K67">
        <v>70.83</v>
      </c>
    </row>
    <row r="68" spans="1:11" x14ac:dyDescent="0.3">
      <c r="A68">
        <v>52</v>
      </c>
      <c r="B68" s="18">
        <v>52</v>
      </c>
      <c r="C68" t="s">
        <v>453</v>
      </c>
      <c r="D68" s="18">
        <v>40</v>
      </c>
      <c r="E68">
        <v>45</v>
      </c>
      <c r="F68" s="18">
        <v>35</v>
      </c>
      <c r="G68">
        <v>40</v>
      </c>
      <c r="H68" s="18">
        <v>40</v>
      </c>
      <c r="I68">
        <v>90</v>
      </c>
      <c r="J68" s="18">
        <v>290</v>
      </c>
      <c r="K68">
        <v>48.33</v>
      </c>
    </row>
    <row r="69" spans="1:11" x14ac:dyDescent="0.3">
      <c r="A69">
        <v>52</v>
      </c>
      <c r="B69" s="18" t="s">
        <v>1314</v>
      </c>
      <c r="C69" t="s">
        <v>454</v>
      </c>
      <c r="D69" s="18">
        <v>40</v>
      </c>
      <c r="E69">
        <v>35</v>
      </c>
      <c r="F69" s="18">
        <v>35</v>
      </c>
      <c r="G69">
        <v>50</v>
      </c>
      <c r="H69" s="18">
        <v>40</v>
      </c>
      <c r="I69">
        <v>90</v>
      </c>
      <c r="J69" s="18">
        <v>290</v>
      </c>
      <c r="K69">
        <v>48.33</v>
      </c>
    </row>
    <row r="70" spans="1:11" x14ac:dyDescent="0.3">
      <c r="A70">
        <v>53</v>
      </c>
      <c r="B70" s="18">
        <v>53</v>
      </c>
      <c r="C70" t="s">
        <v>455</v>
      </c>
      <c r="D70" s="18">
        <v>65</v>
      </c>
      <c r="E70">
        <v>70</v>
      </c>
      <c r="F70" s="18">
        <v>60</v>
      </c>
      <c r="G70">
        <v>65</v>
      </c>
      <c r="H70" s="18">
        <v>65</v>
      </c>
      <c r="I70">
        <v>115</v>
      </c>
      <c r="J70" s="18">
        <v>440</v>
      </c>
      <c r="K70">
        <v>73.33</v>
      </c>
    </row>
    <row r="71" spans="1:11" x14ac:dyDescent="0.3">
      <c r="A71">
        <v>53</v>
      </c>
      <c r="B71" s="18" t="s">
        <v>1315</v>
      </c>
      <c r="C71" t="s">
        <v>456</v>
      </c>
      <c r="D71" s="18">
        <v>65</v>
      </c>
      <c r="E71">
        <v>60</v>
      </c>
      <c r="F71" s="18">
        <v>60</v>
      </c>
      <c r="G71">
        <v>75</v>
      </c>
      <c r="H71" s="18">
        <v>65</v>
      </c>
      <c r="I71">
        <v>115</v>
      </c>
      <c r="J71" s="18">
        <v>440</v>
      </c>
      <c r="K71">
        <v>73.33</v>
      </c>
    </row>
    <row r="72" spans="1:11" x14ac:dyDescent="0.3">
      <c r="A72">
        <v>54</v>
      </c>
      <c r="B72" s="18">
        <v>54</v>
      </c>
      <c r="C72" t="s">
        <v>457</v>
      </c>
      <c r="D72" s="18">
        <v>50</v>
      </c>
      <c r="E72">
        <v>52</v>
      </c>
      <c r="F72" s="18">
        <v>48</v>
      </c>
      <c r="G72">
        <v>65</v>
      </c>
      <c r="H72" s="18">
        <v>50</v>
      </c>
      <c r="I72">
        <v>55</v>
      </c>
      <c r="J72" s="18">
        <v>320</v>
      </c>
      <c r="K72">
        <v>53.33</v>
      </c>
    </row>
    <row r="73" spans="1:11" x14ac:dyDescent="0.3">
      <c r="A73">
        <v>55</v>
      </c>
      <c r="B73" s="18">
        <v>55</v>
      </c>
      <c r="C73" t="s">
        <v>458</v>
      </c>
      <c r="D73" s="18">
        <v>80</v>
      </c>
      <c r="E73">
        <v>82</v>
      </c>
      <c r="F73" s="18">
        <v>78</v>
      </c>
      <c r="G73">
        <v>95</v>
      </c>
      <c r="H73" s="18">
        <v>80</v>
      </c>
      <c r="I73">
        <v>85</v>
      </c>
      <c r="J73" s="18">
        <v>500</v>
      </c>
      <c r="K73">
        <v>83.33</v>
      </c>
    </row>
    <row r="74" spans="1:11" x14ac:dyDescent="0.3">
      <c r="A74">
        <v>56</v>
      </c>
      <c r="B74" s="18">
        <v>56</v>
      </c>
      <c r="C74" t="s">
        <v>459</v>
      </c>
      <c r="D74" s="18">
        <v>40</v>
      </c>
      <c r="E74">
        <v>80</v>
      </c>
      <c r="F74" s="18">
        <v>35</v>
      </c>
      <c r="G74">
        <v>35</v>
      </c>
      <c r="H74" s="18">
        <v>45</v>
      </c>
      <c r="I74">
        <v>70</v>
      </c>
      <c r="J74" s="18">
        <v>305</v>
      </c>
      <c r="K74">
        <v>50.83</v>
      </c>
    </row>
    <row r="75" spans="1:11" x14ac:dyDescent="0.3">
      <c r="A75">
        <v>57</v>
      </c>
      <c r="B75" s="18">
        <v>57</v>
      </c>
      <c r="C75" t="s">
        <v>460</v>
      </c>
      <c r="D75" s="18">
        <v>65</v>
      </c>
      <c r="E75">
        <v>105</v>
      </c>
      <c r="F75" s="18">
        <v>60</v>
      </c>
      <c r="G75">
        <v>60</v>
      </c>
      <c r="H75" s="18">
        <v>70</v>
      </c>
      <c r="I75">
        <v>95</v>
      </c>
      <c r="J75" s="18">
        <v>455</v>
      </c>
      <c r="K75">
        <v>75.83</v>
      </c>
    </row>
    <row r="76" spans="1:11" x14ac:dyDescent="0.3">
      <c r="A76">
        <v>58</v>
      </c>
      <c r="B76" s="18">
        <v>58</v>
      </c>
      <c r="C76" t="s">
        <v>461</v>
      </c>
      <c r="D76" s="18">
        <v>55</v>
      </c>
      <c r="E76">
        <v>70</v>
      </c>
      <c r="F76" s="18">
        <v>45</v>
      </c>
      <c r="G76">
        <v>70</v>
      </c>
      <c r="H76" s="18">
        <v>50</v>
      </c>
      <c r="I76">
        <v>60</v>
      </c>
      <c r="J76" s="18">
        <v>350</v>
      </c>
      <c r="K76">
        <v>58.33</v>
      </c>
    </row>
    <row r="77" spans="1:11" x14ac:dyDescent="0.3">
      <c r="A77">
        <v>59</v>
      </c>
      <c r="B77" s="18">
        <v>59</v>
      </c>
      <c r="C77" t="s">
        <v>462</v>
      </c>
      <c r="D77" s="18">
        <v>90</v>
      </c>
      <c r="E77">
        <v>110</v>
      </c>
      <c r="F77" s="18">
        <v>80</v>
      </c>
      <c r="G77">
        <v>100</v>
      </c>
      <c r="H77" s="18">
        <v>80</v>
      </c>
      <c r="I77">
        <v>95</v>
      </c>
      <c r="J77" s="18">
        <v>555</v>
      </c>
      <c r="K77">
        <v>92.5</v>
      </c>
    </row>
    <row r="78" spans="1:11" x14ac:dyDescent="0.3">
      <c r="A78">
        <v>60</v>
      </c>
      <c r="B78" s="18">
        <v>60</v>
      </c>
      <c r="C78" t="s">
        <v>463</v>
      </c>
      <c r="D78" s="18">
        <v>40</v>
      </c>
      <c r="E78">
        <v>50</v>
      </c>
      <c r="F78" s="18">
        <v>40</v>
      </c>
      <c r="G78">
        <v>40</v>
      </c>
      <c r="H78" s="18">
        <v>40</v>
      </c>
      <c r="I78">
        <v>90</v>
      </c>
      <c r="J78" s="18">
        <v>300</v>
      </c>
      <c r="K78">
        <v>50</v>
      </c>
    </row>
    <row r="79" spans="1:11" x14ac:dyDescent="0.3">
      <c r="A79">
        <v>61</v>
      </c>
      <c r="B79" s="18">
        <v>61</v>
      </c>
      <c r="C79" t="s">
        <v>464</v>
      </c>
      <c r="D79" s="18">
        <v>65</v>
      </c>
      <c r="E79">
        <v>65</v>
      </c>
      <c r="F79" s="18">
        <v>65</v>
      </c>
      <c r="G79">
        <v>50</v>
      </c>
      <c r="H79" s="18">
        <v>50</v>
      </c>
      <c r="I79">
        <v>90</v>
      </c>
      <c r="J79" s="18">
        <v>385</v>
      </c>
      <c r="K79">
        <v>64.17</v>
      </c>
    </row>
    <row r="80" spans="1:11" x14ac:dyDescent="0.3">
      <c r="A80">
        <v>62</v>
      </c>
      <c r="B80" s="18">
        <v>62</v>
      </c>
      <c r="C80" t="s">
        <v>465</v>
      </c>
      <c r="D80" s="18">
        <v>90</v>
      </c>
      <c r="E80">
        <v>95</v>
      </c>
      <c r="F80" s="18">
        <v>95</v>
      </c>
      <c r="G80">
        <v>70</v>
      </c>
      <c r="H80" s="18">
        <v>90</v>
      </c>
      <c r="I80">
        <v>70</v>
      </c>
      <c r="J80" s="18">
        <v>510</v>
      </c>
      <c r="K80">
        <v>85</v>
      </c>
    </row>
    <row r="81" spans="1:11" x14ac:dyDescent="0.3">
      <c r="A81">
        <v>63</v>
      </c>
      <c r="B81" s="18">
        <v>63</v>
      </c>
      <c r="C81" t="s">
        <v>466</v>
      </c>
      <c r="D81" s="18">
        <v>25</v>
      </c>
      <c r="E81">
        <v>20</v>
      </c>
      <c r="F81" s="18">
        <v>15</v>
      </c>
      <c r="G81">
        <v>105</v>
      </c>
      <c r="H81" s="18">
        <v>55</v>
      </c>
      <c r="I81">
        <v>90</v>
      </c>
      <c r="J81" s="18">
        <v>310</v>
      </c>
      <c r="K81">
        <v>51.67</v>
      </c>
    </row>
    <row r="82" spans="1:11" x14ac:dyDescent="0.3">
      <c r="A82">
        <v>64</v>
      </c>
      <c r="B82" s="18">
        <v>64</v>
      </c>
      <c r="C82" t="s">
        <v>467</v>
      </c>
      <c r="D82" s="18">
        <v>40</v>
      </c>
      <c r="E82">
        <v>35</v>
      </c>
      <c r="F82" s="18">
        <v>30</v>
      </c>
      <c r="G82">
        <v>120</v>
      </c>
      <c r="H82" s="18">
        <v>70</v>
      </c>
      <c r="I82">
        <v>105</v>
      </c>
      <c r="J82" s="18">
        <v>400</v>
      </c>
      <c r="K82">
        <v>66.67</v>
      </c>
    </row>
    <row r="83" spans="1:11" x14ac:dyDescent="0.3">
      <c r="A83">
        <v>65</v>
      </c>
      <c r="B83" s="18">
        <v>65</v>
      </c>
      <c r="C83" t="s">
        <v>468</v>
      </c>
      <c r="D83" s="18">
        <v>55</v>
      </c>
      <c r="E83">
        <v>50</v>
      </c>
      <c r="F83" s="18">
        <v>45</v>
      </c>
      <c r="G83">
        <v>135</v>
      </c>
      <c r="H83" s="18">
        <v>95</v>
      </c>
      <c r="I83">
        <v>120</v>
      </c>
      <c r="J83" s="18">
        <v>500</v>
      </c>
      <c r="K83">
        <v>83.33</v>
      </c>
    </row>
    <row r="84" spans="1:11" x14ac:dyDescent="0.3">
      <c r="A84">
        <v>65</v>
      </c>
      <c r="B84" s="18" t="s">
        <v>1316</v>
      </c>
      <c r="C84" t="s">
        <v>469</v>
      </c>
      <c r="D84" s="18">
        <v>55</v>
      </c>
      <c r="E84">
        <v>50</v>
      </c>
      <c r="F84" s="18">
        <v>65</v>
      </c>
      <c r="G84">
        <v>175</v>
      </c>
      <c r="H84" s="18">
        <v>105</v>
      </c>
      <c r="I84">
        <v>150</v>
      </c>
      <c r="J84" s="18">
        <v>600</v>
      </c>
      <c r="K84">
        <v>100</v>
      </c>
    </row>
    <row r="85" spans="1:11" x14ac:dyDescent="0.3">
      <c r="A85">
        <v>66</v>
      </c>
      <c r="B85" s="18">
        <v>66</v>
      </c>
      <c r="C85" t="s">
        <v>470</v>
      </c>
      <c r="D85" s="18">
        <v>70</v>
      </c>
      <c r="E85">
        <v>80</v>
      </c>
      <c r="F85" s="18">
        <v>50</v>
      </c>
      <c r="G85">
        <v>35</v>
      </c>
      <c r="H85" s="18">
        <v>35</v>
      </c>
      <c r="I85">
        <v>35</v>
      </c>
      <c r="J85" s="18">
        <v>305</v>
      </c>
      <c r="K85">
        <v>50.83</v>
      </c>
    </row>
    <row r="86" spans="1:11" x14ac:dyDescent="0.3">
      <c r="A86">
        <v>67</v>
      </c>
      <c r="B86" s="18">
        <v>67</v>
      </c>
      <c r="C86" t="s">
        <v>471</v>
      </c>
      <c r="D86" s="18">
        <v>80</v>
      </c>
      <c r="E86">
        <v>100</v>
      </c>
      <c r="F86" s="18">
        <v>70</v>
      </c>
      <c r="G86">
        <v>50</v>
      </c>
      <c r="H86" s="18">
        <v>60</v>
      </c>
      <c r="I86">
        <v>45</v>
      </c>
      <c r="J86" s="18">
        <v>405</v>
      </c>
      <c r="K86">
        <v>67.5</v>
      </c>
    </row>
    <row r="87" spans="1:11" x14ac:dyDescent="0.3">
      <c r="A87">
        <v>68</v>
      </c>
      <c r="B87" s="18">
        <v>68</v>
      </c>
      <c r="C87" t="s">
        <v>472</v>
      </c>
      <c r="D87" s="18">
        <v>90</v>
      </c>
      <c r="E87">
        <v>130</v>
      </c>
      <c r="F87" s="18">
        <v>80</v>
      </c>
      <c r="G87">
        <v>65</v>
      </c>
      <c r="H87" s="18">
        <v>85</v>
      </c>
      <c r="I87">
        <v>55</v>
      </c>
      <c r="J87" s="18">
        <v>505</v>
      </c>
      <c r="K87">
        <v>84.17</v>
      </c>
    </row>
    <row r="88" spans="1:11" x14ac:dyDescent="0.3">
      <c r="A88">
        <v>69</v>
      </c>
      <c r="B88" s="18">
        <v>69</v>
      </c>
      <c r="C88" t="s">
        <v>473</v>
      </c>
      <c r="D88" s="18">
        <v>50</v>
      </c>
      <c r="E88">
        <v>75</v>
      </c>
      <c r="F88" s="18">
        <v>35</v>
      </c>
      <c r="G88">
        <v>70</v>
      </c>
      <c r="H88" s="18">
        <v>30</v>
      </c>
      <c r="I88">
        <v>40</v>
      </c>
      <c r="J88" s="18">
        <v>300</v>
      </c>
      <c r="K88">
        <v>50</v>
      </c>
    </row>
    <row r="89" spans="1:11" x14ac:dyDescent="0.3">
      <c r="A89">
        <v>70</v>
      </c>
      <c r="B89" s="18">
        <v>70</v>
      </c>
      <c r="C89" t="s">
        <v>474</v>
      </c>
      <c r="D89" s="18">
        <v>65</v>
      </c>
      <c r="E89">
        <v>90</v>
      </c>
      <c r="F89" s="18">
        <v>50</v>
      </c>
      <c r="G89">
        <v>85</v>
      </c>
      <c r="H89" s="18">
        <v>45</v>
      </c>
      <c r="I89">
        <v>55</v>
      </c>
      <c r="J89" s="18">
        <v>390</v>
      </c>
      <c r="K89">
        <v>65</v>
      </c>
    </row>
    <row r="90" spans="1:11" x14ac:dyDescent="0.3">
      <c r="A90">
        <v>71</v>
      </c>
      <c r="B90" s="18">
        <v>71</v>
      </c>
      <c r="C90" t="s">
        <v>475</v>
      </c>
      <c r="D90" s="18">
        <v>80</v>
      </c>
      <c r="E90">
        <v>105</v>
      </c>
      <c r="F90" s="18">
        <v>65</v>
      </c>
      <c r="G90">
        <v>100</v>
      </c>
      <c r="H90" s="18">
        <v>70</v>
      </c>
      <c r="I90">
        <v>70</v>
      </c>
      <c r="J90" s="18">
        <v>490</v>
      </c>
      <c r="K90">
        <v>81.67</v>
      </c>
    </row>
    <row r="91" spans="1:11" x14ac:dyDescent="0.3">
      <c r="A91">
        <v>72</v>
      </c>
      <c r="B91" s="18">
        <v>72</v>
      </c>
      <c r="C91" t="s">
        <v>476</v>
      </c>
      <c r="D91" s="18">
        <v>40</v>
      </c>
      <c r="E91">
        <v>40</v>
      </c>
      <c r="F91" s="18">
        <v>35</v>
      </c>
      <c r="G91">
        <v>50</v>
      </c>
      <c r="H91" s="18">
        <v>100</v>
      </c>
      <c r="I91">
        <v>70</v>
      </c>
      <c r="J91" s="18">
        <v>335</v>
      </c>
      <c r="K91">
        <v>55.83</v>
      </c>
    </row>
    <row r="92" spans="1:11" x14ac:dyDescent="0.3">
      <c r="A92">
        <v>73</v>
      </c>
      <c r="B92" s="18">
        <v>73</v>
      </c>
      <c r="C92" t="s">
        <v>477</v>
      </c>
      <c r="D92" s="18">
        <v>80</v>
      </c>
      <c r="E92">
        <v>70</v>
      </c>
      <c r="F92" s="18">
        <v>65</v>
      </c>
      <c r="G92">
        <v>80</v>
      </c>
      <c r="H92" s="18">
        <v>120</v>
      </c>
      <c r="I92">
        <v>100</v>
      </c>
      <c r="J92" s="18">
        <v>515</v>
      </c>
      <c r="K92">
        <v>85.83</v>
      </c>
    </row>
    <row r="93" spans="1:11" x14ac:dyDescent="0.3">
      <c r="A93">
        <v>74</v>
      </c>
      <c r="B93" s="18">
        <v>74</v>
      </c>
      <c r="C93" t="s">
        <v>478</v>
      </c>
      <c r="D93" s="18">
        <v>40</v>
      </c>
      <c r="E93">
        <v>80</v>
      </c>
      <c r="F93" s="18">
        <v>100</v>
      </c>
      <c r="G93">
        <v>30</v>
      </c>
      <c r="H93" s="18">
        <v>30</v>
      </c>
      <c r="I93">
        <v>20</v>
      </c>
      <c r="J93" s="18">
        <v>300</v>
      </c>
      <c r="K93">
        <v>50</v>
      </c>
    </row>
    <row r="94" spans="1:11" x14ac:dyDescent="0.3">
      <c r="A94">
        <v>74</v>
      </c>
      <c r="B94" s="18" t="s">
        <v>1317</v>
      </c>
      <c r="C94" t="s">
        <v>479</v>
      </c>
      <c r="D94" s="18">
        <v>40</v>
      </c>
      <c r="E94">
        <v>80</v>
      </c>
      <c r="F94" s="18">
        <v>100</v>
      </c>
      <c r="G94">
        <v>30</v>
      </c>
      <c r="H94" s="18">
        <v>30</v>
      </c>
      <c r="I94">
        <v>20</v>
      </c>
      <c r="J94" s="18">
        <v>300</v>
      </c>
      <c r="K94">
        <v>50</v>
      </c>
    </row>
    <row r="95" spans="1:11" x14ac:dyDescent="0.3">
      <c r="A95">
        <v>75</v>
      </c>
      <c r="B95" s="18">
        <v>75</v>
      </c>
      <c r="C95" t="s">
        <v>480</v>
      </c>
      <c r="D95" s="18">
        <v>55</v>
      </c>
      <c r="E95">
        <v>95</v>
      </c>
      <c r="F95" s="18">
        <v>115</v>
      </c>
      <c r="G95">
        <v>45</v>
      </c>
      <c r="H95" s="18">
        <v>45</v>
      </c>
      <c r="I95">
        <v>35</v>
      </c>
      <c r="J95" s="18">
        <v>390</v>
      </c>
      <c r="K95">
        <v>65</v>
      </c>
    </row>
    <row r="96" spans="1:11" x14ac:dyDescent="0.3">
      <c r="A96">
        <v>75</v>
      </c>
      <c r="B96" s="18" t="s">
        <v>1318</v>
      </c>
      <c r="C96" t="s">
        <v>481</v>
      </c>
      <c r="D96" s="18">
        <v>55</v>
      </c>
      <c r="E96">
        <v>95</v>
      </c>
      <c r="F96" s="18">
        <v>115</v>
      </c>
      <c r="G96">
        <v>45</v>
      </c>
      <c r="H96" s="18">
        <v>45</v>
      </c>
      <c r="I96">
        <v>35</v>
      </c>
      <c r="J96" s="18">
        <v>390</v>
      </c>
      <c r="K96">
        <v>65</v>
      </c>
    </row>
    <row r="97" spans="1:11" x14ac:dyDescent="0.3">
      <c r="A97">
        <v>76</v>
      </c>
      <c r="B97" s="18">
        <v>76</v>
      </c>
      <c r="C97" t="s">
        <v>482</v>
      </c>
      <c r="D97" s="18">
        <v>80</v>
      </c>
      <c r="E97">
        <v>120</v>
      </c>
      <c r="F97" s="18">
        <v>130</v>
      </c>
      <c r="G97">
        <v>55</v>
      </c>
      <c r="H97" s="18">
        <v>65</v>
      </c>
      <c r="I97">
        <v>45</v>
      </c>
      <c r="J97" s="18">
        <v>495</v>
      </c>
      <c r="K97">
        <v>82.5</v>
      </c>
    </row>
    <row r="98" spans="1:11" x14ac:dyDescent="0.3">
      <c r="A98">
        <v>76</v>
      </c>
      <c r="B98" s="18" t="s">
        <v>1319</v>
      </c>
      <c r="C98" t="s">
        <v>483</v>
      </c>
      <c r="D98" s="18">
        <v>80</v>
      </c>
      <c r="E98">
        <v>120</v>
      </c>
      <c r="F98" s="18">
        <v>130</v>
      </c>
      <c r="G98">
        <v>55</v>
      </c>
      <c r="H98" s="18">
        <v>65</v>
      </c>
      <c r="I98">
        <v>45</v>
      </c>
      <c r="J98" s="18">
        <v>495</v>
      </c>
      <c r="K98">
        <v>82.5</v>
      </c>
    </row>
    <row r="99" spans="1:11" x14ac:dyDescent="0.3">
      <c r="A99">
        <v>77</v>
      </c>
      <c r="B99" s="18">
        <v>77</v>
      </c>
      <c r="C99" t="s">
        <v>484</v>
      </c>
      <c r="D99" s="18">
        <v>50</v>
      </c>
      <c r="E99">
        <v>85</v>
      </c>
      <c r="F99" s="18">
        <v>55</v>
      </c>
      <c r="G99">
        <v>65</v>
      </c>
      <c r="H99" s="18">
        <v>65</v>
      </c>
      <c r="I99">
        <v>90</v>
      </c>
      <c r="J99" s="18">
        <v>410</v>
      </c>
      <c r="K99">
        <v>68.33</v>
      </c>
    </row>
    <row r="100" spans="1:11" x14ac:dyDescent="0.3">
      <c r="A100">
        <v>78</v>
      </c>
      <c r="B100" s="18">
        <v>78</v>
      </c>
      <c r="C100" t="s">
        <v>485</v>
      </c>
      <c r="D100" s="18">
        <v>65</v>
      </c>
      <c r="E100">
        <v>100</v>
      </c>
      <c r="F100" s="18">
        <v>70</v>
      </c>
      <c r="G100">
        <v>80</v>
      </c>
      <c r="H100" s="18">
        <v>80</v>
      </c>
      <c r="I100">
        <v>105</v>
      </c>
      <c r="J100" s="18">
        <v>500</v>
      </c>
      <c r="K100">
        <v>83.33</v>
      </c>
    </row>
    <row r="101" spans="1:11" x14ac:dyDescent="0.3">
      <c r="A101">
        <v>79</v>
      </c>
      <c r="B101" s="18">
        <v>79</v>
      </c>
      <c r="C101" t="s">
        <v>486</v>
      </c>
      <c r="D101" s="18">
        <v>90</v>
      </c>
      <c r="E101">
        <v>65</v>
      </c>
      <c r="F101" s="18">
        <v>65</v>
      </c>
      <c r="G101">
        <v>40</v>
      </c>
      <c r="H101" s="18">
        <v>40</v>
      </c>
      <c r="I101">
        <v>15</v>
      </c>
      <c r="J101" s="18">
        <v>315</v>
      </c>
      <c r="K101">
        <v>52.5</v>
      </c>
    </row>
    <row r="102" spans="1:11" x14ac:dyDescent="0.3">
      <c r="A102">
        <v>80</v>
      </c>
      <c r="B102" s="18">
        <v>80</v>
      </c>
      <c r="C102" t="s">
        <v>487</v>
      </c>
      <c r="D102" s="18">
        <v>95</v>
      </c>
      <c r="E102">
        <v>75</v>
      </c>
      <c r="F102" s="18">
        <v>110</v>
      </c>
      <c r="G102">
        <v>100</v>
      </c>
      <c r="H102" s="18">
        <v>80</v>
      </c>
      <c r="I102">
        <v>30</v>
      </c>
      <c r="J102" s="18">
        <v>490</v>
      </c>
      <c r="K102">
        <v>81.67</v>
      </c>
    </row>
    <row r="103" spans="1:11" x14ac:dyDescent="0.3">
      <c r="A103">
        <v>80</v>
      </c>
      <c r="B103" s="18" t="s">
        <v>1320</v>
      </c>
      <c r="C103" t="s">
        <v>488</v>
      </c>
      <c r="D103" s="18">
        <v>95</v>
      </c>
      <c r="E103">
        <v>75</v>
      </c>
      <c r="F103" s="18">
        <v>180</v>
      </c>
      <c r="G103">
        <v>130</v>
      </c>
      <c r="H103" s="18">
        <v>80</v>
      </c>
      <c r="I103">
        <v>30</v>
      </c>
      <c r="J103" s="18">
        <v>590</v>
      </c>
      <c r="K103">
        <v>98.33</v>
      </c>
    </row>
    <row r="104" spans="1:11" x14ac:dyDescent="0.3">
      <c r="A104">
        <v>81</v>
      </c>
      <c r="B104" s="18">
        <v>81</v>
      </c>
      <c r="C104" t="s">
        <v>489</v>
      </c>
      <c r="D104" s="18">
        <v>25</v>
      </c>
      <c r="E104">
        <v>35</v>
      </c>
      <c r="F104" s="18">
        <v>70</v>
      </c>
      <c r="G104">
        <v>95</v>
      </c>
      <c r="H104" s="18">
        <v>55</v>
      </c>
      <c r="I104">
        <v>45</v>
      </c>
      <c r="J104" s="18">
        <v>325</v>
      </c>
      <c r="K104">
        <v>54.17</v>
      </c>
    </row>
    <row r="105" spans="1:11" x14ac:dyDescent="0.3">
      <c r="A105">
        <v>82</v>
      </c>
      <c r="B105" s="18">
        <v>82</v>
      </c>
      <c r="C105" t="s">
        <v>490</v>
      </c>
      <c r="D105" s="18">
        <v>50</v>
      </c>
      <c r="E105">
        <v>60</v>
      </c>
      <c r="F105" s="18">
        <v>95</v>
      </c>
      <c r="G105">
        <v>120</v>
      </c>
      <c r="H105" s="18">
        <v>70</v>
      </c>
      <c r="I105">
        <v>70</v>
      </c>
      <c r="J105" s="18">
        <v>465</v>
      </c>
      <c r="K105">
        <v>77.5</v>
      </c>
    </row>
    <row r="106" spans="1:11" x14ac:dyDescent="0.3">
      <c r="A106">
        <v>83</v>
      </c>
      <c r="B106" s="18">
        <v>83</v>
      </c>
      <c r="C106" t="s">
        <v>491</v>
      </c>
      <c r="D106" s="18">
        <v>52</v>
      </c>
      <c r="E106">
        <v>90</v>
      </c>
      <c r="F106" s="18">
        <v>55</v>
      </c>
      <c r="G106">
        <v>58</v>
      </c>
      <c r="H106" s="18">
        <v>62</v>
      </c>
      <c r="I106">
        <v>60</v>
      </c>
      <c r="J106" s="18">
        <v>377</v>
      </c>
      <c r="K106">
        <v>62.83</v>
      </c>
    </row>
    <row r="107" spans="1:11" x14ac:dyDescent="0.3">
      <c r="A107">
        <v>84</v>
      </c>
      <c r="B107" s="18">
        <v>84</v>
      </c>
      <c r="C107" t="s">
        <v>492</v>
      </c>
      <c r="D107" s="18">
        <v>35</v>
      </c>
      <c r="E107">
        <v>85</v>
      </c>
      <c r="F107" s="18">
        <v>45</v>
      </c>
      <c r="G107">
        <v>35</v>
      </c>
      <c r="H107" s="18">
        <v>35</v>
      </c>
      <c r="I107">
        <v>75</v>
      </c>
      <c r="J107" s="18">
        <v>310</v>
      </c>
      <c r="K107">
        <v>51.67</v>
      </c>
    </row>
    <row r="108" spans="1:11" x14ac:dyDescent="0.3">
      <c r="A108">
        <v>85</v>
      </c>
      <c r="B108" s="18">
        <v>85</v>
      </c>
      <c r="C108" t="s">
        <v>493</v>
      </c>
      <c r="D108" s="18">
        <v>60</v>
      </c>
      <c r="E108">
        <v>110</v>
      </c>
      <c r="F108" s="18">
        <v>70</v>
      </c>
      <c r="G108">
        <v>60</v>
      </c>
      <c r="H108" s="18">
        <v>60</v>
      </c>
      <c r="I108">
        <v>110</v>
      </c>
      <c r="J108" s="18">
        <v>470</v>
      </c>
      <c r="K108">
        <v>78.33</v>
      </c>
    </row>
    <row r="109" spans="1:11" x14ac:dyDescent="0.3">
      <c r="A109">
        <v>86</v>
      </c>
      <c r="B109" s="18">
        <v>86</v>
      </c>
      <c r="C109" t="s">
        <v>494</v>
      </c>
      <c r="D109" s="18">
        <v>65</v>
      </c>
      <c r="E109">
        <v>45</v>
      </c>
      <c r="F109" s="18">
        <v>55</v>
      </c>
      <c r="G109">
        <v>45</v>
      </c>
      <c r="H109" s="18">
        <v>70</v>
      </c>
      <c r="I109">
        <v>45</v>
      </c>
      <c r="J109" s="18">
        <v>325</v>
      </c>
      <c r="K109">
        <v>54.17</v>
      </c>
    </row>
    <row r="110" spans="1:11" x14ac:dyDescent="0.3">
      <c r="A110">
        <v>87</v>
      </c>
      <c r="B110" s="18">
        <v>87</v>
      </c>
      <c r="C110" t="s">
        <v>495</v>
      </c>
      <c r="D110" s="18">
        <v>90</v>
      </c>
      <c r="E110">
        <v>70</v>
      </c>
      <c r="F110" s="18">
        <v>80</v>
      </c>
      <c r="G110">
        <v>70</v>
      </c>
      <c r="H110" s="18">
        <v>95</v>
      </c>
      <c r="I110">
        <v>70</v>
      </c>
      <c r="J110" s="18">
        <v>475</v>
      </c>
      <c r="K110">
        <v>79.17</v>
      </c>
    </row>
    <row r="111" spans="1:11" x14ac:dyDescent="0.3">
      <c r="A111">
        <v>88</v>
      </c>
      <c r="B111" s="18">
        <v>88</v>
      </c>
      <c r="C111" t="s">
        <v>496</v>
      </c>
      <c r="D111" s="18">
        <v>80</v>
      </c>
      <c r="E111">
        <v>80</v>
      </c>
      <c r="F111" s="18">
        <v>50</v>
      </c>
      <c r="G111">
        <v>40</v>
      </c>
      <c r="H111" s="18">
        <v>50</v>
      </c>
      <c r="I111">
        <v>25</v>
      </c>
      <c r="J111" s="18">
        <v>325</v>
      </c>
      <c r="K111">
        <v>54.17</v>
      </c>
    </row>
    <row r="112" spans="1:11" x14ac:dyDescent="0.3">
      <c r="A112">
        <v>88</v>
      </c>
      <c r="B112" s="18" t="s">
        <v>1321</v>
      </c>
      <c r="C112" t="s">
        <v>497</v>
      </c>
      <c r="D112" s="18">
        <v>80</v>
      </c>
      <c r="E112">
        <v>80</v>
      </c>
      <c r="F112" s="18">
        <v>50</v>
      </c>
      <c r="G112">
        <v>40</v>
      </c>
      <c r="H112" s="18">
        <v>50</v>
      </c>
      <c r="I112">
        <v>25</v>
      </c>
      <c r="J112" s="18">
        <v>325</v>
      </c>
      <c r="K112">
        <v>54.17</v>
      </c>
    </row>
    <row r="113" spans="1:11" x14ac:dyDescent="0.3">
      <c r="A113">
        <v>89</v>
      </c>
      <c r="B113" s="18">
        <v>89</v>
      </c>
      <c r="C113" t="s">
        <v>498</v>
      </c>
      <c r="D113" s="18">
        <v>105</v>
      </c>
      <c r="E113">
        <v>105</v>
      </c>
      <c r="F113" s="18">
        <v>75</v>
      </c>
      <c r="G113">
        <v>65</v>
      </c>
      <c r="H113" s="18">
        <v>100</v>
      </c>
      <c r="I113">
        <v>50</v>
      </c>
      <c r="J113" s="18">
        <v>500</v>
      </c>
      <c r="K113">
        <v>83.33</v>
      </c>
    </row>
    <row r="114" spans="1:11" x14ac:dyDescent="0.3">
      <c r="A114">
        <v>89</v>
      </c>
      <c r="B114" s="18" t="s">
        <v>1322</v>
      </c>
      <c r="C114" t="s">
        <v>499</v>
      </c>
      <c r="D114" s="18">
        <v>105</v>
      </c>
      <c r="E114">
        <v>105</v>
      </c>
      <c r="F114" s="18">
        <v>75</v>
      </c>
      <c r="G114">
        <v>65</v>
      </c>
      <c r="H114" s="18">
        <v>100</v>
      </c>
      <c r="I114">
        <v>50</v>
      </c>
      <c r="J114" s="18">
        <v>500</v>
      </c>
      <c r="K114">
        <v>83.33</v>
      </c>
    </row>
    <row r="115" spans="1:11" x14ac:dyDescent="0.3">
      <c r="A115">
        <v>90</v>
      </c>
      <c r="B115" s="18">
        <v>90</v>
      </c>
      <c r="C115" t="s">
        <v>500</v>
      </c>
      <c r="D115" s="18">
        <v>30</v>
      </c>
      <c r="E115">
        <v>65</v>
      </c>
      <c r="F115" s="18">
        <v>100</v>
      </c>
      <c r="G115">
        <v>45</v>
      </c>
      <c r="H115" s="18">
        <v>25</v>
      </c>
      <c r="I115">
        <v>40</v>
      </c>
      <c r="J115" s="18">
        <v>305</v>
      </c>
      <c r="K115">
        <v>50.83</v>
      </c>
    </row>
    <row r="116" spans="1:11" x14ac:dyDescent="0.3">
      <c r="A116">
        <v>91</v>
      </c>
      <c r="B116" s="18">
        <v>91</v>
      </c>
      <c r="C116" t="s">
        <v>501</v>
      </c>
      <c r="D116" s="18">
        <v>50</v>
      </c>
      <c r="E116">
        <v>95</v>
      </c>
      <c r="F116" s="18">
        <v>180</v>
      </c>
      <c r="G116">
        <v>85</v>
      </c>
      <c r="H116" s="18">
        <v>45</v>
      </c>
      <c r="I116">
        <v>70</v>
      </c>
      <c r="J116" s="18">
        <v>525</v>
      </c>
      <c r="K116">
        <v>87.5</v>
      </c>
    </row>
    <row r="117" spans="1:11" x14ac:dyDescent="0.3">
      <c r="A117">
        <v>92</v>
      </c>
      <c r="B117" s="18">
        <v>92</v>
      </c>
      <c r="C117" t="s">
        <v>502</v>
      </c>
      <c r="D117" s="18">
        <v>30</v>
      </c>
      <c r="E117">
        <v>35</v>
      </c>
      <c r="F117" s="18">
        <v>30</v>
      </c>
      <c r="G117">
        <v>100</v>
      </c>
      <c r="H117" s="18">
        <v>35</v>
      </c>
      <c r="I117">
        <v>80</v>
      </c>
      <c r="J117" s="18">
        <v>310</v>
      </c>
      <c r="K117">
        <v>51.67</v>
      </c>
    </row>
    <row r="118" spans="1:11" x14ac:dyDescent="0.3">
      <c r="A118">
        <v>93</v>
      </c>
      <c r="B118" s="18">
        <v>93</v>
      </c>
      <c r="C118" t="s">
        <v>503</v>
      </c>
      <c r="D118" s="18">
        <v>45</v>
      </c>
      <c r="E118">
        <v>50</v>
      </c>
      <c r="F118" s="18">
        <v>45</v>
      </c>
      <c r="G118">
        <v>115</v>
      </c>
      <c r="H118" s="18">
        <v>55</v>
      </c>
      <c r="I118">
        <v>95</v>
      </c>
      <c r="J118" s="18">
        <v>405</v>
      </c>
      <c r="K118">
        <v>67.5</v>
      </c>
    </row>
    <row r="119" spans="1:11" x14ac:dyDescent="0.3">
      <c r="A119">
        <v>94</v>
      </c>
      <c r="B119" s="18">
        <v>94</v>
      </c>
      <c r="C119" t="s">
        <v>504</v>
      </c>
      <c r="D119" s="18">
        <v>60</v>
      </c>
      <c r="E119">
        <v>65</v>
      </c>
      <c r="F119" s="18">
        <v>60</v>
      </c>
      <c r="G119">
        <v>130</v>
      </c>
      <c r="H119" s="18">
        <v>75</v>
      </c>
      <c r="I119">
        <v>110</v>
      </c>
      <c r="J119" s="18">
        <v>500</v>
      </c>
      <c r="K119">
        <v>83.33</v>
      </c>
    </row>
    <row r="120" spans="1:11" x14ac:dyDescent="0.3">
      <c r="A120">
        <v>94</v>
      </c>
      <c r="B120" s="18" t="s">
        <v>1323</v>
      </c>
      <c r="C120" t="s">
        <v>505</v>
      </c>
      <c r="D120" s="18">
        <v>60</v>
      </c>
      <c r="E120">
        <v>65</v>
      </c>
      <c r="F120" s="18">
        <v>80</v>
      </c>
      <c r="G120">
        <v>170</v>
      </c>
      <c r="H120" s="18">
        <v>95</v>
      </c>
      <c r="I120">
        <v>130</v>
      </c>
      <c r="J120" s="18">
        <v>600</v>
      </c>
      <c r="K120">
        <v>100</v>
      </c>
    </row>
    <row r="121" spans="1:11" x14ac:dyDescent="0.3">
      <c r="A121">
        <v>95</v>
      </c>
      <c r="B121" s="18">
        <v>95</v>
      </c>
      <c r="C121" t="s">
        <v>506</v>
      </c>
      <c r="D121" s="18">
        <v>35</v>
      </c>
      <c r="E121">
        <v>45</v>
      </c>
      <c r="F121" s="18">
        <v>160</v>
      </c>
      <c r="G121">
        <v>30</v>
      </c>
      <c r="H121" s="18">
        <v>45</v>
      </c>
      <c r="I121">
        <v>70</v>
      </c>
      <c r="J121" s="18">
        <v>385</v>
      </c>
      <c r="K121">
        <v>64.17</v>
      </c>
    </row>
    <row r="122" spans="1:11" x14ac:dyDescent="0.3">
      <c r="A122">
        <v>96</v>
      </c>
      <c r="B122" s="18">
        <v>96</v>
      </c>
      <c r="C122" t="s">
        <v>507</v>
      </c>
      <c r="D122" s="18">
        <v>60</v>
      </c>
      <c r="E122">
        <v>48</v>
      </c>
      <c r="F122" s="18">
        <v>45</v>
      </c>
      <c r="G122">
        <v>43</v>
      </c>
      <c r="H122" s="18">
        <v>90</v>
      </c>
      <c r="I122">
        <v>42</v>
      </c>
      <c r="J122" s="18">
        <v>328</v>
      </c>
      <c r="K122">
        <v>54.67</v>
      </c>
    </row>
    <row r="123" spans="1:11" x14ac:dyDescent="0.3">
      <c r="A123">
        <v>97</v>
      </c>
      <c r="B123" s="18">
        <v>97</v>
      </c>
      <c r="C123" t="s">
        <v>508</v>
      </c>
      <c r="D123" s="18">
        <v>85</v>
      </c>
      <c r="E123">
        <v>73</v>
      </c>
      <c r="F123" s="18">
        <v>70</v>
      </c>
      <c r="G123">
        <v>73</v>
      </c>
      <c r="H123" s="18">
        <v>115</v>
      </c>
      <c r="I123">
        <v>67</v>
      </c>
      <c r="J123" s="18">
        <v>483</v>
      </c>
      <c r="K123">
        <v>80.5</v>
      </c>
    </row>
    <row r="124" spans="1:11" x14ac:dyDescent="0.3">
      <c r="A124">
        <v>98</v>
      </c>
      <c r="B124" s="18">
        <v>98</v>
      </c>
      <c r="C124" t="s">
        <v>509</v>
      </c>
      <c r="D124" s="18">
        <v>30</v>
      </c>
      <c r="E124">
        <v>105</v>
      </c>
      <c r="F124" s="18">
        <v>90</v>
      </c>
      <c r="G124">
        <v>25</v>
      </c>
      <c r="H124" s="18">
        <v>25</v>
      </c>
      <c r="I124">
        <v>50</v>
      </c>
      <c r="J124" s="18">
        <v>325</v>
      </c>
      <c r="K124">
        <v>54.17</v>
      </c>
    </row>
    <row r="125" spans="1:11" x14ac:dyDescent="0.3">
      <c r="A125">
        <v>99</v>
      </c>
      <c r="B125" s="18">
        <v>99</v>
      </c>
      <c r="C125" t="s">
        <v>510</v>
      </c>
      <c r="D125" s="18">
        <v>55</v>
      </c>
      <c r="E125">
        <v>130</v>
      </c>
      <c r="F125" s="18">
        <v>115</v>
      </c>
      <c r="G125">
        <v>50</v>
      </c>
      <c r="H125" s="18">
        <v>50</v>
      </c>
      <c r="I125">
        <v>75</v>
      </c>
      <c r="J125" s="18">
        <v>475</v>
      </c>
      <c r="K125">
        <v>79.17</v>
      </c>
    </row>
    <row r="126" spans="1:11" x14ac:dyDescent="0.3">
      <c r="A126">
        <v>100</v>
      </c>
      <c r="B126" s="18">
        <v>100</v>
      </c>
      <c r="C126" t="s">
        <v>511</v>
      </c>
      <c r="D126" s="18">
        <v>40</v>
      </c>
      <c r="E126">
        <v>30</v>
      </c>
      <c r="F126" s="18">
        <v>50</v>
      </c>
      <c r="G126">
        <v>55</v>
      </c>
      <c r="H126" s="18">
        <v>55</v>
      </c>
      <c r="I126">
        <v>100</v>
      </c>
      <c r="J126" s="18">
        <v>330</v>
      </c>
      <c r="K126">
        <v>55</v>
      </c>
    </row>
    <row r="127" spans="1:11" x14ac:dyDescent="0.3">
      <c r="A127">
        <v>101</v>
      </c>
      <c r="B127" s="18">
        <v>101</v>
      </c>
      <c r="C127" t="s">
        <v>512</v>
      </c>
      <c r="D127" s="18">
        <v>60</v>
      </c>
      <c r="E127">
        <v>50</v>
      </c>
      <c r="F127" s="18">
        <v>70</v>
      </c>
      <c r="G127">
        <v>80</v>
      </c>
      <c r="H127" s="18">
        <v>80</v>
      </c>
      <c r="I127">
        <v>150</v>
      </c>
      <c r="J127" s="18">
        <v>490</v>
      </c>
      <c r="K127">
        <v>81.67</v>
      </c>
    </row>
    <row r="128" spans="1:11" x14ac:dyDescent="0.3">
      <c r="A128">
        <v>102</v>
      </c>
      <c r="B128" s="18">
        <v>102</v>
      </c>
      <c r="C128" t="s">
        <v>513</v>
      </c>
      <c r="D128" s="18">
        <v>60</v>
      </c>
      <c r="E128">
        <v>40</v>
      </c>
      <c r="F128" s="18">
        <v>80</v>
      </c>
      <c r="G128">
        <v>60</v>
      </c>
      <c r="H128" s="18">
        <v>45</v>
      </c>
      <c r="I128">
        <v>40</v>
      </c>
      <c r="J128" s="18">
        <v>325</v>
      </c>
      <c r="K128">
        <v>54.17</v>
      </c>
    </row>
    <row r="129" spans="1:11" x14ac:dyDescent="0.3">
      <c r="A129">
        <v>103</v>
      </c>
      <c r="B129" s="18">
        <v>103</v>
      </c>
      <c r="C129" t="s">
        <v>514</v>
      </c>
      <c r="D129" s="18">
        <v>95</v>
      </c>
      <c r="E129">
        <v>95</v>
      </c>
      <c r="F129" s="18">
        <v>85</v>
      </c>
      <c r="G129">
        <v>125</v>
      </c>
      <c r="H129" s="18">
        <v>75</v>
      </c>
      <c r="I129">
        <v>55</v>
      </c>
      <c r="J129" s="18">
        <v>530</v>
      </c>
      <c r="K129">
        <v>88.33</v>
      </c>
    </row>
    <row r="130" spans="1:11" x14ac:dyDescent="0.3">
      <c r="A130">
        <v>103</v>
      </c>
      <c r="B130" s="18" t="s">
        <v>1324</v>
      </c>
      <c r="C130" t="s">
        <v>515</v>
      </c>
      <c r="D130" s="18">
        <v>95</v>
      </c>
      <c r="E130">
        <v>105</v>
      </c>
      <c r="F130" s="18">
        <v>85</v>
      </c>
      <c r="G130">
        <v>125</v>
      </c>
      <c r="H130" s="18">
        <v>75</v>
      </c>
      <c r="I130">
        <v>45</v>
      </c>
      <c r="J130" s="18">
        <v>530</v>
      </c>
      <c r="K130">
        <v>88.33</v>
      </c>
    </row>
    <row r="131" spans="1:11" x14ac:dyDescent="0.3">
      <c r="A131">
        <v>104</v>
      </c>
      <c r="B131" s="18">
        <v>104</v>
      </c>
      <c r="C131" t="s">
        <v>516</v>
      </c>
      <c r="D131" s="18">
        <v>50</v>
      </c>
      <c r="E131">
        <v>50</v>
      </c>
      <c r="F131" s="18">
        <v>95</v>
      </c>
      <c r="G131">
        <v>40</v>
      </c>
      <c r="H131" s="18">
        <v>50</v>
      </c>
      <c r="I131">
        <v>35</v>
      </c>
      <c r="J131" s="18">
        <v>320</v>
      </c>
      <c r="K131">
        <v>53.33</v>
      </c>
    </row>
    <row r="132" spans="1:11" x14ac:dyDescent="0.3">
      <c r="A132">
        <v>105</v>
      </c>
      <c r="B132" s="18">
        <v>105</v>
      </c>
      <c r="C132" t="s">
        <v>517</v>
      </c>
      <c r="D132" s="18">
        <v>60</v>
      </c>
      <c r="E132">
        <v>80</v>
      </c>
      <c r="F132" s="18">
        <v>110</v>
      </c>
      <c r="G132">
        <v>50</v>
      </c>
      <c r="H132" s="18">
        <v>80</v>
      </c>
      <c r="I132">
        <v>45</v>
      </c>
      <c r="J132" s="18">
        <v>425</v>
      </c>
      <c r="K132">
        <v>70.83</v>
      </c>
    </row>
    <row r="133" spans="1:11" x14ac:dyDescent="0.3">
      <c r="A133">
        <v>105</v>
      </c>
      <c r="B133" s="18" t="s">
        <v>1325</v>
      </c>
      <c r="C133" t="s">
        <v>518</v>
      </c>
      <c r="D133" s="18">
        <v>60</v>
      </c>
      <c r="E133">
        <v>80</v>
      </c>
      <c r="F133" s="18">
        <v>110</v>
      </c>
      <c r="G133">
        <v>50</v>
      </c>
      <c r="H133" s="18">
        <v>80</v>
      </c>
      <c r="I133">
        <v>45</v>
      </c>
      <c r="J133" s="18">
        <v>425</v>
      </c>
      <c r="K133">
        <v>70.83</v>
      </c>
    </row>
    <row r="134" spans="1:11" x14ac:dyDescent="0.3">
      <c r="A134">
        <v>106</v>
      </c>
      <c r="B134" s="18">
        <v>106</v>
      </c>
      <c r="C134" t="s">
        <v>519</v>
      </c>
      <c r="D134" s="18">
        <v>50</v>
      </c>
      <c r="E134">
        <v>120</v>
      </c>
      <c r="F134" s="18">
        <v>53</v>
      </c>
      <c r="G134">
        <v>35</v>
      </c>
      <c r="H134" s="18">
        <v>110</v>
      </c>
      <c r="I134">
        <v>87</v>
      </c>
      <c r="J134" s="18">
        <v>455</v>
      </c>
      <c r="K134">
        <v>75.83</v>
      </c>
    </row>
    <row r="135" spans="1:11" x14ac:dyDescent="0.3">
      <c r="A135">
        <v>107</v>
      </c>
      <c r="B135" s="18">
        <v>107</v>
      </c>
      <c r="C135" t="s">
        <v>520</v>
      </c>
      <c r="D135" s="18">
        <v>50</v>
      </c>
      <c r="E135">
        <v>105</v>
      </c>
      <c r="F135" s="18">
        <v>79</v>
      </c>
      <c r="G135">
        <v>35</v>
      </c>
      <c r="H135" s="18">
        <v>110</v>
      </c>
      <c r="I135">
        <v>76</v>
      </c>
      <c r="J135" s="18">
        <v>455</v>
      </c>
      <c r="K135">
        <v>75.83</v>
      </c>
    </row>
    <row r="136" spans="1:11" x14ac:dyDescent="0.3">
      <c r="A136">
        <v>108</v>
      </c>
      <c r="B136" s="18">
        <v>108</v>
      </c>
      <c r="C136" t="s">
        <v>521</v>
      </c>
      <c r="D136" s="18">
        <v>90</v>
      </c>
      <c r="E136">
        <v>55</v>
      </c>
      <c r="F136" s="18">
        <v>75</v>
      </c>
      <c r="G136">
        <v>60</v>
      </c>
      <c r="H136" s="18">
        <v>75</v>
      </c>
      <c r="I136">
        <v>30</v>
      </c>
      <c r="J136" s="18">
        <v>385</v>
      </c>
      <c r="K136">
        <v>64.17</v>
      </c>
    </row>
    <row r="137" spans="1:11" x14ac:dyDescent="0.3">
      <c r="A137">
        <v>109</v>
      </c>
      <c r="B137" s="18">
        <v>109</v>
      </c>
      <c r="C137" t="s">
        <v>522</v>
      </c>
      <c r="D137" s="18">
        <v>40</v>
      </c>
      <c r="E137">
        <v>65</v>
      </c>
      <c r="F137" s="18">
        <v>95</v>
      </c>
      <c r="G137">
        <v>60</v>
      </c>
      <c r="H137" s="18">
        <v>45</v>
      </c>
      <c r="I137">
        <v>35</v>
      </c>
      <c r="J137" s="18">
        <v>340</v>
      </c>
      <c r="K137">
        <v>56.67</v>
      </c>
    </row>
    <row r="138" spans="1:11" x14ac:dyDescent="0.3">
      <c r="A138">
        <v>110</v>
      </c>
      <c r="B138" s="18">
        <v>110</v>
      </c>
      <c r="C138" t="s">
        <v>523</v>
      </c>
      <c r="D138" s="18">
        <v>65</v>
      </c>
      <c r="E138">
        <v>90</v>
      </c>
      <c r="F138" s="18">
        <v>120</v>
      </c>
      <c r="G138">
        <v>85</v>
      </c>
      <c r="H138" s="18">
        <v>70</v>
      </c>
      <c r="I138">
        <v>60</v>
      </c>
      <c r="J138" s="18">
        <v>490</v>
      </c>
      <c r="K138">
        <v>81.67</v>
      </c>
    </row>
    <row r="139" spans="1:11" x14ac:dyDescent="0.3">
      <c r="A139">
        <v>111</v>
      </c>
      <c r="B139" s="18">
        <v>111</v>
      </c>
      <c r="C139" t="s">
        <v>524</v>
      </c>
      <c r="D139" s="18">
        <v>80</v>
      </c>
      <c r="E139">
        <v>85</v>
      </c>
      <c r="F139" s="18">
        <v>95</v>
      </c>
      <c r="G139">
        <v>30</v>
      </c>
      <c r="H139" s="18">
        <v>30</v>
      </c>
      <c r="I139">
        <v>25</v>
      </c>
      <c r="J139" s="18">
        <v>345</v>
      </c>
      <c r="K139">
        <v>57.5</v>
      </c>
    </row>
    <row r="140" spans="1:11" x14ac:dyDescent="0.3">
      <c r="A140">
        <v>112</v>
      </c>
      <c r="B140" s="18">
        <v>112</v>
      </c>
      <c r="C140" t="s">
        <v>525</v>
      </c>
      <c r="D140" s="18">
        <v>105</v>
      </c>
      <c r="E140">
        <v>130</v>
      </c>
      <c r="F140" s="18">
        <v>120</v>
      </c>
      <c r="G140">
        <v>45</v>
      </c>
      <c r="H140" s="18">
        <v>45</v>
      </c>
      <c r="I140">
        <v>40</v>
      </c>
      <c r="J140" s="18">
        <v>485</v>
      </c>
      <c r="K140">
        <v>80.83</v>
      </c>
    </row>
    <row r="141" spans="1:11" x14ac:dyDescent="0.3">
      <c r="A141">
        <v>113</v>
      </c>
      <c r="B141" s="18">
        <v>113</v>
      </c>
      <c r="C141" t="s">
        <v>526</v>
      </c>
      <c r="D141" s="18">
        <v>250</v>
      </c>
      <c r="E141">
        <v>5</v>
      </c>
      <c r="F141" s="18">
        <v>5</v>
      </c>
      <c r="G141">
        <v>35</v>
      </c>
      <c r="H141" s="18">
        <v>105</v>
      </c>
      <c r="I141">
        <v>50</v>
      </c>
      <c r="J141" s="18">
        <v>450</v>
      </c>
      <c r="K141">
        <v>75</v>
      </c>
    </row>
    <row r="142" spans="1:11" x14ac:dyDescent="0.3">
      <c r="A142">
        <v>114</v>
      </c>
      <c r="B142" s="18">
        <v>114</v>
      </c>
      <c r="C142" t="s">
        <v>527</v>
      </c>
      <c r="D142" s="18">
        <v>65</v>
      </c>
      <c r="E142">
        <v>55</v>
      </c>
      <c r="F142" s="18">
        <v>115</v>
      </c>
      <c r="G142">
        <v>100</v>
      </c>
      <c r="H142" s="18">
        <v>40</v>
      </c>
      <c r="I142">
        <v>60</v>
      </c>
      <c r="J142" s="18">
        <v>435</v>
      </c>
      <c r="K142">
        <v>72.5</v>
      </c>
    </row>
    <row r="143" spans="1:11" x14ac:dyDescent="0.3">
      <c r="A143">
        <v>115</v>
      </c>
      <c r="B143" s="18">
        <v>115</v>
      </c>
      <c r="C143" t="s">
        <v>528</v>
      </c>
      <c r="D143" s="18">
        <v>105</v>
      </c>
      <c r="E143">
        <v>95</v>
      </c>
      <c r="F143" s="18">
        <v>80</v>
      </c>
      <c r="G143">
        <v>40</v>
      </c>
      <c r="H143" s="18">
        <v>80</v>
      </c>
      <c r="I143">
        <v>90</v>
      </c>
      <c r="J143" s="18">
        <v>490</v>
      </c>
      <c r="K143">
        <v>81.67</v>
      </c>
    </row>
    <row r="144" spans="1:11" x14ac:dyDescent="0.3">
      <c r="A144">
        <v>115</v>
      </c>
      <c r="B144" s="18" t="s">
        <v>1326</v>
      </c>
      <c r="C144" t="s">
        <v>529</v>
      </c>
      <c r="D144" s="18">
        <v>105</v>
      </c>
      <c r="E144">
        <v>125</v>
      </c>
      <c r="F144" s="18">
        <v>100</v>
      </c>
      <c r="G144">
        <v>60</v>
      </c>
      <c r="H144" s="18">
        <v>100</v>
      </c>
      <c r="I144">
        <v>100</v>
      </c>
      <c r="J144" s="18">
        <v>590</v>
      </c>
      <c r="K144">
        <v>98.33</v>
      </c>
    </row>
    <row r="145" spans="1:11" x14ac:dyDescent="0.3">
      <c r="A145">
        <v>116</v>
      </c>
      <c r="B145" s="18">
        <v>116</v>
      </c>
      <c r="C145" t="s">
        <v>530</v>
      </c>
      <c r="D145" s="18">
        <v>30</v>
      </c>
      <c r="E145">
        <v>40</v>
      </c>
      <c r="F145" s="18">
        <v>70</v>
      </c>
      <c r="G145">
        <v>70</v>
      </c>
      <c r="H145" s="18">
        <v>25</v>
      </c>
      <c r="I145">
        <v>60</v>
      </c>
      <c r="J145" s="18">
        <v>295</v>
      </c>
      <c r="K145">
        <v>49.17</v>
      </c>
    </row>
    <row r="146" spans="1:11" x14ac:dyDescent="0.3">
      <c r="A146">
        <v>117</v>
      </c>
      <c r="B146" s="18">
        <v>117</v>
      </c>
      <c r="C146" t="s">
        <v>531</v>
      </c>
      <c r="D146" s="18">
        <v>55</v>
      </c>
      <c r="E146">
        <v>65</v>
      </c>
      <c r="F146" s="18">
        <v>95</v>
      </c>
      <c r="G146">
        <v>95</v>
      </c>
      <c r="H146" s="18">
        <v>45</v>
      </c>
      <c r="I146">
        <v>85</v>
      </c>
      <c r="J146" s="18">
        <v>440</v>
      </c>
      <c r="K146">
        <v>73.33</v>
      </c>
    </row>
    <row r="147" spans="1:11" x14ac:dyDescent="0.3">
      <c r="A147">
        <v>118</v>
      </c>
      <c r="B147" s="18">
        <v>118</v>
      </c>
      <c r="C147" t="s">
        <v>532</v>
      </c>
      <c r="D147" s="18">
        <v>45</v>
      </c>
      <c r="E147">
        <v>67</v>
      </c>
      <c r="F147" s="18">
        <v>60</v>
      </c>
      <c r="G147">
        <v>35</v>
      </c>
      <c r="H147" s="18">
        <v>50</v>
      </c>
      <c r="I147">
        <v>63</v>
      </c>
      <c r="J147" s="18">
        <v>320</v>
      </c>
      <c r="K147">
        <v>53.33</v>
      </c>
    </row>
    <row r="148" spans="1:11" x14ac:dyDescent="0.3">
      <c r="A148">
        <v>119</v>
      </c>
      <c r="B148" s="18">
        <v>119</v>
      </c>
      <c r="C148" t="s">
        <v>533</v>
      </c>
      <c r="D148" s="18">
        <v>80</v>
      </c>
      <c r="E148">
        <v>92</v>
      </c>
      <c r="F148" s="18">
        <v>65</v>
      </c>
      <c r="G148">
        <v>65</v>
      </c>
      <c r="H148" s="18">
        <v>80</v>
      </c>
      <c r="I148">
        <v>68</v>
      </c>
      <c r="J148" s="18">
        <v>450</v>
      </c>
      <c r="K148">
        <v>75</v>
      </c>
    </row>
    <row r="149" spans="1:11" x14ac:dyDescent="0.3">
      <c r="A149">
        <v>120</v>
      </c>
      <c r="B149" s="18">
        <v>120</v>
      </c>
      <c r="C149" t="s">
        <v>534</v>
      </c>
      <c r="D149" s="18">
        <v>30</v>
      </c>
      <c r="E149">
        <v>45</v>
      </c>
      <c r="F149" s="18">
        <v>55</v>
      </c>
      <c r="G149">
        <v>70</v>
      </c>
      <c r="H149" s="18">
        <v>55</v>
      </c>
      <c r="I149">
        <v>85</v>
      </c>
      <c r="J149" s="18">
        <v>340</v>
      </c>
      <c r="K149">
        <v>56.67</v>
      </c>
    </row>
    <row r="150" spans="1:11" x14ac:dyDescent="0.3">
      <c r="A150">
        <v>121</v>
      </c>
      <c r="B150" s="18">
        <v>121</v>
      </c>
      <c r="C150" t="s">
        <v>535</v>
      </c>
      <c r="D150" s="18">
        <v>60</v>
      </c>
      <c r="E150">
        <v>75</v>
      </c>
      <c r="F150" s="18">
        <v>85</v>
      </c>
      <c r="G150">
        <v>100</v>
      </c>
      <c r="H150" s="18">
        <v>85</v>
      </c>
      <c r="I150">
        <v>115</v>
      </c>
      <c r="J150" s="18">
        <v>520</v>
      </c>
      <c r="K150">
        <v>86.67</v>
      </c>
    </row>
    <row r="151" spans="1:11" x14ac:dyDescent="0.3">
      <c r="A151">
        <v>122</v>
      </c>
      <c r="B151" s="18">
        <v>122</v>
      </c>
      <c r="C151" t="s">
        <v>536</v>
      </c>
      <c r="D151" s="18">
        <v>40</v>
      </c>
      <c r="E151">
        <v>45</v>
      </c>
      <c r="F151" s="18">
        <v>65</v>
      </c>
      <c r="G151">
        <v>100</v>
      </c>
      <c r="H151" s="18">
        <v>120</v>
      </c>
      <c r="I151">
        <v>90</v>
      </c>
      <c r="J151" s="18">
        <v>460</v>
      </c>
      <c r="K151">
        <v>76.67</v>
      </c>
    </row>
    <row r="152" spans="1:11" x14ac:dyDescent="0.3">
      <c r="A152">
        <v>123</v>
      </c>
      <c r="B152" s="18">
        <v>123</v>
      </c>
      <c r="C152" t="s">
        <v>537</v>
      </c>
      <c r="D152" s="18">
        <v>70</v>
      </c>
      <c r="E152">
        <v>110</v>
      </c>
      <c r="F152" s="18">
        <v>80</v>
      </c>
      <c r="G152">
        <v>55</v>
      </c>
      <c r="H152" s="18">
        <v>80</v>
      </c>
      <c r="I152">
        <v>105</v>
      </c>
      <c r="J152" s="18">
        <v>500</v>
      </c>
      <c r="K152">
        <v>83.33</v>
      </c>
    </row>
    <row r="153" spans="1:11" x14ac:dyDescent="0.3">
      <c r="A153">
        <v>124</v>
      </c>
      <c r="B153" s="18">
        <v>124</v>
      </c>
      <c r="C153" t="s">
        <v>538</v>
      </c>
      <c r="D153" s="18">
        <v>65</v>
      </c>
      <c r="E153">
        <v>50</v>
      </c>
      <c r="F153" s="18">
        <v>35</v>
      </c>
      <c r="G153">
        <v>115</v>
      </c>
      <c r="H153" s="18">
        <v>95</v>
      </c>
      <c r="I153">
        <v>95</v>
      </c>
      <c r="J153" s="18">
        <v>455</v>
      </c>
      <c r="K153">
        <v>75.83</v>
      </c>
    </row>
    <row r="154" spans="1:11" x14ac:dyDescent="0.3">
      <c r="A154">
        <v>125</v>
      </c>
      <c r="B154" s="18">
        <v>125</v>
      </c>
      <c r="C154" t="s">
        <v>539</v>
      </c>
      <c r="D154" s="18">
        <v>65</v>
      </c>
      <c r="E154">
        <v>83</v>
      </c>
      <c r="F154" s="18">
        <v>57</v>
      </c>
      <c r="G154">
        <v>95</v>
      </c>
      <c r="H154" s="18">
        <v>85</v>
      </c>
      <c r="I154">
        <v>105</v>
      </c>
      <c r="J154" s="18">
        <v>490</v>
      </c>
      <c r="K154">
        <v>81.67</v>
      </c>
    </row>
    <row r="155" spans="1:11" x14ac:dyDescent="0.3">
      <c r="A155">
        <v>126</v>
      </c>
      <c r="B155" s="18">
        <v>126</v>
      </c>
      <c r="C155" t="s">
        <v>540</v>
      </c>
      <c r="D155" s="18">
        <v>65</v>
      </c>
      <c r="E155">
        <v>95</v>
      </c>
      <c r="F155" s="18">
        <v>57</v>
      </c>
      <c r="G155">
        <v>100</v>
      </c>
      <c r="H155" s="18">
        <v>85</v>
      </c>
      <c r="I155">
        <v>93</v>
      </c>
      <c r="J155" s="18">
        <v>495</v>
      </c>
      <c r="K155">
        <v>82.5</v>
      </c>
    </row>
    <row r="156" spans="1:11" x14ac:dyDescent="0.3">
      <c r="A156">
        <v>127</v>
      </c>
      <c r="B156" s="18">
        <v>127</v>
      </c>
      <c r="C156" t="s">
        <v>541</v>
      </c>
      <c r="D156" s="18">
        <v>65</v>
      </c>
      <c r="E156">
        <v>125</v>
      </c>
      <c r="F156" s="18">
        <v>100</v>
      </c>
      <c r="G156">
        <v>55</v>
      </c>
      <c r="H156" s="18">
        <v>70</v>
      </c>
      <c r="I156">
        <v>85</v>
      </c>
      <c r="J156" s="18">
        <v>500</v>
      </c>
      <c r="K156">
        <v>83.33</v>
      </c>
    </row>
    <row r="157" spans="1:11" x14ac:dyDescent="0.3">
      <c r="A157">
        <v>127</v>
      </c>
      <c r="B157" s="18" t="s">
        <v>1327</v>
      </c>
      <c r="C157" t="s">
        <v>542</v>
      </c>
      <c r="D157" s="18">
        <v>65</v>
      </c>
      <c r="E157">
        <v>155</v>
      </c>
      <c r="F157" s="18">
        <v>120</v>
      </c>
      <c r="G157">
        <v>65</v>
      </c>
      <c r="H157" s="18">
        <v>90</v>
      </c>
      <c r="I157">
        <v>105</v>
      </c>
      <c r="J157" s="18">
        <v>600</v>
      </c>
      <c r="K157">
        <v>100</v>
      </c>
    </row>
    <row r="158" spans="1:11" x14ac:dyDescent="0.3">
      <c r="A158">
        <v>128</v>
      </c>
      <c r="B158" s="18">
        <v>128</v>
      </c>
      <c r="C158" t="s">
        <v>543</v>
      </c>
      <c r="D158" s="18">
        <v>75</v>
      </c>
      <c r="E158">
        <v>100</v>
      </c>
      <c r="F158" s="18">
        <v>95</v>
      </c>
      <c r="G158">
        <v>40</v>
      </c>
      <c r="H158" s="18">
        <v>70</v>
      </c>
      <c r="I158">
        <v>110</v>
      </c>
      <c r="J158" s="18">
        <v>490</v>
      </c>
      <c r="K158">
        <v>81.67</v>
      </c>
    </row>
    <row r="159" spans="1:11" x14ac:dyDescent="0.3">
      <c r="A159">
        <v>129</v>
      </c>
      <c r="B159" s="18">
        <v>129</v>
      </c>
      <c r="C159" t="s">
        <v>544</v>
      </c>
      <c r="D159" s="18">
        <v>20</v>
      </c>
      <c r="E159">
        <v>10</v>
      </c>
      <c r="F159" s="18">
        <v>55</v>
      </c>
      <c r="G159">
        <v>15</v>
      </c>
      <c r="H159" s="18">
        <v>20</v>
      </c>
      <c r="I159">
        <v>80</v>
      </c>
      <c r="J159" s="18">
        <v>200</v>
      </c>
      <c r="K159">
        <v>33.33</v>
      </c>
    </row>
    <row r="160" spans="1:11" x14ac:dyDescent="0.3">
      <c r="A160">
        <v>130</v>
      </c>
      <c r="B160" s="18">
        <v>130</v>
      </c>
      <c r="C160" t="s">
        <v>545</v>
      </c>
      <c r="D160" s="18">
        <v>95</v>
      </c>
      <c r="E160">
        <v>125</v>
      </c>
      <c r="F160" s="18">
        <v>79</v>
      </c>
      <c r="G160">
        <v>60</v>
      </c>
      <c r="H160" s="18">
        <v>100</v>
      </c>
      <c r="I160">
        <v>81</v>
      </c>
      <c r="J160" s="18">
        <v>540</v>
      </c>
      <c r="K160">
        <v>90</v>
      </c>
    </row>
    <row r="161" spans="1:11" x14ac:dyDescent="0.3">
      <c r="A161">
        <v>130</v>
      </c>
      <c r="B161" s="18" t="s">
        <v>1328</v>
      </c>
      <c r="C161" t="s">
        <v>546</v>
      </c>
      <c r="D161" s="18">
        <v>95</v>
      </c>
      <c r="E161">
        <v>155</v>
      </c>
      <c r="F161" s="18">
        <v>109</v>
      </c>
      <c r="G161">
        <v>70</v>
      </c>
      <c r="H161" s="18">
        <v>130</v>
      </c>
      <c r="I161">
        <v>81</v>
      </c>
      <c r="J161" s="18">
        <v>640</v>
      </c>
      <c r="K161">
        <v>106.67</v>
      </c>
    </row>
    <row r="162" spans="1:11" x14ac:dyDescent="0.3">
      <c r="A162">
        <v>131</v>
      </c>
      <c r="B162" s="18">
        <v>131</v>
      </c>
      <c r="C162" t="s">
        <v>547</v>
      </c>
      <c r="D162" s="18">
        <v>130</v>
      </c>
      <c r="E162">
        <v>85</v>
      </c>
      <c r="F162" s="18">
        <v>80</v>
      </c>
      <c r="G162">
        <v>85</v>
      </c>
      <c r="H162" s="18">
        <v>95</v>
      </c>
      <c r="I162">
        <v>60</v>
      </c>
      <c r="J162" s="18">
        <v>535</v>
      </c>
      <c r="K162">
        <v>89.17</v>
      </c>
    </row>
    <row r="163" spans="1:11" x14ac:dyDescent="0.3">
      <c r="A163">
        <v>132</v>
      </c>
      <c r="B163" s="18">
        <v>132</v>
      </c>
      <c r="C163" t="s">
        <v>548</v>
      </c>
      <c r="D163" s="18">
        <v>48</v>
      </c>
      <c r="E163">
        <v>48</v>
      </c>
      <c r="F163" s="18">
        <v>48</v>
      </c>
      <c r="G163">
        <v>48</v>
      </c>
      <c r="H163" s="18">
        <v>48</v>
      </c>
      <c r="I163">
        <v>48</v>
      </c>
      <c r="J163" s="18">
        <v>288</v>
      </c>
      <c r="K163">
        <v>48</v>
      </c>
    </row>
    <row r="164" spans="1:11" x14ac:dyDescent="0.3">
      <c r="A164">
        <v>133</v>
      </c>
      <c r="B164" s="18">
        <v>133</v>
      </c>
      <c r="C164" t="s">
        <v>549</v>
      </c>
      <c r="D164" s="18">
        <v>55</v>
      </c>
      <c r="E164">
        <v>55</v>
      </c>
      <c r="F164" s="18">
        <v>50</v>
      </c>
      <c r="G164">
        <v>45</v>
      </c>
      <c r="H164" s="18">
        <v>65</v>
      </c>
      <c r="I164">
        <v>55</v>
      </c>
      <c r="J164" s="18">
        <v>325</v>
      </c>
      <c r="K164">
        <v>54.17</v>
      </c>
    </row>
    <row r="165" spans="1:11" x14ac:dyDescent="0.3">
      <c r="A165">
        <v>134</v>
      </c>
      <c r="B165" s="18">
        <v>134</v>
      </c>
      <c r="C165" t="s">
        <v>550</v>
      </c>
      <c r="D165" s="18">
        <v>130</v>
      </c>
      <c r="E165">
        <v>65</v>
      </c>
      <c r="F165" s="18">
        <v>60</v>
      </c>
      <c r="G165">
        <v>110</v>
      </c>
      <c r="H165" s="18">
        <v>95</v>
      </c>
      <c r="I165">
        <v>65</v>
      </c>
      <c r="J165" s="18">
        <v>525</v>
      </c>
      <c r="K165">
        <v>87.5</v>
      </c>
    </row>
    <row r="166" spans="1:11" x14ac:dyDescent="0.3">
      <c r="A166">
        <v>135</v>
      </c>
      <c r="B166" s="18">
        <v>135</v>
      </c>
      <c r="C166" t="s">
        <v>551</v>
      </c>
      <c r="D166" s="18">
        <v>65</v>
      </c>
      <c r="E166">
        <v>65</v>
      </c>
      <c r="F166" s="18">
        <v>60</v>
      </c>
      <c r="G166">
        <v>110</v>
      </c>
      <c r="H166" s="18">
        <v>95</v>
      </c>
      <c r="I166">
        <v>130</v>
      </c>
      <c r="J166" s="18">
        <v>525</v>
      </c>
      <c r="K166">
        <v>87.5</v>
      </c>
    </row>
    <row r="167" spans="1:11" x14ac:dyDescent="0.3">
      <c r="A167">
        <v>136</v>
      </c>
      <c r="B167" s="18">
        <v>136</v>
      </c>
      <c r="C167" t="s">
        <v>552</v>
      </c>
      <c r="D167" s="18">
        <v>65</v>
      </c>
      <c r="E167">
        <v>130</v>
      </c>
      <c r="F167" s="18">
        <v>60</v>
      </c>
      <c r="G167">
        <v>95</v>
      </c>
      <c r="H167" s="18">
        <v>110</v>
      </c>
      <c r="I167">
        <v>65</v>
      </c>
      <c r="J167" s="18">
        <v>525</v>
      </c>
      <c r="K167">
        <v>87.5</v>
      </c>
    </row>
    <row r="168" spans="1:11" x14ac:dyDescent="0.3">
      <c r="A168">
        <v>137</v>
      </c>
      <c r="B168" s="18">
        <v>137</v>
      </c>
      <c r="C168" t="s">
        <v>553</v>
      </c>
      <c r="D168" s="18">
        <v>65</v>
      </c>
      <c r="E168">
        <v>60</v>
      </c>
      <c r="F168" s="18">
        <v>70</v>
      </c>
      <c r="G168">
        <v>85</v>
      </c>
      <c r="H168" s="18">
        <v>75</v>
      </c>
      <c r="I168">
        <v>40</v>
      </c>
      <c r="J168" s="18">
        <v>395</v>
      </c>
      <c r="K168">
        <v>65.83</v>
      </c>
    </row>
    <row r="169" spans="1:11" x14ac:dyDescent="0.3">
      <c r="A169">
        <v>138</v>
      </c>
      <c r="B169" s="18">
        <v>138</v>
      </c>
      <c r="C169" t="s">
        <v>554</v>
      </c>
      <c r="D169" s="18">
        <v>35</v>
      </c>
      <c r="E169">
        <v>40</v>
      </c>
      <c r="F169" s="18">
        <v>100</v>
      </c>
      <c r="G169">
        <v>90</v>
      </c>
      <c r="H169" s="18">
        <v>55</v>
      </c>
      <c r="I169">
        <v>35</v>
      </c>
      <c r="J169" s="18">
        <v>355</v>
      </c>
      <c r="K169">
        <v>59.17</v>
      </c>
    </row>
    <row r="170" spans="1:11" x14ac:dyDescent="0.3">
      <c r="A170">
        <v>139</v>
      </c>
      <c r="B170" s="18">
        <v>139</v>
      </c>
      <c r="C170" t="s">
        <v>555</v>
      </c>
      <c r="D170" s="18">
        <v>70</v>
      </c>
      <c r="E170">
        <v>60</v>
      </c>
      <c r="F170" s="18">
        <v>125</v>
      </c>
      <c r="G170">
        <v>115</v>
      </c>
      <c r="H170" s="18">
        <v>70</v>
      </c>
      <c r="I170">
        <v>55</v>
      </c>
      <c r="J170" s="18">
        <v>495</v>
      </c>
      <c r="K170">
        <v>82.5</v>
      </c>
    </row>
    <row r="171" spans="1:11" x14ac:dyDescent="0.3">
      <c r="A171">
        <v>140</v>
      </c>
      <c r="B171" s="18">
        <v>140</v>
      </c>
      <c r="C171" t="s">
        <v>556</v>
      </c>
      <c r="D171" s="18">
        <v>30</v>
      </c>
      <c r="E171">
        <v>80</v>
      </c>
      <c r="F171" s="18">
        <v>90</v>
      </c>
      <c r="G171">
        <v>55</v>
      </c>
      <c r="H171" s="18">
        <v>45</v>
      </c>
      <c r="I171">
        <v>55</v>
      </c>
      <c r="J171" s="18">
        <v>355</v>
      </c>
      <c r="K171">
        <v>59.17</v>
      </c>
    </row>
    <row r="172" spans="1:11" x14ac:dyDescent="0.3">
      <c r="A172">
        <v>141</v>
      </c>
      <c r="B172" s="18">
        <v>141</v>
      </c>
      <c r="C172" t="s">
        <v>557</v>
      </c>
      <c r="D172" s="18">
        <v>60</v>
      </c>
      <c r="E172">
        <v>115</v>
      </c>
      <c r="F172" s="18">
        <v>105</v>
      </c>
      <c r="G172">
        <v>65</v>
      </c>
      <c r="H172" s="18">
        <v>70</v>
      </c>
      <c r="I172">
        <v>80</v>
      </c>
      <c r="J172" s="18">
        <v>495</v>
      </c>
      <c r="K172">
        <v>82.5</v>
      </c>
    </row>
    <row r="173" spans="1:11" x14ac:dyDescent="0.3">
      <c r="A173">
        <v>142</v>
      </c>
      <c r="B173" s="18">
        <v>142</v>
      </c>
      <c r="C173" t="s">
        <v>558</v>
      </c>
      <c r="D173" s="18">
        <v>80</v>
      </c>
      <c r="E173">
        <v>105</v>
      </c>
      <c r="F173" s="18">
        <v>65</v>
      </c>
      <c r="G173">
        <v>60</v>
      </c>
      <c r="H173" s="18">
        <v>75</v>
      </c>
      <c r="I173">
        <v>130</v>
      </c>
      <c r="J173" s="18">
        <v>515</v>
      </c>
      <c r="K173">
        <v>85.83</v>
      </c>
    </row>
    <row r="174" spans="1:11" x14ac:dyDescent="0.3">
      <c r="A174">
        <v>142</v>
      </c>
      <c r="B174" s="18" t="s">
        <v>1329</v>
      </c>
      <c r="C174" t="s">
        <v>559</v>
      </c>
      <c r="D174" s="18">
        <v>80</v>
      </c>
      <c r="E174">
        <v>135</v>
      </c>
      <c r="F174" s="18">
        <v>85</v>
      </c>
      <c r="G174">
        <v>70</v>
      </c>
      <c r="H174" s="18">
        <v>95</v>
      </c>
      <c r="I174">
        <v>150</v>
      </c>
      <c r="J174" s="18">
        <v>615</v>
      </c>
      <c r="K174">
        <v>102.5</v>
      </c>
    </row>
    <row r="175" spans="1:11" x14ac:dyDescent="0.3">
      <c r="A175">
        <v>143</v>
      </c>
      <c r="B175" s="18">
        <v>143</v>
      </c>
      <c r="C175" t="s">
        <v>560</v>
      </c>
      <c r="D175" s="18">
        <v>160</v>
      </c>
      <c r="E175">
        <v>110</v>
      </c>
      <c r="F175" s="18">
        <v>65</v>
      </c>
      <c r="G175">
        <v>65</v>
      </c>
      <c r="H175" s="18">
        <v>110</v>
      </c>
      <c r="I175">
        <v>30</v>
      </c>
      <c r="J175" s="18">
        <v>540</v>
      </c>
      <c r="K175">
        <v>90</v>
      </c>
    </row>
    <row r="176" spans="1:11" x14ac:dyDescent="0.3">
      <c r="A176">
        <v>144</v>
      </c>
      <c r="B176" s="18">
        <v>144</v>
      </c>
      <c r="C176" t="s">
        <v>561</v>
      </c>
      <c r="D176" s="18">
        <v>90</v>
      </c>
      <c r="E176">
        <v>85</v>
      </c>
      <c r="F176" s="18">
        <v>100</v>
      </c>
      <c r="G176">
        <v>95</v>
      </c>
      <c r="H176" s="18">
        <v>125</v>
      </c>
      <c r="I176">
        <v>85</v>
      </c>
      <c r="J176" s="18">
        <v>580</v>
      </c>
      <c r="K176">
        <v>96.67</v>
      </c>
    </row>
    <row r="177" spans="1:12" x14ac:dyDescent="0.3">
      <c r="A177">
        <v>145</v>
      </c>
      <c r="B177" s="18">
        <v>145</v>
      </c>
      <c r="C177" t="s">
        <v>562</v>
      </c>
      <c r="D177" s="18">
        <v>90</v>
      </c>
      <c r="E177">
        <v>90</v>
      </c>
      <c r="F177" s="18">
        <v>85</v>
      </c>
      <c r="G177">
        <v>125</v>
      </c>
      <c r="H177" s="18">
        <v>90</v>
      </c>
      <c r="I177">
        <v>100</v>
      </c>
      <c r="J177" s="18">
        <v>580</v>
      </c>
      <c r="K177">
        <v>96.67</v>
      </c>
    </row>
    <row r="178" spans="1:12" x14ac:dyDescent="0.3">
      <c r="A178">
        <v>146</v>
      </c>
      <c r="B178" s="18">
        <v>146</v>
      </c>
      <c r="C178" t="s">
        <v>563</v>
      </c>
      <c r="D178" s="18">
        <v>90</v>
      </c>
      <c r="E178">
        <v>100</v>
      </c>
      <c r="F178" s="18">
        <v>90</v>
      </c>
      <c r="G178">
        <v>125</v>
      </c>
      <c r="H178" s="18">
        <v>85</v>
      </c>
      <c r="I178">
        <v>90</v>
      </c>
      <c r="J178" s="18">
        <v>580</v>
      </c>
      <c r="K178">
        <v>96.67</v>
      </c>
    </row>
    <row r="179" spans="1:12" x14ac:dyDescent="0.3">
      <c r="A179">
        <v>147</v>
      </c>
      <c r="B179" s="18">
        <v>147</v>
      </c>
      <c r="C179" t="s">
        <v>564</v>
      </c>
      <c r="D179" s="18">
        <v>41</v>
      </c>
      <c r="E179">
        <v>64</v>
      </c>
      <c r="F179" s="18">
        <v>45</v>
      </c>
      <c r="G179">
        <v>50</v>
      </c>
      <c r="H179" s="18">
        <v>50</v>
      </c>
      <c r="I179">
        <v>50</v>
      </c>
      <c r="J179" s="18">
        <v>300</v>
      </c>
      <c r="K179">
        <v>50</v>
      </c>
    </row>
    <row r="180" spans="1:12" x14ac:dyDescent="0.3">
      <c r="A180">
        <v>148</v>
      </c>
      <c r="B180" s="18">
        <v>148</v>
      </c>
      <c r="C180" t="s">
        <v>565</v>
      </c>
      <c r="D180" s="18">
        <v>61</v>
      </c>
      <c r="E180">
        <v>84</v>
      </c>
      <c r="F180" s="18">
        <v>65</v>
      </c>
      <c r="G180">
        <v>70</v>
      </c>
      <c r="H180" s="18">
        <v>70</v>
      </c>
      <c r="I180">
        <v>70</v>
      </c>
      <c r="J180" s="18">
        <v>420</v>
      </c>
      <c r="K180">
        <v>70</v>
      </c>
    </row>
    <row r="181" spans="1:12" x14ac:dyDescent="0.3">
      <c r="A181">
        <v>149</v>
      </c>
      <c r="B181" s="18">
        <v>149</v>
      </c>
      <c r="C181" t="s">
        <v>566</v>
      </c>
      <c r="D181" s="18">
        <v>91</v>
      </c>
      <c r="E181">
        <v>134</v>
      </c>
      <c r="F181" s="18">
        <v>95</v>
      </c>
      <c r="G181">
        <v>100</v>
      </c>
      <c r="H181" s="18">
        <v>100</v>
      </c>
      <c r="I181">
        <v>80</v>
      </c>
      <c r="J181" s="18">
        <v>600</v>
      </c>
      <c r="K181">
        <v>100</v>
      </c>
    </row>
    <row r="182" spans="1:12" x14ac:dyDescent="0.3">
      <c r="A182">
        <v>150</v>
      </c>
      <c r="B182" s="18">
        <v>150</v>
      </c>
      <c r="C182" t="s">
        <v>567</v>
      </c>
      <c r="D182" s="18">
        <v>106</v>
      </c>
      <c r="E182">
        <v>110</v>
      </c>
      <c r="F182" s="18">
        <v>90</v>
      </c>
      <c r="G182">
        <v>154</v>
      </c>
      <c r="H182" s="18">
        <v>90</v>
      </c>
      <c r="I182">
        <v>130</v>
      </c>
      <c r="J182" s="18">
        <v>680</v>
      </c>
      <c r="K182">
        <v>113.33</v>
      </c>
    </row>
    <row r="183" spans="1:12" x14ac:dyDescent="0.3">
      <c r="A183">
        <v>150</v>
      </c>
      <c r="B183" s="18" t="s">
        <v>1330</v>
      </c>
      <c r="C183" t="s">
        <v>568</v>
      </c>
      <c r="D183" s="18">
        <v>106</v>
      </c>
      <c r="E183">
        <v>190</v>
      </c>
      <c r="F183" s="18">
        <v>100</v>
      </c>
      <c r="G183">
        <v>154</v>
      </c>
      <c r="H183" s="18">
        <v>100</v>
      </c>
      <c r="I183">
        <v>130</v>
      </c>
      <c r="J183" s="18">
        <v>780</v>
      </c>
      <c r="K183">
        <v>130</v>
      </c>
    </row>
    <row r="184" spans="1:12" x14ac:dyDescent="0.3">
      <c r="A184">
        <v>150</v>
      </c>
      <c r="B184" s="18" t="s">
        <v>1331</v>
      </c>
      <c r="C184" t="s">
        <v>569</v>
      </c>
      <c r="D184" s="18">
        <v>106</v>
      </c>
      <c r="E184">
        <v>150</v>
      </c>
      <c r="F184" s="18">
        <v>70</v>
      </c>
      <c r="G184">
        <v>194</v>
      </c>
      <c r="H184" s="18">
        <v>120</v>
      </c>
      <c r="I184">
        <v>140</v>
      </c>
      <c r="J184" s="18">
        <v>780</v>
      </c>
      <c r="K184">
        <v>130</v>
      </c>
    </row>
    <row r="185" spans="1:12" x14ac:dyDescent="0.3">
      <c r="A185">
        <v>151</v>
      </c>
      <c r="B185" s="18">
        <v>151</v>
      </c>
      <c r="C185" t="s">
        <v>570</v>
      </c>
      <c r="D185" s="18">
        <v>100</v>
      </c>
      <c r="E185">
        <v>100</v>
      </c>
      <c r="F185" s="18">
        <v>100</v>
      </c>
      <c r="G185">
        <v>100</v>
      </c>
      <c r="H185" s="18">
        <v>100</v>
      </c>
      <c r="I185">
        <v>100</v>
      </c>
      <c r="J185" s="18">
        <v>600</v>
      </c>
      <c r="K185">
        <v>100</v>
      </c>
    </row>
    <row r="186" spans="1:12" x14ac:dyDescent="0.3">
      <c r="A186">
        <v>152</v>
      </c>
      <c r="B186" s="18">
        <v>152</v>
      </c>
      <c r="C186" t="s">
        <v>571</v>
      </c>
      <c r="D186" s="18">
        <v>45</v>
      </c>
      <c r="E186">
        <v>49</v>
      </c>
      <c r="F186" s="18">
        <v>65</v>
      </c>
      <c r="G186">
        <v>49</v>
      </c>
      <c r="H186" s="18">
        <v>65</v>
      </c>
      <c r="I186">
        <v>45</v>
      </c>
      <c r="J186" s="18">
        <v>318</v>
      </c>
      <c r="K186">
        <v>53</v>
      </c>
      <c r="L186" t="s">
        <v>1399</v>
      </c>
    </row>
    <row r="187" spans="1:12" x14ac:dyDescent="0.3">
      <c r="A187">
        <v>153</v>
      </c>
      <c r="B187" s="18">
        <v>153</v>
      </c>
      <c r="C187" t="s">
        <v>572</v>
      </c>
      <c r="D187" s="18">
        <v>60</v>
      </c>
      <c r="E187">
        <v>62</v>
      </c>
      <c r="F187" s="18">
        <v>80</v>
      </c>
      <c r="G187">
        <v>63</v>
      </c>
      <c r="H187" s="18">
        <v>80</v>
      </c>
      <c r="I187">
        <v>60</v>
      </c>
      <c r="J187" s="18">
        <v>405</v>
      </c>
      <c r="K187">
        <v>67.5</v>
      </c>
      <c r="L187" t="s">
        <v>1400</v>
      </c>
    </row>
    <row r="188" spans="1:12" x14ac:dyDescent="0.3">
      <c r="A188">
        <v>154</v>
      </c>
      <c r="B188" s="18">
        <v>154</v>
      </c>
      <c r="C188" t="s">
        <v>573</v>
      </c>
      <c r="D188" s="18">
        <v>80</v>
      </c>
      <c r="E188">
        <v>82</v>
      </c>
      <c r="F188" s="18">
        <v>100</v>
      </c>
      <c r="G188">
        <v>83</v>
      </c>
      <c r="H188" s="18">
        <v>100</v>
      </c>
      <c r="I188">
        <v>80</v>
      </c>
      <c r="J188" s="18">
        <v>525</v>
      </c>
      <c r="K188">
        <v>87.5</v>
      </c>
      <c r="L188" t="s">
        <v>1401</v>
      </c>
    </row>
    <row r="189" spans="1:12" x14ac:dyDescent="0.3">
      <c r="A189">
        <v>155</v>
      </c>
      <c r="B189" s="18">
        <v>155</v>
      </c>
      <c r="C189" t="s">
        <v>574</v>
      </c>
      <c r="D189" s="18">
        <v>39</v>
      </c>
      <c r="E189">
        <v>52</v>
      </c>
      <c r="F189" s="18">
        <v>43</v>
      </c>
      <c r="G189">
        <v>60</v>
      </c>
      <c r="H189" s="18">
        <v>50</v>
      </c>
      <c r="I189">
        <v>65</v>
      </c>
      <c r="J189" s="18">
        <v>309</v>
      </c>
      <c r="K189">
        <v>51.5</v>
      </c>
      <c r="L189" t="s">
        <v>1399</v>
      </c>
    </row>
    <row r="190" spans="1:12" x14ac:dyDescent="0.3">
      <c r="A190">
        <v>156</v>
      </c>
      <c r="B190" s="18">
        <v>156</v>
      </c>
      <c r="C190" t="s">
        <v>575</v>
      </c>
      <c r="D190" s="18">
        <v>58</v>
      </c>
      <c r="E190">
        <v>64</v>
      </c>
      <c r="F190" s="18">
        <v>58</v>
      </c>
      <c r="G190">
        <v>80</v>
      </c>
      <c r="H190" s="18">
        <v>65</v>
      </c>
      <c r="I190">
        <v>80</v>
      </c>
      <c r="J190" s="18">
        <v>405</v>
      </c>
      <c r="K190">
        <v>67.5</v>
      </c>
      <c r="L190" t="s">
        <v>1402</v>
      </c>
    </row>
    <row r="191" spans="1:12" x14ac:dyDescent="0.3">
      <c r="A191">
        <v>157</v>
      </c>
      <c r="B191" s="18">
        <v>157</v>
      </c>
      <c r="C191" t="s">
        <v>576</v>
      </c>
      <c r="D191" s="18">
        <v>78</v>
      </c>
      <c r="E191">
        <v>84</v>
      </c>
      <c r="F191" s="18">
        <v>78</v>
      </c>
      <c r="G191">
        <v>109</v>
      </c>
      <c r="H191" s="18">
        <v>85</v>
      </c>
      <c r="I191">
        <v>100</v>
      </c>
      <c r="J191" s="18">
        <v>534</v>
      </c>
      <c r="K191">
        <v>89</v>
      </c>
      <c r="L191" t="s">
        <v>1401</v>
      </c>
    </row>
    <row r="192" spans="1:12" x14ac:dyDescent="0.3">
      <c r="A192">
        <v>158</v>
      </c>
      <c r="B192" s="18">
        <v>158</v>
      </c>
      <c r="C192" t="s">
        <v>577</v>
      </c>
      <c r="D192" s="18">
        <v>50</v>
      </c>
      <c r="E192">
        <v>65</v>
      </c>
      <c r="F192" s="18">
        <v>64</v>
      </c>
      <c r="G192">
        <v>44</v>
      </c>
      <c r="H192" s="18">
        <v>48</v>
      </c>
      <c r="I192">
        <v>43</v>
      </c>
      <c r="J192" s="18">
        <v>314</v>
      </c>
      <c r="K192">
        <v>52.33</v>
      </c>
      <c r="L192" t="s">
        <v>1399</v>
      </c>
    </row>
    <row r="193" spans="1:12" x14ac:dyDescent="0.3">
      <c r="A193">
        <v>159</v>
      </c>
      <c r="B193" s="18">
        <v>159</v>
      </c>
      <c r="C193" t="s">
        <v>578</v>
      </c>
      <c r="D193" s="18">
        <v>65</v>
      </c>
      <c r="E193">
        <v>80</v>
      </c>
      <c r="F193" s="18">
        <v>80</v>
      </c>
      <c r="G193">
        <v>59</v>
      </c>
      <c r="H193" s="18">
        <v>63</v>
      </c>
      <c r="I193">
        <v>58</v>
      </c>
      <c r="J193" s="18">
        <v>405</v>
      </c>
      <c r="K193">
        <v>67.5</v>
      </c>
      <c r="L193" t="s">
        <v>1403</v>
      </c>
    </row>
    <row r="194" spans="1:12" x14ac:dyDescent="0.3">
      <c r="A194">
        <v>160</v>
      </c>
      <c r="B194" s="18">
        <v>160</v>
      </c>
      <c r="C194" t="s">
        <v>579</v>
      </c>
      <c r="D194" s="18">
        <v>85</v>
      </c>
      <c r="E194">
        <v>105</v>
      </c>
      <c r="F194" s="18">
        <v>100</v>
      </c>
      <c r="G194">
        <v>79</v>
      </c>
      <c r="H194" s="18">
        <v>83</v>
      </c>
      <c r="I194">
        <v>78</v>
      </c>
      <c r="J194" s="18">
        <v>530</v>
      </c>
      <c r="K194">
        <v>88.33</v>
      </c>
      <c r="L194" t="s">
        <v>1401</v>
      </c>
    </row>
    <row r="195" spans="1:12" x14ac:dyDescent="0.3">
      <c r="A195">
        <v>161</v>
      </c>
      <c r="B195" s="18">
        <v>161</v>
      </c>
      <c r="C195" t="s">
        <v>580</v>
      </c>
      <c r="D195" s="18">
        <v>35</v>
      </c>
      <c r="E195">
        <v>46</v>
      </c>
      <c r="F195" s="18">
        <v>34</v>
      </c>
      <c r="G195">
        <v>35</v>
      </c>
      <c r="H195" s="18">
        <v>45</v>
      </c>
      <c r="I195">
        <v>20</v>
      </c>
      <c r="J195" s="18">
        <v>215</v>
      </c>
      <c r="K195">
        <v>35.83</v>
      </c>
    </row>
    <row r="196" spans="1:12" x14ac:dyDescent="0.3">
      <c r="A196">
        <v>162</v>
      </c>
      <c r="B196" s="18">
        <v>162</v>
      </c>
      <c r="C196" t="s">
        <v>581</v>
      </c>
      <c r="D196" s="18">
        <v>85</v>
      </c>
      <c r="E196">
        <v>76</v>
      </c>
      <c r="F196" s="18">
        <v>64</v>
      </c>
      <c r="G196">
        <v>45</v>
      </c>
      <c r="H196" s="18">
        <v>55</v>
      </c>
      <c r="I196">
        <v>90</v>
      </c>
      <c r="J196" s="18">
        <v>415</v>
      </c>
      <c r="K196">
        <v>69.17</v>
      </c>
    </row>
    <row r="197" spans="1:12" x14ac:dyDescent="0.3">
      <c r="A197">
        <v>163</v>
      </c>
      <c r="B197" s="18">
        <v>163</v>
      </c>
      <c r="C197" t="s">
        <v>582</v>
      </c>
      <c r="D197" s="18">
        <v>60</v>
      </c>
      <c r="E197">
        <v>30</v>
      </c>
      <c r="F197" s="18">
        <v>30</v>
      </c>
      <c r="G197">
        <v>36</v>
      </c>
      <c r="H197" s="18">
        <v>56</v>
      </c>
      <c r="I197">
        <v>50</v>
      </c>
      <c r="J197" s="18">
        <v>262</v>
      </c>
      <c r="K197">
        <v>43.67</v>
      </c>
    </row>
    <row r="198" spans="1:12" x14ac:dyDescent="0.3">
      <c r="A198">
        <v>164</v>
      </c>
      <c r="B198" s="18">
        <v>164</v>
      </c>
      <c r="C198" t="s">
        <v>583</v>
      </c>
      <c r="D198" s="18">
        <v>100</v>
      </c>
      <c r="E198">
        <v>50</v>
      </c>
      <c r="F198" s="18">
        <v>50</v>
      </c>
      <c r="G198">
        <v>86</v>
      </c>
      <c r="H198" s="18">
        <v>96</v>
      </c>
      <c r="I198">
        <v>70</v>
      </c>
      <c r="J198" s="18">
        <v>452</v>
      </c>
      <c r="K198">
        <v>75.33</v>
      </c>
    </row>
    <row r="199" spans="1:12" x14ac:dyDescent="0.3">
      <c r="A199">
        <v>165</v>
      </c>
      <c r="B199" s="18">
        <v>165</v>
      </c>
      <c r="C199" t="s">
        <v>584</v>
      </c>
      <c r="D199" s="18">
        <v>40</v>
      </c>
      <c r="E199">
        <v>20</v>
      </c>
      <c r="F199" s="18">
        <v>30</v>
      </c>
      <c r="G199">
        <v>40</v>
      </c>
      <c r="H199" s="18">
        <v>80</v>
      </c>
      <c r="I199">
        <v>55</v>
      </c>
      <c r="J199" s="18">
        <v>265</v>
      </c>
      <c r="K199">
        <v>44.17</v>
      </c>
    </row>
    <row r="200" spans="1:12" x14ac:dyDescent="0.3">
      <c r="A200">
        <v>166</v>
      </c>
      <c r="B200" s="18">
        <v>166</v>
      </c>
      <c r="C200" t="s">
        <v>585</v>
      </c>
      <c r="D200" s="18">
        <v>55</v>
      </c>
      <c r="E200">
        <v>35</v>
      </c>
      <c r="F200" s="18">
        <v>50</v>
      </c>
      <c r="G200">
        <v>55</v>
      </c>
      <c r="H200" s="18">
        <v>110</v>
      </c>
      <c r="I200">
        <v>85</v>
      </c>
      <c r="J200" s="18">
        <v>390</v>
      </c>
      <c r="K200">
        <v>65</v>
      </c>
    </row>
    <row r="201" spans="1:12" x14ac:dyDescent="0.3">
      <c r="A201">
        <v>167</v>
      </c>
      <c r="B201" s="18">
        <v>167</v>
      </c>
      <c r="C201" t="s">
        <v>586</v>
      </c>
      <c r="D201" s="18">
        <v>40</v>
      </c>
      <c r="E201">
        <v>60</v>
      </c>
      <c r="F201" s="18">
        <v>40</v>
      </c>
      <c r="G201">
        <v>40</v>
      </c>
      <c r="H201" s="18">
        <v>40</v>
      </c>
      <c r="I201">
        <v>30</v>
      </c>
      <c r="J201" s="18">
        <v>250</v>
      </c>
      <c r="K201">
        <v>41.67</v>
      </c>
    </row>
    <row r="202" spans="1:12" x14ac:dyDescent="0.3">
      <c r="A202">
        <v>168</v>
      </c>
      <c r="B202" s="18">
        <v>168</v>
      </c>
      <c r="C202" t="s">
        <v>587</v>
      </c>
      <c r="D202" s="18">
        <v>70</v>
      </c>
      <c r="E202">
        <v>90</v>
      </c>
      <c r="F202" s="18">
        <v>70</v>
      </c>
      <c r="G202">
        <v>60</v>
      </c>
      <c r="H202" s="18">
        <v>70</v>
      </c>
      <c r="I202">
        <v>40</v>
      </c>
      <c r="J202" s="18">
        <v>400</v>
      </c>
      <c r="K202">
        <v>66.67</v>
      </c>
    </row>
    <row r="203" spans="1:12" x14ac:dyDescent="0.3">
      <c r="A203">
        <v>169</v>
      </c>
      <c r="B203" s="18">
        <v>169</v>
      </c>
      <c r="C203" t="s">
        <v>588</v>
      </c>
      <c r="D203" s="18">
        <v>85</v>
      </c>
      <c r="E203">
        <v>90</v>
      </c>
      <c r="F203" s="18">
        <v>80</v>
      </c>
      <c r="G203">
        <v>70</v>
      </c>
      <c r="H203" s="18">
        <v>80</v>
      </c>
      <c r="I203">
        <v>130</v>
      </c>
      <c r="J203" s="18">
        <v>535</v>
      </c>
      <c r="K203">
        <v>89.17</v>
      </c>
    </row>
    <row r="204" spans="1:12" x14ac:dyDescent="0.3">
      <c r="A204">
        <v>170</v>
      </c>
      <c r="B204" s="18">
        <v>170</v>
      </c>
      <c r="C204" t="s">
        <v>589</v>
      </c>
      <c r="D204" s="18">
        <v>75</v>
      </c>
      <c r="E204">
        <v>38</v>
      </c>
      <c r="F204" s="18">
        <v>38</v>
      </c>
      <c r="G204">
        <v>56</v>
      </c>
      <c r="H204" s="18">
        <v>56</v>
      </c>
      <c r="I204">
        <v>67</v>
      </c>
      <c r="J204" s="18">
        <v>330</v>
      </c>
      <c r="K204">
        <v>55</v>
      </c>
    </row>
    <row r="205" spans="1:12" x14ac:dyDescent="0.3">
      <c r="A205">
        <v>171</v>
      </c>
      <c r="B205" s="18">
        <v>171</v>
      </c>
      <c r="C205" t="s">
        <v>590</v>
      </c>
      <c r="D205" s="18">
        <v>125</v>
      </c>
      <c r="E205">
        <v>58</v>
      </c>
      <c r="F205" s="18">
        <v>58</v>
      </c>
      <c r="G205">
        <v>76</v>
      </c>
      <c r="H205" s="18">
        <v>76</v>
      </c>
      <c r="I205">
        <v>67</v>
      </c>
      <c r="J205" s="18">
        <v>460</v>
      </c>
      <c r="K205">
        <v>76.67</v>
      </c>
    </row>
    <row r="206" spans="1:12" x14ac:dyDescent="0.3">
      <c r="A206">
        <v>172</v>
      </c>
      <c r="B206" s="18">
        <v>172</v>
      </c>
      <c r="C206" t="s">
        <v>591</v>
      </c>
      <c r="D206" s="18">
        <v>20</v>
      </c>
      <c r="E206">
        <v>40</v>
      </c>
      <c r="F206" s="18">
        <v>15</v>
      </c>
      <c r="G206">
        <v>35</v>
      </c>
      <c r="H206" s="18">
        <v>35</v>
      </c>
      <c r="I206">
        <v>60</v>
      </c>
      <c r="J206" s="18">
        <v>205</v>
      </c>
      <c r="K206">
        <v>34.17</v>
      </c>
    </row>
    <row r="207" spans="1:12" x14ac:dyDescent="0.3">
      <c r="A207">
        <v>173</v>
      </c>
      <c r="B207" s="18">
        <v>173</v>
      </c>
      <c r="C207" t="s">
        <v>592</v>
      </c>
      <c r="D207" s="18">
        <v>50</v>
      </c>
      <c r="E207">
        <v>25</v>
      </c>
      <c r="F207" s="18">
        <v>28</v>
      </c>
      <c r="G207">
        <v>45</v>
      </c>
      <c r="H207" s="18">
        <v>55</v>
      </c>
      <c r="I207">
        <v>15</v>
      </c>
      <c r="J207" s="18">
        <v>218</v>
      </c>
      <c r="K207">
        <v>36.33</v>
      </c>
    </row>
    <row r="208" spans="1:12" x14ac:dyDescent="0.3">
      <c r="A208">
        <v>174</v>
      </c>
      <c r="B208" s="18">
        <v>174</v>
      </c>
      <c r="C208" t="s">
        <v>593</v>
      </c>
      <c r="D208" s="18">
        <v>90</v>
      </c>
      <c r="E208">
        <v>30</v>
      </c>
      <c r="F208" s="18">
        <v>15</v>
      </c>
      <c r="G208">
        <v>40</v>
      </c>
      <c r="H208" s="18">
        <v>20</v>
      </c>
      <c r="I208">
        <v>15</v>
      </c>
      <c r="J208" s="18">
        <v>210</v>
      </c>
      <c r="K208">
        <v>35</v>
      </c>
    </row>
    <row r="209" spans="1:11" x14ac:dyDescent="0.3">
      <c r="A209">
        <v>175</v>
      </c>
      <c r="B209" s="18">
        <v>175</v>
      </c>
      <c r="C209" t="s">
        <v>594</v>
      </c>
      <c r="D209" s="18">
        <v>35</v>
      </c>
      <c r="E209">
        <v>20</v>
      </c>
      <c r="F209" s="18">
        <v>65</v>
      </c>
      <c r="G209">
        <v>40</v>
      </c>
      <c r="H209" s="18">
        <v>65</v>
      </c>
      <c r="I209">
        <v>20</v>
      </c>
      <c r="J209" s="18">
        <v>245</v>
      </c>
      <c r="K209">
        <v>40.83</v>
      </c>
    </row>
    <row r="210" spans="1:11" x14ac:dyDescent="0.3">
      <c r="A210">
        <v>176</v>
      </c>
      <c r="B210" s="18">
        <v>176</v>
      </c>
      <c r="C210" t="s">
        <v>595</v>
      </c>
      <c r="D210" s="18">
        <v>55</v>
      </c>
      <c r="E210">
        <v>40</v>
      </c>
      <c r="F210" s="18">
        <v>85</v>
      </c>
      <c r="G210">
        <v>80</v>
      </c>
      <c r="H210" s="18">
        <v>105</v>
      </c>
      <c r="I210">
        <v>40</v>
      </c>
      <c r="J210" s="18">
        <v>405</v>
      </c>
      <c r="K210">
        <v>67.5</v>
      </c>
    </row>
    <row r="211" spans="1:11" x14ac:dyDescent="0.3">
      <c r="A211">
        <v>177</v>
      </c>
      <c r="B211" s="18">
        <v>177</v>
      </c>
      <c r="C211" t="s">
        <v>596</v>
      </c>
      <c r="D211" s="18">
        <v>40</v>
      </c>
      <c r="E211">
        <v>50</v>
      </c>
      <c r="F211" s="18">
        <v>45</v>
      </c>
      <c r="G211">
        <v>70</v>
      </c>
      <c r="H211" s="18">
        <v>45</v>
      </c>
      <c r="I211">
        <v>70</v>
      </c>
      <c r="J211" s="18">
        <v>320</v>
      </c>
      <c r="K211">
        <v>53.33</v>
      </c>
    </row>
    <row r="212" spans="1:11" x14ac:dyDescent="0.3">
      <c r="A212">
        <v>178</v>
      </c>
      <c r="B212" s="18">
        <v>178</v>
      </c>
      <c r="C212" t="s">
        <v>597</v>
      </c>
      <c r="D212" s="18">
        <v>65</v>
      </c>
      <c r="E212">
        <v>75</v>
      </c>
      <c r="F212" s="18">
        <v>70</v>
      </c>
      <c r="G212">
        <v>95</v>
      </c>
      <c r="H212" s="18">
        <v>70</v>
      </c>
      <c r="I212">
        <v>95</v>
      </c>
      <c r="J212" s="18">
        <v>470</v>
      </c>
      <c r="K212">
        <v>78.33</v>
      </c>
    </row>
    <row r="213" spans="1:11" x14ac:dyDescent="0.3">
      <c r="A213">
        <v>179</v>
      </c>
      <c r="B213" s="18">
        <v>179</v>
      </c>
      <c r="C213" t="s">
        <v>598</v>
      </c>
      <c r="D213" s="18">
        <v>55</v>
      </c>
      <c r="E213">
        <v>40</v>
      </c>
      <c r="F213" s="18">
        <v>40</v>
      </c>
      <c r="G213">
        <v>65</v>
      </c>
      <c r="H213" s="18">
        <v>45</v>
      </c>
      <c r="I213">
        <v>35</v>
      </c>
      <c r="J213" s="18">
        <v>280</v>
      </c>
      <c r="K213">
        <v>46.67</v>
      </c>
    </row>
    <row r="214" spans="1:11" x14ac:dyDescent="0.3">
      <c r="A214">
        <v>180</v>
      </c>
      <c r="B214" s="18">
        <v>180</v>
      </c>
      <c r="C214" t="s">
        <v>599</v>
      </c>
      <c r="D214" s="18">
        <v>70</v>
      </c>
      <c r="E214">
        <v>55</v>
      </c>
      <c r="F214" s="18">
        <v>55</v>
      </c>
      <c r="G214">
        <v>80</v>
      </c>
      <c r="H214" s="18">
        <v>60</v>
      </c>
      <c r="I214">
        <v>45</v>
      </c>
      <c r="J214" s="18">
        <v>365</v>
      </c>
      <c r="K214">
        <v>60.83</v>
      </c>
    </row>
    <row r="215" spans="1:11" x14ac:dyDescent="0.3">
      <c r="A215">
        <v>181</v>
      </c>
      <c r="B215" s="18">
        <v>181</v>
      </c>
      <c r="C215" t="s">
        <v>600</v>
      </c>
      <c r="D215" s="18">
        <v>90</v>
      </c>
      <c r="E215">
        <v>75</v>
      </c>
      <c r="F215" s="18">
        <v>85</v>
      </c>
      <c r="G215">
        <v>115</v>
      </c>
      <c r="H215" s="18">
        <v>90</v>
      </c>
      <c r="I215">
        <v>55</v>
      </c>
      <c r="J215" s="18">
        <v>510</v>
      </c>
      <c r="K215">
        <v>85</v>
      </c>
    </row>
    <row r="216" spans="1:11" x14ac:dyDescent="0.3">
      <c r="A216">
        <v>181</v>
      </c>
      <c r="B216" s="18" t="s">
        <v>1332</v>
      </c>
      <c r="C216" t="s">
        <v>601</v>
      </c>
      <c r="D216" s="18">
        <v>90</v>
      </c>
      <c r="E216">
        <v>95</v>
      </c>
      <c r="F216" s="18">
        <v>105</v>
      </c>
      <c r="G216">
        <v>165</v>
      </c>
      <c r="H216" s="18">
        <v>110</v>
      </c>
      <c r="I216">
        <v>45</v>
      </c>
      <c r="J216" s="18">
        <v>610</v>
      </c>
      <c r="K216">
        <v>101.67</v>
      </c>
    </row>
    <row r="217" spans="1:11" x14ac:dyDescent="0.3">
      <c r="A217">
        <v>182</v>
      </c>
      <c r="B217" s="18">
        <v>182</v>
      </c>
      <c r="C217" t="s">
        <v>602</v>
      </c>
      <c r="D217" s="18">
        <v>75</v>
      </c>
      <c r="E217">
        <v>80</v>
      </c>
      <c r="F217" s="18">
        <v>95</v>
      </c>
      <c r="G217">
        <v>90</v>
      </c>
      <c r="H217" s="18">
        <v>100</v>
      </c>
      <c r="I217">
        <v>50</v>
      </c>
      <c r="J217" s="18">
        <v>490</v>
      </c>
      <c r="K217">
        <v>81.67</v>
      </c>
    </row>
    <row r="218" spans="1:11" x14ac:dyDescent="0.3">
      <c r="A218">
        <v>183</v>
      </c>
      <c r="B218" s="18">
        <v>183</v>
      </c>
      <c r="C218" t="s">
        <v>603</v>
      </c>
      <c r="D218" s="18">
        <v>70</v>
      </c>
      <c r="E218">
        <v>20</v>
      </c>
      <c r="F218" s="18">
        <v>50</v>
      </c>
      <c r="G218">
        <v>20</v>
      </c>
      <c r="H218" s="18">
        <v>50</v>
      </c>
      <c r="I218">
        <v>40</v>
      </c>
      <c r="J218" s="18">
        <v>250</v>
      </c>
      <c r="K218">
        <v>41.67</v>
      </c>
    </row>
    <row r="219" spans="1:11" x14ac:dyDescent="0.3">
      <c r="A219">
        <v>184</v>
      </c>
      <c r="B219" s="18">
        <v>184</v>
      </c>
      <c r="C219" t="s">
        <v>604</v>
      </c>
      <c r="D219" s="18">
        <v>100</v>
      </c>
      <c r="E219">
        <v>50</v>
      </c>
      <c r="F219" s="18">
        <v>80</v>
      </c>
      <c r="G219">
        <v>60</v>
      </c>
      <c r="H219" s="18">
        <v>80</v>
      </c>
      <c r="I219">
        <v>50</v>
      </c>
      <c r="J219" s="18">
        <v>420</v>
      </c>
      <c r="K219">
        <v>70</v>
      </c>
    </row>
    <row r="220" spans="1:11" x14ac:dyDescent="0.3">
      <c r="A220">
        <v>185</v>
      </c>
      <c r="B220" s="18">
        <v>185</v>
      </c>
      <c r="C220" t="s">
        <v>605</v>
      </c>
      <c r="D220" s="18">
        <v>70</v>
      </c>
      <c r="E220">
        <v>100</v>
      </c>
      <c r="F220" s="18">
        <v>115</v>
      </c>
      <c r="G220">
        <v>30</v>
      </c>
      <c r="H220" s="18">
        <v>65</v>
      </c>
      <c r="I220">
        <v>30</v>
      </c>
      <c r="J220" s="18">
        <v>410</v>
      </c>
      <c r="K220">
        <v>68.33</v>
      </c>
    </row>
    <row r="221" spans="1:11" x14ac:dyDescent="0.3">
      <c r="A221">
        <v>186</v>
      </c>
      <c r="B221" s="18">
        <v>186</v>
      </c>
      <c r="C221" t="s">
        <v>606</v>
      </c>
      <c r="D221" s="18">
        <v>90</v>
      </c>
      <c r="E221">
        <v>75</v>
      </c>
      <c r="F221" s="18">
        <v>75</v>
      </c>
      <c r="G221">
        <v>90</v>
      </c>
      <c r="H221" s="18">
        <v>100</v>
      </c>
      <c r="I221">
        <v>70</v>
      </c>
      <c r="J221" s="18">
        <v>500</v>
      </c>
      <c r="K221">
        <v>83.33</v>
      </c>
    </row>
    <row r="222" spans="1:11" x14ac:dyDescent="0.3">
      <c r="A222">
        <v>187</v>
      </c>
      <c r="B222" s="18">
        <v>187</v>
      </c>
      <c r="C222" t="s">
        <v>607</v>
      </c>
      <c r="D222" s="18">
        <v>35</v>
      </c>
      <c r="E222">
        <v>35</v>
      </c>
      <c r="F222" s="18">
        <v>40</v>
      </c>
      <c r="G222">
        <v>35</v>
      </c>
      <c r="H222" s="18">
        <v>55</v>
      </c>
      <c r="I222">
        <v>50</v>
      </c>
      <c r="J222" s="18">
        <v>250</v>
      </c>
      <c r="K222">
        <v>41.67</v>
      </c>
    </row>
    <row r="223" spans="1:11" x14ac:dyDescent="0.3">
      <c r="A223">
        <v>188</v>
      </c>
      <c r="B223" s="18">
        <v>188</v>
      </c>
      <c r="C223" t="s">
        <v>608</v>
      </c>
      <c r="D223" s="18">
        <v>55</v>
      </c>
      <c r="E223">
        <v>45</v>
      </c>
      <c r="F223" s="18">
        <v>50</v>
      </c>
      <c r="G223">
        <v>45</v>
      </c>
      <c r="H223" s="18">
        <v>65</v>
      </c>
      <c r="I223">
        <v>80</v>
      </c>
      <c r="J223" s="18">
        <v>340</v>
      </c>
      <c r="K223">
        <v>56.67</v>
      </c>
    </row>
    <row r="224" spans="1:11" x14ac:dyDescent="0.3">
      <c r="A224">
        <v>189</v>
      </c>
      <c r="B224" s="18">
        <v>189</v>
      </c>
      <c r="C224" t="s">
        <v>609</v>
      </c>
      <c r="D224" s="18">
        <v>75</v>
      </c>
      <c r="E224">
        <v>55</v>
      </c>
      <c r="F224" s="18">
        <v>70</v>
      </c>
      <c r="G224">
        <v>55</v>
      </c>
      <c r="H224" s="18">
        <v>95</v>
      </c>
      <c r="I224">
        <v>110</v>
      </c>
      <c r="J224" s="18">
        <v>460</v>
      </c>
      <c r="K224">
        <v>76.67</v>
      </c>
    </row>
    <row r="225" spans="1:11" x14ac:dyDescent="0.3">
      <c r="A225">
        <v>190</v>
      </c>
      <c r="B225" s="18">
        <v>190</v>
      </c>
      <c r="C225" t="s">
        <v>610</v>
      </c>
      <c r="D225" s="18">
        <v>55</v>
      </c>
      <c r="E225">
        <v>70</v>
      </c>
      <c r="F225" s="18">
        <v>55</v>
      </c>
      <c r="G225">
        <v>40</v>
      </c>
      <c r="H225" s="18">
        <v>55</v>
      </c>
      <c r="I225">
        <v>85</v>
      </c>
      <c r="J225" s="18">
        <v>360</v>
      </c>
      <c r="K225">
        <v>60</v>
      </c>
    </row>
    <row r="226" spans="1:11" x14ac:dyDescent="0.3">
      <c r="A226">
        <v>191</v>
      </c>
      <c r="B226" s="18">
        <v>191</v>
      </c>
      <c r="C226" t="s">
        <v>611</v>
      </c>
      <c r="D226" s="18">
        <v>30</v>
      </c>
      <c r="E226">
        <v>30</v>
      </c>
      <c r="F226" s="18">
        <v>30</v>
      </c>
      <c r="G226">
        <v>30</v>
      </c>
      <c r="H226" s="18">
        <v>30</v>
      </c>
      <c r="I226">
        <v>30</v>
      </c>
      <c r="J226" s="18">
        <v>180</v>
      </c>
      <c r="K226">
        <v>30</v>
      </c>
    </row>
    <row r="227" spans="1:11" x14ac:dyDescent="0.3">
      <c r="A227">
        <v>192</v>
      </c>
      <c r="B227" s="18">
        <v>192</v>
      </c>
      <c r="C227" t="s">
        <v>612</v>
      </c>
      <c r="D227" s="18">
        <v>75</v>
      </c>
      <c r="E227">
        <v>75</v>
      </c>
      <c r="F227" s="18">
        <v>55</v>
      </c>
      <c r="G227">
        <v>105</v>
      </c>
      <c r="H227" s="18">
        <v>85</v>
      </c>
      <c r="I227">
        <v>30</v>
      </c>
      <c r="J227" s="18">
        <v>425</v>
      </c>
      <c r="K227">
        <v>70.83</v>
      </c>
    </row>
    <row r="228" spans="1:11" x14ac:dyDescent="0.3">
      <c r="A228">
        <v>193</v>
      </c>
      <c r="B228" s="18">
        <v>193</v>
      </c>
      <c r="C228" t="s">
        <v>613</v>
      </c>
      <c r="D228" s="18">
        <v>65</v>
      </c>
      <c r="E228">
        <v>65</v>
      </c>
      <c r="F228" s="18">
        <v>45</v>
      </c>
      <c r="G228">
        <v>75</v>
      </c>
      <c r="H228" s="18">
        <v>45</v>
      </c>
      <c r="I228">
        <v>95</v>
      </c>
      <c r="J228" s="18">
        <v>390</v>
      </c>
      <c r="K228">
        <v>65</v>
      </c>
    </row>
    <row r="229" spans="1:11" x14ac:dyDescent="0.3">
      <c r="A229">
        <v>194</v>
      </c>
      <c r="B229" s="18">
        <v>194</v>
      </c>
      <c r="C229" t="s">
        <v>614</v>
      </c>
      <c r="D229" s="18">
        <v>55</v>
      </c>
      <c r="E229">
        <v>45</v>
      </c>
      <c r="F229" s="18">
        <v>45</v>
      </c>
      <c r="G229">
        <v>25</v>
      </c>
      <c r="H229" s="18">
        <v>25</v>
      </c>
      <c r="I229">
        <v>15</v>
      </c>
      <c r="J229" s="18">
        <v>210</v>
      </c>
      <c r="K229">
        <v>35</v>
      </c>
    </row>
    <row r="230" spans="1:11" x14ac:dyDescent="0.3">
      <c r="A230">
        <v>195</v>
      </c>
      <c r="B230" s="18">
        <v>195</v>
      </c>
      <c r="C230" t="s">
        <v>615</v>
      </c>
      <c r="D230" s="18">
        <v>95</v>
      </c>
      <c r="E230">
        <v>85</v>
      </c>
      <c r="F230" s="18">
        <v>85</v>
      </c>
      <c r="G230">
        <v>65</v>
      </c>
      <c r="H230" s="18">
        <v>65</v>
      </c>
      <c r="I230">
        <v>35</v>
      </c>
      <c r="J230" s="18">
        <v>430</v>
      </c>
      <c r="K230">
        <v>71.67</v>
      </c>
    </row>
    <row r="231" spans="1:11" x14ac:dyDescent="0.3">
      <c r="A231">
        <v>196</v>
      </c>
      <c r="B231" s="18">
        <v>196</v>
      </c>
      <c r="C231" t="s">
        <v>616</v>
      </c>
      <c r="D231" s="18">
        <v>65</v>
      </c>
      <c r="E231">
        <v>65</v>
      </c>
      <c r="F231" s="18">
        <v>60</v>
      </c>
      <c r="G231">
        <v>130</v>
      </c>
      <c r="H231" s="18">
        <v>95</v>
      </c>
      <c r="I231">
        <v>110</v>
      </c>
      <c r="J231" s="18">
        <v>525</v>
      </c>
      <c r="K231">
        <v>87.5</v>
      </c>
    </row>
    <row r="232" spans="1:11" x14ac:dyDescent="0.3">
      <c r="A232">
        <v>197</v>
      </c>
      <c r="B232" s="18">
        <v>197</v>
      </c>
      <c r="C232" t="s">
        <v>617</v>
      </c>
      <c r="D232" s="18">
        <v>95</v>
      </c>
      <c r="E232">
        <v>65</v>
      </c>
      <c r="F232" s="18">
        <v>110</v>
      </c>
      <c r="G232">
        <v>60</v>
      </c>
      <c r="H232" s="18">
        <v>130</v>
      </c>
      <c r="I232">
        <v>65</v>
      </c>
      <c r="J232" s="18">
        <v>525</v>
      </c>
      <c r="K232">
        <v>87.5</v>
      </c>
    </row>
    <row r="233" spans="1:11" x14ac:dyDescent="0.3">
      <c r="A233">
        <v>198</v>
      </c>
      <c r="B233" s="18">
        <v>198</v>
      </c>
      <c r="C233" t="s">
        <v>618</v>
      </c>
      <c r="D233" s="18">
        <v>60</v>
      </c>
      <c r="E233">
        <v>85</v>
      </c>
      <c r="F233" s="18">
        <v>42</v>
      </c>
      <c r="G233">
        <v>85</v>
      </c>
      <c r="H233" s="18">
        <v>42</v>
      </c>
      <c r="I233">
        <v>91</v>
      </c>
      <c r="J233" s="18">
        <v>405</v>
      </c>
      <c r="K233">
        <v>67.5</v>
      </c>
    </row>
    <row r="234" spans="1:11" x14ac:dyDescent="0.3">
      <c r="A234">
        <v>199</v>
      </c>
      <c r="B234" s="18">
        <v>199</v>
      </c>
      <c r="C234" t="s">
        <v>619</v>
      </c>
      <c r="D234" s="18">
        <v>95</v>
      </c>
      <c r="E234">
        <v>75</v>
      </c>
      <c r="F234" s="18">
        <v>80</v>
      </c>
      <c r="G234">
        <v>100</v>
      </c>
      <c r="H234" s="18">
        <v>110</v>
      </c>
      <c r="I234">
        <v>30</v>
      </c>
      <c r="J234" s="18">
        <v>490</v>
      </c>
      <c r="K234">
        <v>81.67</v>
      </c>
    </row>
    <row r="235" spans="1:11" x14ac:dyDescent="0.3">
      <c r="A235">
        <v>200</v>
      </c>
      <c r="B235" s="18">
        <v>200</v>
      </c>
      <c r="C235" t="s">
        <v>620</v>
      </c>
      <c r="D235" s="18">
        <v>60</v>
      </c>
      <c r="E235">
        <v>60</v>
      </c>
      <c r="F235" s="18">
        <v>60</v>
      </c>
      <c r="G235">
        <v>85</v>
      </c>
      <c r="H235" s="18">
        <v>85</v>
      </c>
      <c r="I235">
        <v>85</v>
      </c>
      <c r="J235" s="18">
        <v>435</v>
      </c>
      <c r="K235">
        <v>72.5</v>
      </c>
    </row>
    <row r="236" spans="1:11" x14ac:dyDescent="0.3">
      <c r="A236">
        <v>201</v>
      </c>
      <c r="B236" s="18">
        <v>201</v>
      </c>
      <c r="C236" t="s">
        <v>621</v>
      </c>
      <c r="D236" s="18">
        <v>48</v>
      </c>
      <c r="E236">
        <v>72</v>
      </c>
      <c r="F236" s="18">
        <v>48</v>
      </c>
      <c r="G236">
        <v>72</v>
      </c>
      <c r="H236" s="18">
        <v>48</v>
      </c>
      <c r="I236">
        <v>48</v>
      </c>
      <c r="J236" s="18">
        <v>336</v>
      </c>
      <c r="K236">
        <v>56</v>
      </c>
    </row>
    <row r="237" spans="1:11" x14ac:dyDescent="0.3">
      <c r="A237">
        <v>202</v>
      </c>
      <c r="B237" s="18">
        <v>202</v>
      </c>
      <c r="C237" t="s">
        <v>622</v>
      </c>
      <c r="D237" s="18">
        <v>190</v>
      </c>
      <c r="E237">
        <v>33</v>
      </c>
      <c r="F237" s="18">
        <v>58</v>
      </c>
      <c r="G237">
        <v>33</v>
      </c>
      <c r="H237" s="18">
        <v>58</v>
      </c>
      <c r="I237">
        <v>33</v>
      </c>
      <c r="J237" s="18">
        <v>405</v>
      </c>
      <c r="K237">
        <v>67.5</v>
      </c>
    </row>
    <row r="238" spans="1:11" x14ac:dyDescent="0.3">
      <c r="A238">
        <v>203</v>
      </c>
      <c r="B238" s="18">
        <v>203</v>
      </c>
      <c r="C238" t="s">
        <v>623</v>
      </c>
      <c r="D238" s="18">
        <v>70</v>
      </c>
      <c r="E238">
        <v>80</v>
      </c>
      <c r="F238" s="18">
        <v>65</v>
      </c>
      <c r="G238">
        <v>90</v>
      </c>
      <c r="H238" s="18">
        <v>65</v>
      </c>
      <c r="I238">
        <v>85</v>
      </c>
      <c r="J238" s="18">
        <v>455</v>
      </c>
      <c r="K238">
        <v>75.83</v>
      </c>
    </row>
    <row r="239" spans="1:11" x14ac:dyDescent="0.3">
      <c r="A239">
        <v>204</v>
      </c>
      <c r="B239" s="18">
        <v>204</v>
      </c>
      <c r="C239" t="s">
        <v>624</v>
      </c>
      <c r="D239" s="18">
        <v>50</v>
      </c>
      <c r="E239">
        <v>65</v>
      </c>
      <c r="F239" s="18">
        <v>90</v>
      </c>
      <c r="G239">
        <v>35</v>
      </c>
      <c r="H239" s="18">
        <v>35</v>
      </c>
      <c r="I239">
        <v>15</v>
      </c>
      <c r="J239" s="18">
        <v>290</v>
      </c>
      <c r="K239">
        <v>48.33</v>
      </c>
    </row>
    <row r="240" spans="1:11" x14ac:dyDescent="0.3">
      <c r="A240">
        <v>205</v>
      </c>
      <c r="B240" s="18">
        <v>205</v>
      </c>
      <c r="C240" t="s">
        <v>625</v>
      </c>
      <c r="D240" s="18">
        <v>75</v>
      </c>
      <c r="E240">
        <v>90</v>
      </c>
      <c r="F240" s="18">
        <v>140</v>
      </c>
      <c r="G240">
        <v>60</v>
      </c>
      <c r="H240" s="18">
        <v>60</v>
      </c>
      <c r="I240">
        <v>40</v>
      </c>
      <c r="J240" s="18">
        <v>465</v>
      </c>
      <c r="K240">
        <v>77.5</v>
      </c>
    </row>
    <row r="241" spans="1:11" x14ac:dyDescent="0.3">
      <c r="A241">
        <v>206</v>
      </c>
      <c r="B241" s="18">
        <v>206</v>
      </c>
      <c r="C241" t="s">
        <v>626</v>
      </c>
      <c r="D241" s="18">
        <v>100</v>
      </c>
      <c r="E241">
        <v>70</v>
      </c>
      <c r="F241" s="18">
        <v>70</v>
      </c>
      <c r="G241">
        <v>65</v>
      </c>
      <c r="H241" s="18">
        <v>65</v>
      </c>
      <c r="I241">
        <v>45</v>
      </c>
      <c r="J241" s="18">
        <v>415</v>
      </c>
      <c r="K241">
        <v>69.17</v>
      </c>
    </row>
    <row r="242" spans="1:11" x14ac:dyDescent="0.3">
      <c r="A242">
        <v>207</v>
      </c>
      <c r="B242" s="18">
        <v>207</v>
      </c>
      <c r="C242" t="s">
        <v>627</v>
      </c>
      <c r="D242" s="18">
        <v>65</v>
      </c>
      <c r="E242">
        <v>75</v>
      </c>
      <c r="F242" s="18">
        <v>105</v>
      </c>
      <c r="G242">
        <v>35</v>
      </c>
      <c r="H242" s="18">
        <v>65</v>
      </c>
      <c r="I242">
        <v>85</v>
      </c>
      <c r="J242" s="18">
        <v>430</v>
      </c>
      <c r="K242">
        <v>71.67</v>
      </c>
    </row>
    <row r="243" spans="1:11" x14ac:dyDescent="0.3">
      <c r="A243">
        <v>208</v>
      </c>
      <c r="B243" s="18">
        <v>208</v>
      </c>
      <c r="C243" t="s">
        <v>628</v>
      </c>
      <c r="D243" s="18">
        <v>75</v>
      </c>
      <c r="E243">
        <v>85</v>
      </c>
      <c r="F243" s="18">
        <v>200</v>
      </c>
      <c r="G243">
        <v>55</v>
      </c>
      <c r="H243" s="18">
        <v>65</v>
      </c>
      <c r="I243">
        <v>30</v>
      </c>
      <c r="J243" s="18">
        <v>510</v>
      </c>
      <c r="K243">
        <v>85</v>
      </c>
    </row>
    <row r="244" spans="1:11" x14ac:dyDescent="0.3">
      <c r="A244">
        <v>208</v>
      </c>
      <c r="B244" s="18" t="s">
        <v>1333</v>
      </c>
      <c r="C244" t="s">
        <v>629</v>
      </c>
      <c r="D244" s="18">
        <v>75</v>
      </c>
      <c r="E244">
        <v>125</v>
      </c>
      <c r="F244" s="18">
        <v>230</v>
      </c>
      <c r="G244">
        <v>55</v>
      </c>
      <c r="H244" s="18">
        <v>95</v>
      </c>
      <c r="I244">
        <v>30</v>
      </c>
      <c r="J244" s="18">
        <v>610</v>
      </c>
      <c r="K244">
        <v>101.67</v>
      </c>
    </row>
    <row r="245" spans="1:11" x14ac:dyDescent="0.3">
      <c r="A245">
        <v>209</v>
      </c>
      <c r="B245" s="18">
        <v>209</v>
      </c>
      <c r="C245" t="s">
        <v>630</v>
      </c>
      <c r="D245" s="18">
        <v>60</v>
      </c>
      <c r="E245">
        <v>80</v>
      </c>
      <c r="F245" s="18">
        <v>50</v>
      </c>
      <c r="G245">
        <v>40</v>
      </c>
      <c r="H245" s="18">
        <v>40</v>
      </c>
      <c r="I245">
        <v>30</v>
      </c>
      <c r="J245" s="18">
        <v>300</v>
      </c>
      <c r="K245">
        <v>50</v>
      </c>
    </row>
    <row r="246" spans="1:11" x14ac:dyDescent="0.3">
      <c r="A246">
        <v>210</v>
      </c>
      <c r="B246" s="18">
        <v>210</v>
      </c>
      <c r="C246" t="s">
        <v>631</v>
      </c>
      <c r="D246" s="18">
        <v>90</v>
      </c>
      <c r="E246">
        <v>120</v>
      </c>
      <c r="F246" s="18">
        <v>75</v>
      </c>
      <c r="G246">
        <v>60</v>
      </c>
      <c r="H246" s="18">
        <v>60</v>
      </c>
      <c r="I246">
        <v>45</v>
      </c>
      <c r="J246" s="18">
        <v>450</v>
      </c>
      <c r="K246">
        <v>75</v>
      </c>
    </row>
    <row r="247" spans="1:11" x14ac:dyDescent="0.3">
      <c r="A247">
        <v>211</v>
      </c>
      <c r="B247" s="18">
        <v>211</v>
      </c>
      <c r="C247" t="s">
        <v>632</v>
      </c>
      <c r="D247" s="18">
        <v>65</v>
      </c>
      <c r="E247">
        <v>95</v>
      </c>
      <c r="F247" s="18">
        <v>85</v>
      </c>
      <c r="G247">
        <v>55</v>
      </c>
      <c r="H247" s="18">
        <v>55</v>
      </c>
      <c r="I247">
        <v>85</v>
      </c>
      <c r="J247" s="18">
        <v>440</v>
      </c>
      <c r="K247">
        <v>73.33</v>
      </c>
    </row>
    <row r="248" spans="1:11" x14ac:dyDescent="0.3">
      <c r="A248">
        <v>212</v>
      </c>
      <c r="B248" s="18">
        <v>212</v>
      </c>
      <c r="C248" t="s">
        <v>633</v>
      </c>
      <c r="D248" s="18">
        <v>70</v>
      </c>
      <c r="E248">
        <v>130</v>
      </c>
      <c r="F248" s="18">
        <v>100</v>
      </c>
      <c r="G248">
        <v>55</v>
      </c>
      <c r="H248" s="18">
        <v>80</v>
      </c>
      <c r="I248">
        <v>65</v>
      </c>
      <c r="J248" s="18">
        <v>500</v>
      </c>
      <c r="K248">
        <v>83.33</v>
      </c>
    </row>
    <row r="249" spans="1:11" x14ac:dyDescent="0.3">
      <c r="A249">
        <v>212</v>
      </c>
      <c r="B249" s="18" t="s">
        <v>1334</v>
      </c>
      <c r="C249" t="s">
        <v>634</v>
      </c>
      <c r="D249" s="18">
        <v>70</v>
      </c>
      <c r="E249">
        <v>150</v>
      </c>
      <c r="F249" s="18">
        <v>140</v>
      </c>
      <c r="G249">
        <v>65</v>
      </c>
      <c r="H249" s="18">
        <v>100</v>
      </c>
      <c r="I249">
        <v>75</v>
      </c>
      <c r="J249" s="18">
        <v>600</v>
      </c>
      <c r="K249">
        <v>100</v>
      </c>
    </row>
    <row r="250" spans="1:11" x14ac:dyDescent="0.3">
      <c r="A250">
        <v>213</v>
      </c>
      <c r="B250" s="18">
        <v>213</v>
      </c>
      <c r="C250" t="s">
        <v>635</v>
      </c>
      <c r="D250" s="18">
        <v>20</v>
      </c>
      <c r="E250">
        <v>10</v>
      </c>
      <c r="F250" s="18">
        <v>230</v>
      </c>
      <c r="G250">
        <v>10</v>
      </c>
      <c r="H250" s="18">
        <v>230</v>
      </c>
      <c r="I250">
        <v>5</v>
      </c>
      <c r="J250" s="18">
        <v>505</v>
      </c>
      <c r="K250">
        <v>84.17</v>
      </c>
    </row>
    <row r="251" spans="1:11" x14ac:dyDescent="0.3">
      <c r="A251">
        <v>214</v>
      </c>
      <c r="B251" s="18">
        <v>214</v>
      </c>
      <c r="C251" t="s">
        <v>636</v>
      </c>
      <c r="D251" s="18">
        <v>80</v>
      </c>
      <c r="E251">
        <v>125</v>
      </c>
      <c r="F251" s="18">
        <v>75</v>
      </c>
      <c r="G251">
        <v>40</v>
      </c>
      <c r="H251" s="18">
        <v>95</v>
      </c>
      <c r="I251">
        <v>85</v>
      </c>
      <c r="J251" s="18">
        <v>500</v>
      </c>
      <c r="K251">
        <v>83.33</v>
      </c>
    </row>
    <row r="252" spans="1:11" x14ac:dyDescent="0.3">
      <c r="A252">
        <v>214</v>
      </c>
      <c r="B252" s="18" t="s">
        <v>1335</v>
      </c>
      <c r="C252" t="s">
        <v>637</v>
      </c>
      <c r="D252" s="18">
        <v>80</v>
      </c>
      <c r="E252">
        <v>185</v>
      </c>
      <c r="F252" s="18">
        <v>115</v>
      </c>
      <c r="G252">
        <v>40</v>
      </c>
      <c r="H252" s="18">
        <v>105</v>
      </c>
      <c r="I252">
        <v>75</v>
      </c>
      <c r="J252" s="18">
        <v>600</v>
      </c>
      <c r="K252">
        <v>100</v>
      </c>
    </row>
    <row r="253" spans="1:11" x14ac:dyDescent="0.3">
      <c r="A253">
        <v>215</v>
      </c>
      <c r="B253" s="18">
        <v>215</v>
      </c>
      <c r="C253" t="s">
        <v>638</v>
      </c>
      <c r="D253" s="18">
        <v>55</v>
      </c>
      <c r="E253">
        <v>95</v>
      </c>
      <c r="F253" s="18">
        <v>55</v>
      </c>
      <c r="G253">
        <v>35</v>
      </c>
      <c r="H253" s="18">
        <v>75</v>
      </c>
      <c r="I253">
        <v>115</v>
      </c>
      <c r="J253" s="18">
        <v>430</v>
      </c>
      <c r="K253">
        <v>71.67</v>
      </c>
    </row>
    <row r="254" spans="1:11" x14ac:dyDescent="0.3">
      <c r="A254">
        <v>216</v>
      </c>
      <c r="B254" s="18">
        <v>216</v>
      </c>
      <c r="C254" t="s">
        <v>639</v>
      </c>
      <c r="D254" s="18">
        <v>60</v>
      </c>
      <c r="E254">
        <v>80</v>
      </c>
      <c r="F254" s="18">
        <v>50</v>
      </c>
      <c r="G254">
        <v>50</v>
      </c>
      <c r="H254" s="18">
        <v>50</v>
      </c>
      <c r="I254">
        <v>40</v>
      </c>
      <c r="J254" s="18">
        <v>330</v>
      </c>
      <c r="K254">
        <v>55</v>
      </c>
    </row>
    <row r="255" spans="1:11" x14ac:dyDescent="0.3">
      <c r="A255">
        <v>217</v>
      </c>
      <c r="B255" s="18">
        <v>217</v>
      </c>
      <c r="C255" t="s">
        <v>640</v>
      </c>
      <c r="D255" s="18">
        <v>90</v>
      </c>
      <c r="E255">
        <v>130</v>
      </c>
      <c r="F255" s="18">
        <v>75</v>
      </c>
      <c r="G255">
        <v>75</v>
      </c>
      <c r="H255" s="18">
        <v>75</v>
      </c>
      <c r="I255">
        <v>55</v>
      </c>
      <c r="J255" s="18">
        <v>500</v>
      </c>
      <c r="K255">
        <v>83.33</v>
      </c>
    </row>
    <row r="256" spans="1:11" x14ac:dyDescent="0.3">
      <c r="A256">
        <v>218</v>
      </c>
      <c r="B256" s="18">
        <v>218</v>
      </c>
      <c r="C256" t="s">
        <v>641</v>
      </c>
      <c r="D256" s="18">
        <v>40</v>
      </c>
      <c r="E256">
        <v>40</v>
      </c>
      <c r="F256" s="18">
        <v>40</v>
      </c>
      <c r="G256">
        <v>70</v>
      </c>
      <c r="H256" s="18">
        <v>40</v>
      </c>
      <c r="I256">
        <v>20</v>
      </c>
      <c r="J256" s="18">
        <v>250</v>
      </c>
      <c r="K256">
        <v>41.67</v>
      </c>
    </row>
    <row r="257" spans="1:11" x14ac:dyDescent="0.3">
      <c r="A257">
        <v>219</v>
      </c>
      <c r="B257" s="18">
        <v>219</v>
      </c>
      <c r="C257" t="s">
        <v>642</v>
      </c>
      <c r="D257" s="18">
        <v>60</v>
      </c>
      <c r="E257">
        <v>50</v>
      </c>
      <c r="F257" s="18">
        <v>120</v>
      </c>
      <c r="G257">
        <v>90</v>
      </c>
      <c r="H257" s="18">
        <v>80</v>
      </c>
      <c r="I257">
        <v>30</v>
      </c>
      <c r="J257" s="18">
        <v>430</v>
      </c>
      <c r="K257">
        <v>71.67</v>
      </c>
    </row>
    <row r="258" spans="1:11" x14ac:dyDescent="0.3">
      <c r="A258">
        <v>220</v>
      </c>
      <c r="B258" s="18">
        <v>220</v>
      </c>
      <c r="C258" t="s">
        <v>643</v>
      </c>
      <c r="D258" s="18">
        <v>50</v>
      </c>
      <c r="E258">
        <v>50</v>
      </c>
      <c r="F258" s="18">
        <v>40</v>
      </c>
      <c r="G258">
        <v>30</v>
      </c>
      <c r="H258" s="18">
        <v>30</v>
      </c>
      <c r="I258">
        <v>50</v>
      </c>
      <c r="J258" s="18">
        <v>250</v>
      </c>
      <c r="K258">
        <v>41.67</v>
      </c>
    </row>
    <row r="259" spans="1:11" x14ac:dyDescent="0.3">
      <c r="A259">
        <v>221</v>
      </c>
      <c r="B259" s="18">
        <v>221</v>
      </c>
      <c r="C259" t="s">
        <v>644</v>
      </c>
      <c r="D259" s="18">
        <v>100</v>
      </c>
      <c r="E259">
        <v>100</v>
      </c>
      <c r="F259" s="18">
        <v>80</v>
      </c>
      <c r="G259">
        <v>60</v>
      </c>
      <c r="H259" s="18">
        <v>60</v>
      </c>
      <c r="I259">
        <v>50</v>
      </c>
      <c r="J259" s="18">
        <v>450</v>
      </c>
      <c r="K259">
        <v>75</v>
      </c>
    </row>
    <row r="260" spans="1:11" x14ac:dyDescent="0.3">
      <c r="A260">
        <v>222</v>
      </c>
      <c r="B260" s="18">
        <v>222</v>
      </c>
      <c r="C260" t="s">
        <v>645</v>
      </c>
      <c r="D260" s="18">
        <v>65</v>
      </c>
      <c r="E260">
        <v>55</v>
      </c>
      <c r="F260" s="18">
        <v>95</v>
      </c>
      <c r="G260">
        <v>65</v>
      </c>
      <c r="H260" s="18">
        <v>95</v>
      </c>
      <c r="I260">
        <v>35</v>
      </c>
      <c r="J260" s="18">
        <v>410</v>
      </c>
      <c r="K260">
        <v>68.33</v>
      </c>
    </row>
    <row r="261" spans="1:11" x14ac:dyDescent="0.3">
      <c r="A261">
        <v>223</v>
      </c>
      <c r="B261" s="18">
        <v>223</v>
      </c>
      <c r="C261" t="s">
        <v>646</v>
      </c>
      <c r="D261" s="18">
        <v>35</v>
      </c>
      <c r="E261">
        <v>65</v>
      </c>
      <c r="F261" s="18">
        <v>35</v>
      </c>
      <c r="G261">
        <v>65</v>
      </c>
      <c r="H261" s="18">
        <v>35</v>
      </c>
      <c r="I261">
        <v>65</v>
      </c>
      <c r="J261" s="18">
        <v>300</v>
      </c>
      <c r="K261">
        <v>50</v>
      </c>
    </row>
    <row r="262" spans="1:11" x14ac:dyDescent="0.3">
      <c r="A262">
        <v>224</v>
      </c>
      <c r="B262" s="18">
        <v>224</v>
      </c>
      <c r="C262" t="s">
        <v>647</v>
      </c>
      <c r="D262" s="18">
        <v>75</v>
      </c>
      <c r="E262">
        <v>105</v>
      </c>
      <c r="F262" s="18">
        <v>75</v>
      </c>
      <c r="G262">
        <v>105</v>
      </c>
      <c r="H262" s="18">
        <v>75</v>
      </c>
      <c r="I262">
        <v>45</v>
      </c>
      <c r="J262" s="18">
        <v>480</v>
      </c>
      <c r="K262">
        <v>80</v>
      </c>
    </row>
    <row r="263" spans="1:11" x14ac:dyDescent="0.3">
      <c r="A263">
        <v>225</v>
      </c>
      <c r="B263" s="18">
        <v>225</v>
      </c>
      <c r="C263" t="s">
        <v>648</v>
      </c>
      <c r="D263" s="18">
        <v>45</v>
      </c>
      <c r="E263">
        <v>55</v>
      </c>
      <c r="F263" s="18">
        <v>45</v>
      </c>
      <c r="G263">
        <v>65</v>
      </c>
      <c r="H263" s="18">
        <v>45</v>
      </c>
      <c r="I263">
        <v>75</v>
      </c>
      <c r="J263" s="18">
        <v>330</v>
      </c>
      <c r="K263">
        <v>55</v>
      </c>
    </row>
    <row r="264" spans="1:11" x14ac:dyDescent="0.3">
      <c r="A264">
        <v>226</v>
      </c>
      <c r="B264" s="18">
        <v>226</v>
      </c>
      <c r="C264" t="s">
        <v>649</v>
      </c>
      <c r="D264" s="18">
        <v>85</v>
      </c>
      <c r="E264">
        <v>40</v>
      </c>
      <c r="F264" s="18">
        <v>70</v>
      </c>
      <c r="G264">
        <v>80</v>
      </c>
      <c r="H264" s="18">
        <v>140</v>
      </c>
      <c r="I264">
        <v>70</v>
      </c>
      <c r="J264" s="18">
        <v>485</v>
      </c>
      <c r="K264">
        <v>80.83</v>
      </c>
    </row>
    <row r="265" spans="1:11" x14ac:dyDescent="0.3">
      <c r="A265">
        <v>227</v>
      </c>
      <c r="B265" s="18">
        <v>227</v>
      </c>
      <c r="C265" t="s">
        <v>650</v>
      </c>
      <c r="D265" s="18">
        <v>65</v>
      </c>
      <c r="E265">
        <v>80</v>
      </c>
      <c r="F265" s="18">
        <v>140</v>
      </c>
      <c r="G265">
        <v>40</v>
      </c>
      <c r="H265" s="18">
        <v>70</v>
      </c>
      <c r="I265">
        <v>70</v>
      </c>
      <c r="J265" s="18">
        <v>465</v>
      </c>
      <c r="K265">
        <v>77.5</v>
      </c>
    </row>
    <row r="266" spans="1:11" x14ac:dyDescent="0.3">
      <c r="A266">
        <v>228</v>
      </c>
      <c r="B266" s="18">
        <v>228</v>
      </c>
      <c r="C266" t="s">
        <v>651</v>
      </c>
      <c r="D266" s="18">
        <v>45</v>
      </c>
      <c r="E266">
        <v>60</v>
      </c>
      <c r="F266" s="18">
        <v>30</v>
      </c>
      <c r="G266">
        <v>80</v>
      </c>
      <c r="H266" s="18">
        <v>50</v>
      </c>
      <c r="I266">
        <v>65</v>
      </c>
      <c r="J266" s="18">
        <v>330</v>
      </c>
      <c r="K266">
        <v>55</v>
      </c>
    </row>
    <row r="267" spans="1:11" x14ac:dyDescent="0.3">
      <c r="A267">
        <v>229</v>
      </c>
      <c r="B267" s="18">
        <v>229</v>
      </c>
      <c r="C267" t="s">
        <v>652</v>
      </c>
      <c r="D267" s="18">
        <v>75</v>
      </c>
      <c r="E267">
        <v>90</v>
      </c>
      <c r="F267" s="18">
        <v>50</v>
      </c>
      <c r="G267">
        <v>110</v>
      </c>
      <c r="H267" s="18">
        <v>80</v>
      </c>
      <c r="I267">
        <v>95</v>
      </c>
      <c r="J267" s="18">
        <v>500</v>
      </c>
      <c r="K267">
        <v>83.33</v>
      </c>
    </row>
    <row r="268" spans="1:11" x14ac:dyDescent="0.3">
      <c r="A268">
        <v>229</v>
      </c>
      <c r="B268" s="18" t="s">
        <v>1336</v>
      </c>
      <c r="C268" t="s">
        <v>653</v>
      </c>
      <c r="D268" s="18">
        <v>75</v>
      </c>
      <c r="E268">
        <v>90</v>
      </c>
      <c r="F268" s="18">
        <v>90</v>
      </c>
      <c r="G268">
        <v>140</v>
      </c>
      <c r="H268" s="18">
        <v>90</v>
      </c>
      <c r="I268">
        <v>115</v>
      </c>
      <c r="J268" s="18">
        <v>600</v>
      </c>
      <c r="K268">
        <v>100</v>
      </c>
    </row>
    <row r="269" spans="1:11" x14ac:dyDescent="0.3">
      <c r="A269">
        <v>230</v>
      </c>
      <c r="B269" s="18">
        <v>230</v>
      </c>
      <c r="C269" t="s">
        <v>654</v>
      </c>
      <c r="D269" s="18">
        <v>75</v>
      </c>
      <c r="E269">
        <v>95</v>
      </c>
      <c r="F269" s="18">
        <v>95</v>
      </c>
      <c r="G269">
        <v>95</v>
      </c>
      <c r="H269" s="18">
        <v>95</v>
      </c>
      <c r="I269">
        <v>85</v>
      </c>
      <c r="J269" s="18">
        <v>540</v>
      </c>
      <c r="K269">
        <v>90</v>
      </c>
    </row>
    <row r="270" spans="1:11" x14ac:dyDescent="0.3">
      <c r="A270">
        <v>231</v>
      </c>
      <c r="B270" s="18">
        <v>231</v>
      </c>
      <c r="C270" t="s">
        <v>655</v>
      </c>
      <c r="D270" s="18">
        <v>90</v>
      </c>
      <c r="E270">
        <v>60</v>
      </c>
      <c r="F270" s="18">
        <v>60</v>
      </c>
      <c r="G270">
        <v>40</v>
      </c>
      <c r="H270" s="18">
        <v>40</v>
      </c>
      <c r="I270">
        <v>40</v>
      </c>
      <c r="J270" s="18">
        <v>330</v>
      </c>
      <c r="K270">
        <v>55</v>
      </c>
    </row>
    <row r="271" spans="1:11" x14ac:dyDescent="0.3">
      <c r="A271">
        <v>232</v>
      </c>
      <c r="B271" s="18">
        <v>232</v>
      </c>
      <c r="C271" t="s">
        <v>656</v>
      </c>
      <c r="D271" s="18">
        <v>90</v>
      </c>
      <c r="E271">
        <v>120</v>
      </c>
      <c r="F271" s="18">
        <v>120</v>
      </c>
      <c r="G271">
        <v>60</v>
      </c>
      <c r="H271" s="18">
        <v>60</v>
      </c>
      <c r="I271">
        <v>50</v>
      </c>
      <c r="J271" s="18">
        <v>500</v>
      </c>
      <c r="K271">
        <v>83.33</v>
      </c>
    </row>
    <row r="272" spans="1:11" x14ac:dyDescent="0.3">
      <c r="A272">
        <v>233</v>
      </c>
      <c r="B272" s="18">
        <v>233</v>
      </c>
      <c r="C272" t="s">
        <v>657</v>
      </c>
      <c r="D272" s="18">
        <v>85</v>
      </c>
      <c r="E272">
        <v>80</v>
      </c>
      <c r="F272" s="18">
        <v>90</v>
      </c>
      <c r="G272">
        <v>105</v>
      </c>
      <c r="H272" s="18">
        <v>95</v>
      </c>
      <c r="I272">
        <v>60</v>
      </c>
      <c r="J272" s="18">
        <v>515</v>
      </c>
      <c r="K272">
        <v>85.83</v>
      </c>
    </row>
    <row r="273" spans="1:11" x14ac:dyDescent="0.3">
      <c r="A273">
        <v>234</v>
      </c>
      <c r="B273" s="18">
        <v>234</v>
      </c>
      <c r="C273" t="s">
        <v>658</v>
      </c>
      <c r="D273" s="18">
        <v>73</v>
      </c>
      <c r="E273">
        <v>95</v>
      </c>
      <c r="F273" s="18">
        <v>62</v>
      </c>
      <c r="G273">
        <v>85</v>
      </c>
      <c r="H273" s="18">
        <v>65</v>
      </c>
      <c r="I273">
        <v>85</v>
      </c>
      <c r="J273" s="18">
        <v>465</v>
      </c>
      <c r="K273">
        <v>77.5</v>
      </c>
    </row>
    <row r="274" spans="1:11" x14ac:dyDescent="0.3">
      <c r="A274">
        <v>235</v>
      </c>
      <c r="B274" s="18">
        <v>235</v>
      </c>
      <c r="C274" t="s">
        <v>659</v>
      </c>
      <c r="D274" s="18">
        <v>55</v>
      </c>
      <c r="E274">
        <v>20</v>
      </c>
      <c r="F274" s="18">
        <v>35</v>
      </c>
      <c r="G274">
        <v>20</v>
      </c>
      <c r="H274" s="18">
        <v>45</v>
      </c>
      <c r="I274">
        <v>75</v>
      </c>
      <c r="J274" s="18">
        <v>250</v>
      </c>
      <c r="K274">
        <v>41.67</v>
      </c>
    </row>
    <row r="275" spans="1:11" x14ac:dyDescent="0.3">
      <c r="A275">
        <v>236</v>
      </c>
      <c r="B275" s="18">
        <v>236</v>
      </c>
      <c r="C275" t="s">
        <v>660</v>
      </c>
      <c r="D275" s="18">
        <v>35</v>
      </c>
      <c r="E275">
        <v>35</v>
      </c>
      <c r="F275" s="18">
        <v>35</v>
      </c>
      <c r="G275">
        <v>35</v>
      </c>
      <c r="H275" s="18">
        <v>35</v>
      </c>
      <c r="I275">
        <v>35</v>
      </c>
      <c r="J275" s="18">
        <v>210</v>
      </c>
      <c r="K275">
        <v>35</v>
      </c>
    </row>
    <row r="276" spans="1:11" x14ac:dyDescent="0.3">
      <c r="A276">
        <v>237</v>
      </c>
      <c r="B276" s="18">
        <v>237</v>
      </c>
      <c r="C276" t="s">
        <v>661</v>
      </c>
      <c r="D276" s="18">
        <v>50</v>
      </c>
      <c r="E276">
        <v>95</v>
      </c>
      <c r="F276" s="18">
        <v>95</v>
      </c>
      <c r="G276">
        <v>35</v>
      </c>
      <c r="H276" s="18">
        <v>110</v>
      </c>
      <c r="I276">
        <v>70</v>
      </c>
      <c r="J276" s="18">
        <v>455</v>
      </c>
      <c r="K276">
        <v>75.83</v>
      </c>
    </row>
    <row r="277" spans="1:11" x14ac:dyDescent="0.3">
      <c r="A277">
        <v>238</v>
      </c>
      <c r="B277" s="18">
        <v>238</v>
      </c>
      <c r="C277" t="s">
        <v>662</v>
      </c>
      <c r="D277" s="18">
        <v>45</v>
      </c>
      <c r="E277">
        <v>30</v>
      </c>
      <c r="F277" s="18">
        <v>15</v>
      </c>
      <c r="G277">
        <v>85</v>
      </c>
      <c r="H277" s="18">
        <v>65</v>
      </c>
      <c r="I277">
        <v>65</v>
      </c>
      <c r="J277" s="18">
        <v>305</v>
      </c>
      <c r="K277">
        <v>50.83</v>
      </c>
    </row>
    <row r="278" spans="1:11" x14ac:dyDescent="0.3">
      <c r="A278">
        <v>239</v>
      </c>
      <c r="B278" s="18">
        <v>239</v>
      </c>
      <c r="C278" t="s">
        <v>663</v>
      </c>
      <c r="D278" s="18">
        <v>45</v>
      </c>
      <c r="E278">
        <v>63</v>
      </c>
      <c r="F278" s="18">
        <v>37</v>
      </c>
      <c r="G278">
        <v>65</v>
      </c>
      <c r="H278" s="18">
        <v>55</v>
      </c>
      <c r="I278">
        <v>95</v>
      </c>
      <c r="J278" s="18">
        <v>360</v>
      </c>
      <c r="K278">
        <v>60</v>
      </c>
    </row>
    <row r="279" spans="1:11" x14ac:dyDescent="0.3">
      <c r="A279">
        <v>240</v>
      </c>
      <c r="B279" s="18">
        <v>240</v>
      </c>
      <c r="C279" t="s">
        <v>664</v>
      </c>
      <c r="D279" s="18">
        <v>45</v>
      </c>
      <c r="E279">
        <v>75</v>
      </c>
      <c r="F279" s="18">
        <v>37</v>
      </c>
      <c r="G279">
        <v>70</v>
      </c>
      <c r="H279" s="18">
        <v>55</v>
      </c>
      <c r="I279">
        <v>83</v>
      </c>
      <c r="J279" s="18">
        <v>365</v>
      </c>
      <c r="K279">
        <v>60.83</v>
      </c>
    </row>
    <row r="280" spans="1:11" x14ac:dyDescent="0.3">
      <c r="A280">
        <v>241</v>
      </c>
      <c r="B280" s="18">
        <v>241</v>
      </c>
      <c r="C280" t="s">
        <v>665</v>
      </c>
      <c r="D280" s="18">
        <v>95</v>
      </c>
      <c r="E280">
        <v>80</v>
      </c>
      <c r="F280" s="18">
        <v>105</v>
      </c>
      <c r="G280">
        <v>40</v>
      </c>
      <c r="H280" s="18">
        <v>70</v>
      </c>
      <c r="I280">
        <v>100</v>
      </c>
      <c r="J280" s="18">
        <v>490</v>
      </c>
      <c r="K280">
        <v>81.67</v>
      </c>
    </row>
    <row r="281" spans="1:11" x14ac:dyDescent="0.3">
      <c r="A281">
        <v>242</v>
      </c>
      <c r="B281" s="18">
        <v>242</v>
      </c>
      <c r="C281" t="s">
        <v>666</v>
      </c>
      <c r="D281" s="18">
        <v>255</v>
      </c>
      <c r="E281">
        <v>10</v>
      </c>
      <c r="F281" s="18">
        <v>10</v>
      </c>
      <c r="G281">
        <v>75</v>
      </c>
      <c r="H281" s="18">
        <v>135</v>
      </c>
      <c r="I281">
        <v>55</v>
      </c>
      <c r="J281" s="18">
        <v>540</v>
      </c>
      <c r="K281">
        <v>90</v>
      </c>
    </row>
    <row r="282" spans="1:11" x14ac:dyDescent="0.3">
      <c r="A282">
        <v>243</v>
      </c>
      <c r="B282" s="18">
        <v>243</v>
      </c>
      <c r="C282" t="s">
        <v>667</v>
      </c>
      <c r="D282" s="18">
        <v>90</v>
      </c>
      <c r="E282">
        <v>85</v>
      </c>
      <c r="F282" s="18">
        <v>75</v>
      </c>
      <c r="G282">
        <v>115</v>
      </c>
      <c r="H282" s="18">
        <v>100</v>
      </c>
      <c r="I282">
        <v>115</v>
      </c>
      <c r="J282" s="18">
        <v>580</v>
      </c>
      <c r="K282">
        <v>96.67</v>
      </c>
    </row>
    <row r="283" spans="1:11" x14ac:dyDescent="0.3">
      <c r="A283">
        <v>244</v>
      </c>
      <c r="B283" s="18">
        <v>244</v>
      </c>
      <c r="C283" t="s">
        <v>668</v>
      </c>
      <c r="D283" s="18">
        <v>115</v>
      </c>
      <c r="E283">
        <v>115</v>
      </c>
      <c r="F283" s="18">
        <v>85</v>
      </c>
      <c r="G283">
        <v>90</v>
      </c>
      <c r="H283" s="18">
        <v>75</v>
      </c>
      <c r="I283">
        <v>100</v>
      </c>
      <c r="J283" s="18">
        <v>580</v>
      </c>
      <c r="K283">
        <v>96.67</v>
      </c>
    </row>
    <row r="284" spans="1:11" x14ac:dyDescent="0.3">
      <c r="A284">
        <v>245</v>
      </c>
      <c r="B284" s="18">
        <v>245</v>
      </c>
      <c r="C284" t="s">
        <v>669</v>
      </c>
      <c r="D284" s="18">
        <v>100</v>
      </c>
      <c r="E284">
        <v>75</v>
      </c>
      <c r="F284" s="18">
        <v>115</v>
      </c>
      <c r="G284">
        <v>90</v>
      </c>
      <c r="H284" s="18">
        <v>115</v>
      </c>
      <c r="I284">
        <v>85</v>
      </c>
      <c r="J284" s="18">
        <v>580</v>
      </c>
      <c r="K284">
        <v>96.67</v>
      </c>
    </row>
    <row r="285" spans="1:11" x14ac:dyDescent="0.3">
      <c r="A285">
        <v>246</v>
      </c>
      <c r="B285" s="18">
        <v>246</v>
      </c>
      <c r="C285" t="s">
        <v>670</v>
      </c>
      <c r="D285" s="18">
        <v>50</v>
      </c>
      <c r="E285">
        <v>64</v>
      </c>
      <c r="F285" s="18">
        <v>50</v>
      </c>
      <c r="G285">
        <v>45</v>
      </c>
      <c r="H285" s="18">
        <v>50</v>
      </c>
      <c r="I285">
        <v>41</v>
      </c>
      <c r="J285" s="18">
        <v>300</v>
      </c>
      <c r="K285">
        <v>50</v>
      </c>
    </row>
    <row r="286" spans="1:11" x14ac:dyDescent="0.3">
      <c r="A286">
        <v>247</v>
      </c>
      <c r="B286" s="18">
        <v>247</v>
      </c>
      <c r="C286" t="s">
        <v>671</v>
      </c>
      <c r="D286" s="18">
        <v>70</v>
      </c>
      <c r="E286">
        <v>84</v>
      </c>
      <c r="F286" s="18">
        <v>70</v>
      </c>
      <c r="G286">
        <v>65</v>
      </c>
      <c r="H286" s="18">
        <v>70</v>
      </c>
      <c r="I286">
        <v>51</v>
      </c>
      <c r="J286" s="18">
        <v>410</v>
      </c>
      <c r="K286">
        <v>68.33</v>
      </c>
    </row>
    <row r="287" spans="1:11" x14ac:dyDescent="0.3">
      <c r="A287">
        <v>248</v>
      </c>
      <c r="B287" s="18">
        <v>248</v>
      </c>
      <c r="C287" t="s">
        <v>672</v>
      </c>
      <c r="D287" s="18">
        <v>100</v>
      </c>
      <c r="E287">
        <v>134</v>
      </c>
      <c r="F287" s="18">
        <v>110</v>
      </c>
      <c r="G287">
        <v>95</v>
      </c>
      <c r="H287" s="18">
        <v>100</v>
      </c>
      <c r="I287">
        <v>61</v>
      </c>
      <c r="J287" s="18">
        <v>600</v>
      </c>
      <c r="K287">
        <v>100</v>
      </c>
    </row>
    <row r="288" spans="1:11" x14ac:dyDescent="0.3">
      <c r="A288">
        <v>248</v>
      </c>
      <c r="B288" s="18" t="s">
        <v>1337</v>
      </c>
      <c r="C288" t="s">
        <v>673</v>
      </c>
      <c r="D288" s="18">
        <v>100</v>
      </c>
      <c r="E288">
        <v>164</v>
      </c>
      <c r="F288" s="18">
        <v>150</v>
      </c>
      <c r="G288">
        <v>95</v>
      </c>
      <c r="H288" s="18">
        <v>120</v>
      </c>
      <c r="I288">
        <v>71</v>
      </c>
      <c r="J288" s="18">
        <v>700</v>
      </c>
      <c r="K288">
        <v>116.67</v>
      </c>
    </row>
    <row r="289" spans="1:12" x14ac:dyDescent="0.3">
      <c r="A289">
        <v>249</v>
      </c>
      <c r="B289" s="18">
        <v>249</v>
      </c>
      <c r="C289" t="s">
        <v>674</v>
      </c>
      <c r="D289" s="18">
        <v>106</v>
      </c>
      <c r="E289">
        <v>90</v>
      </c>
      <c r="F289" s="18">
        <v>130</v>
      </c>
      <c r="G289">
        <v>90</v>
      </c>
      <c r="H289" s="18">
        <v>154</v>
      </c>
      <c r="I289">
        <v>110</v>
      </c>
      <c r="J289" s="18">
        <v>680</v>
      </c>
      <c r="K289">
        <v>113.33</v>
      </c>
    </row>
    <row r="290" spans="1:12" x14ac:dyDescent="0.3">
      <c r="A290">
        <v>250</v>
      </c>
      <c r="B290" s="18">
        <v>250</v>
      </c>
      <c r="C290" t="s">
        <v>675</v>
      </c>
      <c r="D290" s="18">
        <v>106</v>
      </c>
      <c r="E290">
        <v>130</v>
      </c>
      <c r="F290" s="18">
        <v>90</v>
      </c>
      <c r="G290">
        <v>110</v>
      </c>
      <c r="H290" s="18">
        <v>154</v>
      </c>
      <c r="I290">
        <v>90</v>
      </c>
      <c r="J290" s="18">
        <v>680</v>
      </c>
      <c r="K290">
        <v>113.33</v>
      </c>
    </row>
    <row r="291" spans="1:12" x14ac:dyDescent="0.3">
      <c r="A291">
        <v>251</v>
      </c>
      <c r="B291" s="18">
        <v>251</v>
      </c>
      <c r="C291" t="s">
        <v>676</v>
      </c>
      <c r="D291" s="18">
        <v>100</v>
      </c>
      <c r="E291">
        <v>100</v>
      </c>
      <c r="F291" s="18">
        <v>100</v>
      </c>
      <c r="G291">
        <v>100</v>
      </c>
      <c r="H291" s="18">
        <v>100</v>
      </c>
      <c r="I291">
        <v>100</v>
      </c>
      <c r="J291" s="18">
        <v>600</v>
      </c>
      <c r="K291">
        <v>100</v>
      </c>
    </row>
    <row r="292" spans="1:12" x14ac:dyDescent="0.3">
      <c r="A292">
        <v>252</v>
      </c>
      <c r="B292" s="18">
        <v>252</v>
      </c>
      <c r="C292" t="s">
        <v>677</v>
      </c>
      <c r="D292" s="18">
        <v>40</v>
      </c>
      <c r="E292">
        <v>45</v>
      </c>
      <c r="F292" s="18">
        <v>35</v>
      </c>
      <c r="G292">
        <v>65</v>
      </c>
      <c r="H292" s="18">
        <v>55</v>
      </c>
      <c r="I292">
        <v>70</v>
      </c>
      <c r="J292" s="18">
        <v>310</v>
      </c>
      <c r="K292">
        <v>51.67</v>
      </c>
      <c r="L292" t="s">
        <v>1399</v>
      </c>
    </row>
    <row r="293" spans="1:12" x14ac:dyDescent="0.3">
      <c r="A293">
        <v>253</v>
      </c>
      <c r="B293" s="18">
        <v>253</v>
      </c>
      <c r="C293" t="s">
        <v>678</v>
      </c>
      <c r="D293" s="18">
        <v>50</v>
      </c>
      <c r="E293">
        <v>65</v>
      </c>
      <c r="F293" s="18">
        <v>45</v>
      </c>
      <c r="G293">
        <v>85</v>
      </c>
      <c r="H293" s="18">
        <v>65</v>
      </c>
      <c r="I293">
        <v>95</v>
      </c>
      <c r="J293" s="18">
        <v>405</v>
      </c>
      <c r="K293">
        <v>67.5</v>
      </c>
      <c r="L293" t="s">
        <v>1400</v>
      </c>
    </row>
    <row r="294" spans="1:12" x14ac:dyDescent="0.3">
      <c r="A294">
        <v>254</v>
      </c>
      <c r="B294" s="18">
        <v>254</v>
      </c>
      <c r="C294" t="s">
        <v>679</v>
      </c>
      <c r="D294" s="18">
        <v>70</v>
      </c>
      <c r="E294">
        <v>85</v>
      </c>
      <c r="F294" s="18">
        <v>65</v>
      </c>
      <c r="G294">
        <v>105</v>
      </c>
      <c r="H294" s="18">
        <v>85</v>
      </c>
      <c r="I294">
        <v>120</v>
      </c>
      <c r="J294" s="18">
        <v>530</v>
      </c>
      <c r="K294">
        <v>88.33</v>
      </c>
      <c r="L294" t="s">
        <v>1401</v>
      </c>
    </row>
    <row r="295" spans="1:12" x14ac:dyDescent="0.3">
      <c r="A295">
        <v>254</v>
      </c>
      <c r="B295" s="18" t="s">
        <v>1338</v>
      </c>
      <c r="C295" t="s">
        <v>680</v>
      </c>
      <c r="D295" s="18">
        <v>70</v>
      </c>
      <c r="E295">
        <v>110</v>
      </c>
      <c r="F295" s="18">
        <v>75</v>
      </c>
      <c r="G295">
        <v>145</v>
      </c>
      <c r="H295" s="18">
        <v>85</v>
      </c>
      <c r="I295">
        <v>145</v>
      </c>
      <c r="J295" s="18">
        <v>630</v>
      </c>
      <c r="K295">
        <v>105</v>
      </c>
      <c r="L295" t="s">
        <v>123</v>
      </c>
    </row>
    <row r="296" spans="1:12" x14ac:dyDescent="0.3">
      <c r="A296">
        <v>255</v>
      </c>
      <c r="B296" s="18">
        <v>255</v>
      </c>
      <c r="C296" t="s">
        <v>681</v>
      </c>
      <c r="D296" s="18">
        <v>45</v>
      </c>
      <c r="E296">
        <v>60</v>
      </c>
      <c r="F296" s="18">
        <v>40</v>
      </c>
      <c r="G296">
        <v>70</v>
      </c>
      <c r="H296" s="18">
        <v>50</v>
      </c>
      <c r="I296">
        <v>45</v>
      </c>
      <c r="J296" s="18">
        <v>310</v>
      </c>
      <c r="K296">
        <v>51.67</v>
      </c>
      <c r="L296" t="s">
        <v>1399</v>
      </c>
    </row>
    <row r="297" spans="1:12" x14ac:dyDescent="0.3">
      <c r="A297">
        <v>256</v>
      </c>
      <c r="B297" s="18">
        <v>256</v>
      </c>
      <c r="C297" t="s">
        <v>682</v>
      </c>
      <c r="D297" s="18">
        <v>60</v>
      </c>
      <c r="E297">
        <v>85</v>
      </c>
      <c r="F297" s="18">
        <v>60</v>
      </c>
      <c r="G297">
        <v>85</v>
      </c>
      <c r="H297" s="18">
        <v>60</v>
      </c>
      <c r="I297">
        <v>55</v>
      </c>
      <c r="J297" s="18">
        <v>405</v>
      </c>
      <c r="K297">
        <v>67.5</v>
      </c>
      <c r="L297" t="s">
        <v>1402</v>
      </c>
    </row>
    <row r="298" spans="1:12" x14ac:dyDescent="0.3">
      <c r="A298">
        <v>257</v>
      </c>
      <c r="B298" s="18">
        <v>257</v>
      </c>
      <c r="C298" t="s">
        <v>683</v>
      </c>
      <c r="D298" s="18">
        <v>80</v>
      </c>
      <c r="E298">
        <v>120</v>
      </c>
      <c r="F298" s="18">
        <v>70</v>
      </c>
      <c r="G298">
        <v>110</v>
      </c>
      <c r="H298" s="18">
        <v>70</v>
      </c>
      <c r="I298">
        <v>80</v>
      </c>
      <c r="J298" s="18">
        <v>530</v>
      </c>
      <c r="K298">
        <v>88.33</v>
      </c>
      <c r="L298" t="s">
        <v>1401</v>
      </c>
    </row>
    <row r="299" spans="1:12" x14ac:dyDescent="0.3">
      <c r="A299">
        <v>257</v>
      </c>
      <c r="B299" s="18" t="s">
        <v>1339</v>
      </c>
      <c r="C299" t="s">
        <v>684</v>
      </c>
      <c r="D299" s="18">
        <v>80</v>
      </c>
      <c r="E299">
        <v>160</v>
      </c>
      <c r="F299" s="18">
        <v>80</v>
      </c>
      <c r="G299">
        <v>130</v>
      </c>
      <c r="H299" s="18">
        <v>80</v>
      </c>
      <c r="I299">
        <v>100</v>
      </c>
      <c r="J299" s="18">
        <v>630</v>
      </c>
      <c r="K299">
        <v>105</v>
      </c>
      <c r="L299" t="s">
        <v>123</v>
      </c>
    </row>
    <row r="300" spans="1:12" x14ac:dyDescent="0.3">
      <c r="A300">
        <v>258</v>
      </c>
      <c r="B300" s="18">
        <v>258</v>
      </c>
      <c r="C300" t="s">
        <v>685</v>
      </c>
      <c r="D300" s="18">
        <v>50</v>
      </c>
      <c r="E300">
        <v>70</v>
      </c>
      <c r="F300" s="18">
        <v>50</v>
      </c>
      <c r="G300">
        <v>50</v>
      </c>
      <c r="H300" s="18">
        <v>50</v>
      </c>
      <c r="I300">
        <v>40</v>
      </c>
      <c r="J300" s="18">
        <v>310</v>
      </c>
      <c r="K300">
        <v>51.67</v>
      </c>
      <c r="L300" t="s">
        <v>1399</v>
      </c>
    </row>
    <row r="301" spans="1:12" x14ac:dyDescent="0.3">
      <c r="A301">
        <v>259</v>
      </c>
      <c r="B301" s="18">
        <v>259</v>
      </c>
      <c r="C301" t="s">
        <v>686</v>
      </c>
      <c r="D301" s="18">
        <v>70</v>
      </c>
      <c r="E301">
        <v>85</v>
      </c>
      <c r="F301" s="18">
        <v>70</v>
      </c>
      <c r="G301">
        <v>60</v>
      </c>
      <c r="H301" s="18">
        <v>70</v>
      </c>
      <c r="I301">
        <v>50</v>
      </c>
      <c r="J301" s="18">
        <v>405</v>
      </c>
      <c r="K301">
        <v>67.5</v>
      </c>
      <c r="L301" t="s">
        <v>1403</v>
      </c>
    </row>
    <row r="302" spans="1:12" x14ac:dyDescent="0.3">
      <c r="A302">
        <v>260</v>
      </c>
      <c r="B302" s="18">
        <v>260</v>
      </c>
      <c r="C302" t="s">
        <v>687</v>
      </c>
      <c r="D302" s="18">
        <v>100</v>
      </c>
      <c r="E302">
        <v>110</v>
      </c>
      <c r="F302" s="18">
        <v>90</v>
      </c>
      <c r="G302">
        <v>85</v>
      </c>
      <c r="H302" s="18">
        <v>90</v>
      </c>
      <c r="I302">
        <v>60</v>
      </c>
      <c r="J302" s="18">
        <v>535</v>
      </c>
      <c r="K302">
        <v>89.17</v>
      </c>
      <c r="L302" t="s">
        <v>1401</v>
      </c>
    </row>
    <row r="303" spans="1:12" x14ac:dyDescent="0.3">
      <c r="A303">
        <v>260</v>
      </c>
      <c r="B303" s="18" t="s">
        <v>1340</v>
      </c>
      <c r="C303" t="s">
        <v>688</v>
      </c>
      <c r="D303" s="18">
        <v>100</v>
      </c>
      <c r="E303">
        <v>150</v>
      </c>
      <c r="F303" s="18">
        <v>110</v>
      </c>
      <c r="G303">
        <v>95</v>
      </c>
      <c r="H303" s="18">
        <v>110</v>
      </c>
      <c r="I303">
        <v>70</v>
      </c>
      <c r="J303" s="18">
        <v>635</v>
      </c>
      <c r="K303">
        <v>105.83</v>
      </c>
      <c r="L303" t="s">
        <v>123</v>
      </c>
    </row>
    <row r="304" spans="1:12" x14ac:dyDescent="0.3">
      <c r="A304">
        <v>261</v>
      </c>
      <c r="B304" s="18">
        <v>261</v>
      </c>
      <c r="C304" t="s">
        <v>689</v>
      </c>
      <c r="D304" s="18">
        <v>35</v>
      </c>
      <c r="E304">
        <v>55</v>
      </c>
      <c r="F304" s="18">
        <v>35</v>
      </c>
      <c r="G304">
        <v>30</v>
      </c>
      <c r="H304" s="18">
        <v>30</v>
      </c>
      <c r="I304">
        <v>35</v>
      </c>
      <c r="J304" s="18">
        <v>220</v>
      </c>
      <c r="K304">
        <v>36.67</v>
      </c>
    </row>
    <row r="305" spans="1:11" x14ac:dyDescent="0.3">
      <c r="A305">
        <v>262</v>
      </c>
      <c r="B305" s="18">
        <v>262</v>
      </c>
      <c r="C305" t="s">
        <v>690</v>
      </c>
      <c r="D305" s="18">
        <v>70</v>
      </c>
      <c r="E305">
        <v>90</v>
      </c>
      <c r="F305" s="18">
        <v>70</v>
      </c>
      <c r="G305">
        <v>60</v>
      </c>
      <c r="H305" s="18">
        <v>60</v>
      </c>
      <c r="I305">
        <v>70</v>
      </c>
      <c r="J305" s="18">
        <v>420</v>
      </c>
      <c r="K305">
        <v>70</v>
      </c>
    </row>
    <row r="306" spans="1:11" x14ac:dyDescent="0.3">
      <c r="A306">
        <v>263</v>
      </c>
      <c r="B306" s="18">
        <v>263</v>
      </c>
      <c r="C306" t="s">
        <v>691</v>
      </c>
      <c r="D306" s="18">
        <v>38</v>
      </c>
      <c r="E306">
        <v>30</v>
      </c>
      <c r="F306" s="18">
        <v>41</v>
      </c>
      <c r="G306">
        <v>30</v>
      </c>
      <c r="H306" s="18">
        <v>41</v>
      </c>
      <c r="I306">
        <v>60</v>
      </c>
      <c r="J306" s="18">
        <v>240</v>
      </c>
      <c r="K306">
        <v>40</v>
      </c>
    </row>
    <row r="307" spans="1:11" x14ac:dyDescent="0.3">
      <c r="A307">
        <v>264</v>
      </c>
      <c r="B307" s="18">
        <v>264</v>
      </c>
      <c r="C307" t="s">
        <v>692</v>
      </c>
      <c r="D307" s="18">
        <v>78</v>
      </c>
      <c r="E307">
        <v>70</v>
      </c>
      <c r="F307" s="18">
        <v>61</v>
      </c>
      <c r="G307">
        <v>50</v>
      </c>
      <c r="H307" s="18">
        <v>61</v>
      </c>
      <c r="I307">
        <v>100</v>
      </c>
      <c r="J307" s="18">
        <v>420</v>
      </c>
      <c r="K307">
        <v>70</v>
      </c>
    </row>
    <row r="308" spans="1:11" x14ac:dyDescent="0.3">
      <c r="A308">
        <v>265</v>
      </c>
      <c r="B308" s="18">
        <v>265</v>
      </c>
      <c r="C308" t="s">
        <v>693</v>
      </c>
      <c r="D308" s="18">
        <v>45</v>
      </c>
      <c r="E308">
        <v>45</v>
      </c>
      <c r="F308" s="18">
        <v>35</v>
      </c>
      <c r="G308">
        <v>20</v>
      </c>
      <c r="H308" s="18">
        <v>30</v>
      </c>
      <c r="I308">
        <v>20</v>
      </c>
      <c r="J308" s="18">
        <v>195</v>
      </c>
      <c r="K308">
        <v>32.5</v>
      </c>
    </row>
    <row r="309" spans="1:11" x14ac:dyDescent="0.3">
      <c r="A309">
        <v>266</v>
      </c>
      <c r="B309" s="18">
        <v>266</v>
      </c>
      <c r="C309" t="s">
        <v>694</v>
      </c>
      <c r="D309" s="18">
        <v>50</v>
      </c>
      <c r="E309">
        <v>35</v>
      </c>
      <c r="F309" s="18">
        <v>55</v>
      </c>
      <c r="G309">
        <v>25</v>
      </c>
      <c r="H309" s="18">
        <v>25</v>
      </c>
      <c r="I309">
        <v>15</v>
      </c>
      <c r="J309" s="18">
        <v>205</v>
      </c>
      <c r="K309">
        <v>34.17</v>
      </c>
    </row>
    <row r="310" spans="1:11" x14ac:dyDescent="0.3">
      <c r="A310">
        <v>267</v>
      </c>
      <c r="B310" s="18">
        <v>267</v>
      </c>
      <c r="C310" t="s">
        <v>695</v>
      </c>
      <c r="D310" s="18">
        <v>60</v>
      </c>
      <c r="E310">
        <v>70</v>
      </c>
      <c r="F310" s="18">
        <v>50</v>
      </c>
      <c r="G310">
        <v>100</v>
      </c>
      <c r="H310" s="18">
        <v>50</v>
      </c>
      <c r="I310">
        <v>65</v>
      </c>
      <c r="J310" s="18">
        <v>395</v>
      </c>
      <c r="K310">
        <v>65.83</v>
      </c>
    </row>
    <row r="311" spans="1:11" x14ac:dyDescent="0.3">
      <c r="A311">
        <v>268</v>
      </c>
      <c r="B311" s="18">
        <v>268</v>
      </c>
      <c r="C311" t="s">
        <v>696</v>
      </c>
      <c r="D311" s="18">
        <v>50</v>
      </c>
      <c r="E311">
        <v>35</v>
      </c>
      <c r="F311" s="18">
        <v>55</v>
      </c>
      <c r="G311">
        <v>25</v>
      </c>
      <c r="H311" s="18">
        <v>25</v>
      </c>
      <c r="I311">
        <v>15</v>
      </c>
      <c r="J311" s="18">
        <v>205</v>
      </c>
      <c r="K311">
        <v>34.17</v>
      </c>
    </row>
    <row r="312" spans="1:11" x14ac:dyDescent="0.3">
      <c r="A312">
        <v>269</v>
      </c>
      <c r="B312" s="18">
        <v>269</v>
      </c>
      <c r="C312" t="s">
        <v>697</v>
      </c>
      <c r="D312" s="18">
        <v>60</v>
      </c>
      <c r="E312">
        <v>50</v>
      </c>
      <c r="F312" s="18">
        <v>70</v>
      </c>
      <c r="G312">
        <v>50</v>
      </c>
      <c r="H312" s="18">
        <v>90</v>
      </c>
      <c r="I312">
        <v>65</v>
      </c>
      <c r="J312" s="18">
        <v>385</v>
      </c>
      <c r="K312">
        <v>64.17</v>
      </c>
    </row>
    <row r="313" spans="1:11" x14ac:dyDescent="0.3">
      <c r="A313">
        <v>270</v>
      </c>
      <c r="B313" s="18">
        <v>270</v>
      </c>
      <c r="C313" t="s">
        <v>698</v>
      </c>
      <c r="D313" s="18">
        <v>40</v>
      </c>
      <c r="E313">
        <v>30</v>
      </c>
      <c r="F313" s="18">
        <v>30</v>
      </c>
      <c r="G313">
        <v>40</v>
      </c>
      <c r="H313" s="18">
        <v>50</v>
      </c>
      <c r="I313">
        <v>30</v>
      </c>
      <c r="J313" s="18">
        <v>220</v>
      </c>
      <c r="K313">
        <v>36.67</v>
      </c>
    </row>
    <row r="314" spans="1:11" x14ac:dyDescent="0.3">
      <c r="A314">
        <v>271</v>
      </c>
      <c r="B314" s="18">
        <v>271</v>
      </c>
      <c r="C314" t="s">
        <v>699</v>
      </c>
      <c r="D314" s="18">
        <v>60</v>
      </c>
      <c r="E314">
        <v>50</v>
      </c>
      <c r="F314" s="18">
        <v>50</v>
      </c>
      <c r="G314">
        <v>60</v>
      </c>
      <c r="H314" s="18">
        <v>70</v>
      </c>
      <c r="I314">
        <v>50</v>
      </c>
      <c r="J314" s="18">
        <v>340</v>
      </c>
      <c r="K314">
        <v>56.67</v>
      </c>
    </row>
    <row r="315" spans="1:11" x14ac:dyDescent="0.3">
      <c r="A315">
        <v>272</v>
      </c>
      <c r="B315" s="18">
        <v>272</v>
      </c>
      <c r="C315" t="s">
        <v>700</v>
      </c>
      <c r="D315" s="18">
        <v>80</v>
      </c>
      <c r="E315">
        <v>70</v>
      </c>
      <c r="F315" s="18">
        <v>70</v>
      </c>
      <c r="G315">
        <v>90</v>
      </c>
      <c r="H315" s="18">
        <v>100</v>
      </c>
      <c r="I315">
        <v>70</v>
      </c>
      <c r="J315" s="18">
        <v>480</v>
      </c>
      <c r="K315">
        <v>80</v>
      </c>
    </row>
    <row r="316" spans="1:11" x14ac:dyDescent="0.3">
      <c r="A316">
        <v>273</v>
      </c>
      <c r="B316" s="18">
        <v>273</v>
      </c>
      <c r="C316" t="s">
        <v>701</v>
      </c>
      <c r="D316" s="18">
        <v>40</v>
      </c>
      <c r="E316">
        <v>40</v>
      </c>
      <c r="F316" s="18">
        <v>50</v>
      </c>
      <c r="G316">
        <v>30</v>
      </c>
      <c r="H316" s="18">
        <v>30</v>
      </c>
      <c r="I316">
        <v>30</v>
      </c>
      <c r="J316" s="18">
        <v>220</v>
      </c>
      <c r="K316">
        <v>36.67</v>
      </c>
    </row>
    <row r="317" spans="1:11" x14ac:dyDescent="0.3">
      <c r="A317">
        <v>274</v>
      </c>
      <c r="B317" s="18">
        <v>274</v>
      </c>
      <c r="C317" t="s">
        <v>702</v>
      </c>
      <c r="D317" s="18">
        <v>70</v>
      </c>
      <c r="E317">
        <v>70</v>
      </c>
      <c r="F317" s="18">
        <v>40</v>
      </c>
      <c r="G317">
        <v>60</v>
      </c>
      <c r="H317" s="18">
        <v>40</v>
      </c>
      <c r="I317">
        <v>60</v>
      </c>
      <c r="J317" s="18">
        <v>340</v>
      </c>
      <c r="K317">
        <v>56.67</v>
      </c>
    </row>
    <row r="318" spans="1:11" x14ac:dyDescent="0.3">
      <c r="A318">
        <v>275</v>
      </c>
      <c r="B318" s="18">
        <v>275</v>
      </c>
      <c r="C318" t="s">
        <v>703</v>
      </c>
      <c r="D318" s="18">
        <v>90</v>
      </c>
      <c r="E318">
        <v>100</v>
      </c>
      <c r="F318" s="18">
        <v>60</v>
      </c>
      <c r="G318">
        <v>90</v>
      </c>
      <c r="H318" s="18">
        <v>60</v>
      </c>
      <c r="I318">
        <v>80</v>
      </c>
      <c r="J318" s="18">
        <v>480</v>
      </c>
      <c r="K318">
        <v>80</v>
      </c>
    </row>
    <row r="319" spans="1:11" x14ac:dyDescent="0.3">
      <c r="A319">
        <v>276</v>
      </c>
      <c r="B319" s="18">
        <v>276</v>
      </c>
      <c r="C319" t="s">
        <v>704</v>
      </c>
      <c r="D319" s="18">
        <v>40</v>
      </c>
      <c r="E319">
        <v>55</v>
      </c>
      <c r="F319" s="18">
        <v>30</v>
      </c>
      <c r="G319">
        <v>30</v>
      </c>
      <c r="H319" s="18">
        <v>30</v>
      </c>
      <c r="I319">
        <v>85</v>
      </c>
      <c r="J319" s="18">
        <v>270</v>
      </c>
      <c r="K319">
        <v>45</v>
      </c>
    </row>
    <row r="320" spans="1:11" x14ac:dyDescent="0.3">
      <c r="A320">
        <v>277</v>
      </c>
      <c r="B320" s="18">
        <v>277</v>
      </c>
      <c r="C320" t="s">
        <v>705</v>
      </c>
      <c r="D320" s="18">
        <v>60</v>
      </c>
      <c r="E320">
        <v>85</v>
      </c>
      <c r="F320" s="18">
        <v>60</v>
      </c>
      <c r="G320">
        <v>75</v>
      </c>
      <c r="H320" s="18">
        <v>50</v>
      </c>
      <c r="I320">
        <v>125</v>
      </c>
      <c r="J320" s="18">
        <v>455</v>
      </c>
      <c r="K320">
        <v>75.83</v>
      </c>
    </row>
    <row r="321" spans="1:11" x14ac:dyDescent="0.3">
      <c r="A321">
        <v>278</v>
      </c>
      <c r="B321" s="18">
        <v>278</v>
      </c>
      <c r="C321" t="s">
        <v>706</v>
      </c>
      <c r="D321" s="18">
        <v>40</v>
      </c>
      <c r="E321">
        <v>30</v>
      </c>
      <c r="F321" s="18">
        <v>30</v>
      </c>
      <c r="G321">
        <v>55</v>
      </c>
      <c r="H321" s="18">
        <v>30</v>
      </c>
      <c r="I321">
        <v>85</v>
      </c>
      <c r="J321" s="18">
        <v>270</v>
      </c>
      <c r="K321">
        <v>45</v>
      </c>
    </row>
    <row r="322" spans="1:11" x14ac:dyDescent="0.3">
      <c r="A322">
        <v>279</v>
      </c>
      <c r="B322" s="18">
        <v>279</v>
      </c>
      <c r="C322" t="s">
        <v>707</v>
      </c>
      <c r="D322" s="18">
        <v>60</v>
      </c>
      <c r="E322">
        <v>50</v>
      </c>
      <c r="F322" s="18">
        <v>100</v>
      </c>
      <c r="G322">
        <v>95</v>
      </c>
      <c r="H322" s="18">
        <v>70</v>
      </c>
      <c r="I322">
        <v>65</v>
      </c>
      <c r="J322" s="18">
        <v>440</v>
      </c>
      <c r="K322">
        <v>73.33</v>
      </c>
    </row>
    <row r="323" spans="1:11" x14ac:dyDescent="0.3">
      <c r="A323">
        <v>280</v>
      </c>
      <c r="B323" s="18">
        <v>280</v>
      </c>
      <c r="C323" t="s">
        <v>708</v>
      </c>
      <c r="D323" s="18">
        <v>28</v>
      </c>
      <c r="E323">
        <v>25</v>
      </c>
      <c r="F323" s="18">
        <v>25</v>
      </c>
      <c r="G323">
        <v>45</v>
      </c>
      <c r="H323" s="18">
        <v>35</v>
      </c>
      <c r="I323">
        <v>40</v>
      </c>
      <c r="J323" s="18">
        <v>198</v>
      </c>
      <c r="K323">
        <v>33</v>
      </c>
    </row>
    <row r="324" spans="1:11" x14ac:dyDescent="0.3">
      <c r="A324">
        <v>281</v>
      </c>
      <c r="B324" s="18">
        <v>281</v>
      </c>
      <c r="C324" t="s">
        <v>709</v>
      </c>
      <c r="D324" s="18">
        <v>38</v>
      </c>
      <c r="E324">
        <v>35</v>
      </c>
      <c r="F324" s="18">
        <v>35</v>
      </c>
      <c r="G324">
        <v>65</v>
      </c>
      <c r="H324" s="18">
        <v>55</v>
      </c>
      <c r="I324">
        <v>50</v>
      </c>
      <c r="J324" s="18">
        <v>278</v>
      </c>
      <c r="K324">
        <v>46.33</v>
      </c>
    </row>
    <row r="325" spans="1:11" x14ac:dyDescent="0.3">
      <c r="A325">
        <v>282</v>
      </c>
      <c r="B325" s="18">
        <v>282</v>
      </c>
      <c r="C325" t="s">
        <v>710</v>
      </c>
      <c r="D325" s="18">
        <v>68</v>
      </c>
      <c r="E325">
        <v>65</v>
      </c>
      <c r="F325" s="18">
        <v>65</v>
      </c>
      <c r="G325">
        <v>125</v>
      </c>
      <c r="H325" s="18">
        <v>115</v>
      </c>
      <c r="I325">
        <v>80</v>
      </c>
      <c r="J325" s="18">
        <v>518</v>
      </c>
      <c r="K325">
        <v>86.33</v>
      </c>
    </row>
    <row r="326" spans="1:11" x14ac:dyDescent="0.3">
      <c r="A326">
        <v>282</v>
      </c>
      <c r="B326" s="18" t="s">
        <v>1341</v>
      </c>
      <c r="C326" t="s">
        <v>711</v>
      </c>
      <c r="D326" s="18">
        <v>68</v>
      </c>
      <c r="E326">
        <v>85</v>
      </c>
      <c r="F326" s="18">
        <v>65</v>
      </c>
      <c r="G326">
        <v>165</v>
      </c>
      <c r="H326" s="18">
        <v>135</v>
      </c>
      <c r="I326">
        <v>100</v>
      </c>
      <c r="J326" s="18">
        <v>618</v>
      </c>
      <c r="K326">
        <v>103</v>
      </c>
    </row>
    <row r="327" spans="1:11" x14ac:dyDescent="0.3">
      <c r="A327">
        <v>283</v>
      </c>
      <c r="B327" s="18">
        <v>283</v>
      </c>
      <c r="C327" t="s">
        <v>712</v>
      </c>
      <c r="D327" s="18">
        <v>40</v>
      </c>
      <c r="E327">
        <v>30</v>
      </c>
      <c r="F327" s="18">
        <v>32</v>
      </c>
      <c r="G327">
        <v>50</v>
      </c>
      <c r="H327" s="18">
        <v>52</v>
      </c>
      <c r="I327">
        <v>65</v>
      </c>
      <c r="J327" s="18">
        <v>269</v>
      </c>
      <c r="K327">
        <v>44.83</v>
      </c>
    </row>
    <row r="328" spans="1:11" x14ac:dyDescent="0.3">
      <c r="A328">
        <v>284</v>
      </c>
      <c r="B328" s="18">
        <v>284</v>
      </c>
      <c r="C328" t="s">
        <v>713</v>
      </c>
      <c r="D328" s="18">
        <v>70</v>
      </c>
      <c r="E328">
        <v>60</v>
      </c>
      <c r="F328" s="18">
        <v>62</v>
      </c>
      <c r="G328">
        <v>100</v>
      </c>
      <c r="H328" s="18">
        <v>82</v>
      </c>
      <c r="I328">
        <v>80</v>
      </c>
      <c r="J328" s="18">
        <v>454</v>
      </c>
      <c r="K328">
        <v>75.67</v>
      </c>
    </row>
    <row r="329" spans="1:11" x14ac:dyDescent="0.3">
      <c r="A329">
        <v>285</v>
      </c>
      <c r="B329" s="18">
        <v>285</v>
      </c>
      <c r="C329" t="s">
        <v>714</v>
      </c>
      <c r="D329" s="18">
        <v>60</v>
      </c>
      <c r="E329">
        <v>40</v>
      </c>
      <c r="F329" s="18">
        <v>60</v>
      </c>
      <c r="G329">
        <v>40</v>
      </c>
      <c r="H329" s="18">
        <v>60</v>
      </c>
      <c r="I329">
        <v>35</v>
      </c>
      <c r="J329" s="18">
        <v>295</v>
      </c>
      <c r="K329">
        <v>49.17</v>
      </c>
    </row>
    <row r="330" spans="1:11" x14ac:dyDescent="0.3">
      <c r="A330">
        <v>286</v>
      </c>
      <c r="B330" s="18">
        <v>286</v>
      </c>
      <c r="C330" t="s">
        <v>715</v>
      </c>
      <c r="D330" s="18">
        <v>60</v>
      </c>
      <c r="E330">
        <v>130</v>
      </c>
      <c r="F330" s="18">
        <v>80</v>
      </c>
      <c r="G330">
        <v>60</v>
      </c>
      <c r="H330" s="18">
        <v>60</v>
      </c>
      <c r="I330">
        <v>70</v>
      </c>
      <c r="J330" s="18">
        <v>460</v>
      </c>
      <c r="K330">
        <v>76.67</v>
      </c>
    </row>
    <row r="331" spans="1:11" x14ac:dyDescent="0.3">
      <c r="A331">
        <v>287</v>
      </c>
      <c r="B331" s="18">
        <v>287</v>
      </c>
      <c r="C331" t="s">
        <v>716</v>
      </c>
      <c r="D331" s="18">
        <v>60</v>
      </c>
      <c r="E331">
        <v>60</v>
      </c>
      <c r="F331" s="18">
        <v>60</v>
      </c>
      <c r="G331">
        <v>35</v>
      </c>
      <c r="H331" s="18">
        <v>35</v>
      </c>
      <c r="I331">
        <v>30</v>
      </c>
      <c r="J331" s="18">
        <v>280</v>
      </c>
      <c r="K331">
        <v>46.67</v>
      </c>
    </row>
    <row r="332" spans="1:11" x14ac:dyDescent="0.3">
      <c r="A332">
        <v>288</v>
      </c>
      <c r="B332" s="18">
        <v>288</v>
      </c>
      <c r="C332" t="s">
        <v>717</v>
      </c>
      <c r="D332" s="18">
        <v>80</v>
      </c>
      <c r="E332">
        <v>80</v>
      </c>
      <c r="F332" s="18">
        <v>80</v>
      </c>
      <c r="G332">
        <v>55</v>
      </c>
      <c r="H332" s="18">
        <v>55</v>
      </c>
      <c r="I332">
        <v>90</v>
      </c>
      <c r="J332" s="18">
        <v>440</v>
      </c>
      <c r="K332">
        <v>73.33</v>
      </c>
    </row>
    <row r="333" spans="1:11" x14ac:dyDescent="0.3">
      <c r="A333">
        <v>289</v>
      </c>
      <c r="B333" s="18">
        <v>289</v>
      </c>
      <c r="C333" t="s">
        <v>718</v>
      </c>
      <c r="D333" s="18">
        <v>150</v>
      </c>
      <c r="E333">
        <v>160</v>
      </c>
      <c r="F333" s="18">
        <v>100</v>
      </c>
      <c r="G333">
        <v>95</v>
      </c>
      <c r="H333" s="18">
        <v>65</v>
      </c>
      <c r="I333">
        <v>100</v>
      </c>
      <c r="J333" s="18">
        <v>670</v>
      </c>
      <c r="K333">
        <v>111.67</v>
      </c>
    </row>
    <row r="334" spans="1:11" x14ac:dyDescent="0.3">
      <c r="A334">
        <v>290</v>
      </c>
      <c r="B334" s="18">
        <v>290</v>
      </c>
      <c r="C334" t="s">
        <v>719</v>
      </c>
      <c r="D334" s="18">
        <v>31</v>
      </c>
      <c r="E334">
        <v>45</v>
      </c>
      <c r="F334" s="18">
        <v>90</v>
      </c>
      <c r="G334">
        <v>30</v>
      </c>
      <c r="H334" s="18">
        <v>30</v>
      </c>
      <c r="I334">
        <v>40</v>
      </c>
      <c r="J334" s="18">
        <v>266</v>
      </c>
      <c r="K334">
        <v>44.33</v>
      </c>
    </row>
    <row r="335" spans="1:11" x14ac:dyDescent="0.3">
      <c r="A335">
        <v>291</v>
      </c>
      <c r="B335" s="18">
        <v>291</v>
      </c>
      <c r="C335" t="s">
        <v>720</v>
      </c>
      <c r="D335" s="18">
        <v>61</v>
      </c>
      <c r="E335">
        <v>90</v>
      </c>
      <c r="F335" s="18">
        <v>45</v>
      </c>
      <c r="G335">
        <v>50</v>
      </c>
      <c r="H335" s="18">
        <v>50</v>
      </c>
      <c r="I335">
        <v>160</v>
      </c>
      <c r="J335" s="18">
        <v>456</v>
      </c>
      <c r="K335">
        <v>76</v>
      </c>
    </row>
    <row r="336" spans="1:11" x14ac:dyDescent="0.3">
      <c r="A336">
        <v>292</v>
      </c>
      <c r="B336" s="18">
        <v>292</v>
      </c>
      <c r="C336" t="s">
        <v>721</v>
      </c>
      <c r="D336" s="18">
        <v>1</v>
      </c>
      <c r="E336">
        <v>90</v>
      </c>
      <c r="F336" s="18">
        <v>45</v>
      </c>
      <c r="G336">
        <v>30</v>
      </c>
      <c r="H336" s="18">
        <v>30</v>
      </c>
      <c r="I336">
        <v>40</v>
      </c>
      <c r="J336" s="18">
        <v>236</v>
      </c>
      <c r="K336">
        <v>39.33</v>
      </c>
    </row>
    <row r="337" spans="1:11" x14ac:dyDescent="0.3">
      <c r="A337">
        <v>293</v>
      </c>
      <c r="B337" s="18">
        <v>293</v>
      </c>
      <c r="C337" t="s">
        <v>722</v>
      </c>
      <c r="D337" s="18">
        <v>64</v>
      </c>
      <c r="E337">
        <v>51</v>
      </c>
      <c r="F337" s="18">
        <v>23</v>
      </c>
      <c r="G337">
        <v>51</v>
      </c>
      <c r="H337" s="18">
        <v>23</v>
      </c>
      <c r="I337">
        <v>28</v>
      </c>
      <c r="J337" s="18">
        <v>240</v>
      </c>
      <c r="K337">
        <v>40</v>
      </c>
    </row>
    <row r="338" spans="1:11" x14ac:dyDescent="0.3">
      <c r="A338">
        <v>294</v>
      </c>
      <c r="B338" s="18">
        <v>294</v>
      </c>
      <c r="C338" t="s">
        <v>723</v>
      </c>
      <c r="D338" s="18">
        <v>84</v>
      </c>
      <c r="E338">
        <v>71</v>
      </c>
      <c r="F338" s="18">
        <v>43</v>
      </c>
      <c r="G338">
        <v>71</v>
      </c>
      <c r="H338" s="18">
        <v>43</v>
      </c>
      <c r="I338">
        <v>48</v>
      </c>
      <c r="J338" s="18">
        <v>360</v>
      </c>
      <c r="K338">
        <v>60</v>
      </c>
    </row>
    <row r="339" spans="1:11" x14ac:dyDescent="0.3">
      <c r="A339">
        <v>295</v>
      </c>
      <c r="B339" s="18">
        <v>295</v>
      </c>
      <c r="C339" t="s">
        <v>724</v>
      </c>
      <c r="D339" s="18">
        <v>104</v>
      </c>
      <c r="E339">
        <v>91</v>
      </c>
      <c r="F339" s="18">
        <v>63</v>
      </c>
      <c r="G339">
        <v>91</v>
      </c>
      <c r="H339" s="18">
        <v>73</v>
      </c>
      <c r="I339">
        <v>68</v>
      </c>
      <c r="J339" s="18">
        <v>490</v>
      </c>
      <c r="K339">
        <v>81.67</v>
      </c>
    </row>
    <row r="340" spans="1:11" x14ac:dyDescent="0.3">
      <c r="A340">
        <v>296</v>
      </c>
      <c r="B340" s="18">
        <v>296</v>
      </c>
      <c r="C340" t="s">
        <v>725</v>
      </c>
      <c r="D340" s="18">
        <v>72</v>
      </c>
      <c r="E340">
        <v>60</v>
      </c>
      <c r="F340" s="18">
        <v>30</v>
      </c>
      <c r="G340">
        <v>20</v>
      </c>
      <c r="H340" s="18">
        <v>30</v>
      </c>
      <c r="I340">
        <v>25</v>
      </c>
      <c r="J340" s="18">
        <v>237</v>
      </c>
      <c r="K340">
        <v>39.5</v>
      </c>
    </row>
    <row r="341" spans="1:11" x14ac:dyDescent="0.3">
      <c r="A341">
        <v>297</v>
      </c>
      <c r="B341" s="18">
        <v>297</v>
      </c>
      <c r="C341" t="s">
        <v>726</v>
      </c>
      <c r="D341" s="18">
        <v>144</v>
      </c>
      <c r="E341">
        <v>120</v>
      </c>
      <c r="F341" s="18">
        <v>60</v>
      </c>
      <c r="G341">
        <v>40</v>
      </c>
      <c r="H341" s="18">
        <v>60</v>
      </c>
      <c r="I341">
        <v>50</v>
      </c>
      <c r="J341" s="18">
        <v>474</v>
      </c>
      <c r="K341">
        <v>79</v>
      </c>
    </row>
    <row r="342" spans="1:11" x14ac:dyDescent="0.3">
      <c r="A342">
        <v>298</v>
      </c>
      <c r="B342" s="18">
        <v>298</v>
      </c>
      <c r="C342" t="s">
        <v>727</v>
      </c>
      <c r="D342" s="18">
        <v>50</v>
      </c>
      <c r="E342">
        <v>20</v>
      </c>
      <c r="F342" s="18">
        <v>40</v>
      </c>
      <c r="G342">
        <v>20</v>
      </c>
      <c r="H342" s="18">
        <v>40</v>
      </c>
      <c r="I342">
        <v>20</v>
      </c>
      <c r="J342" s="18">
        <v>190</v>
      </c>
      <c r="K342">
        <v>31.67</v>
      </c>
    </row>
    <row r="343" spans="1:11" x14ac:dyDescent="0.3">
      <c r="A343">
        <v>299</v>
      </c>
      <c r="B343" s="18">
        <v>299</v>
      </c>
      <c r="C343" t="s">
        <v>728</v>
      </c>
      <c r="D343" s="18">
        <v>30</v>
      </c>
      <c r="E343">
        <v>45</v>
      </c>
      <c r="F343" s="18">
        <v>135</v>
      </c>
      <c r="G343">
        <v>45</v>
      </c>
      <c r="H343" s="18">
        <v>90</v>
      </c>
      <c r="I343">
        <v>30</v>
      </c>
      <c r="J343" s="18">
        <v>375</v>
      </c>
      <c r="K343">
        <v>62.5</v>
      </c>
    </row>
    <row r="344" spans="1:11" x14ac:dyDescent="0.3">
      <c r="A344">
        <v>300</v>
      </c>
      <c r="B344" s="18">
        <v>300</v>
      </c>
      <c r="C344" t="s">
        <v>729</v>
      </c>
      <c r="D344" s="18">
        <v>50</v>
      </c>
      <c r="E344">
        <v>45</v>
      </c>
      <c r="F344" s="18">
        <v>45</v>
      </c>
      <c r="G344">
        <v>35</v>
      </c>
      <c r="H344" s="18">
        <v>35</v>
      </c>
      <c r="I344">
        <v>50</v>
      </c>
      <c r="J344" s="18">
        <v>260</v>
      </c>
      <c r="K344">
        <v>43.33</v>
      </c>
    </row>
    <row r="345" spans="1:11" x14ac:dyDescent="0.3">
      <c r="A345">
        <v>301</v>
      </c>
      <c r="B345" s="18">
        <v>301</v>
      </c>
      <c r="C345" t="s">
        <v>730</v>
      </c>
      <c r="D345" s="18">
        <v>70</v>
      </c>
      <c r="E345">
        <v>65</v>
      </c>
      <c r="F345" s="18">
        <v>65</v>
      </c>
      <c r="G345">
        <v>55</v>
      </c>
      <c r="H345" s="18">
        <v>55</v>
      </c>
      <c r="I345">
        <v>90</v>
      </c>
      <c r="J345" s="18">
        <v>400</v>
      </c>
      <c r="K345">
        <v>66.67</v>
      </c>
    </row>
    <row r="346" spans="1:11" x14ac:dyDescent="0.3">
      <c r="A346">
        <v>302</v>
      </c>
      <c r="B346" s="18">
        <v>302</v>
      </c>
      <c r="C346" t="s">
        <v>731</v>
      </c>
      <c r="D346" s="18">
        <v>50</v>
      </c>
      <c r="E346">
        <v>75</v>
      </c>
      <c r="F346" s="18">
        <v>75</v>
      </c>
      <c r="G346">
        <v>65</v>
      </c>
      <c r="H346" s="18">
        <v>65</v>
      </c>
      <c r="I346">
        <v>50</v>
      </c>
      <c r="J346" s="18">
        <v>380</v>
      </c>
      <c r="K346">
        <v>63.33</v>
      </c>
    </row>
    <row r="347" spans="1:11" x14ac:dyDescent="0.3">
      <c r="A347">
        <v>302</v>
      </c>
      <c r="B347" s="18" t="s">
        <v>1342</v>
      </c>
      <c r="C347" t="s">
        <v>732</v>
      </c>
      <c r="D347" s="18">
        <v>50</v>
      </c>
      <c r="E347">
        <v>85</v>
      </c>
      <c r="F347" s="18">
        <v>125</v>
      </c>
      <c r="G347">
        <v>85</v>
      </c>
      <c r="H347" s="18">
        <v>115</v>
      </c>
      <c r="I347">
        <v>20</v>
      </c>
      <c r="J347" s="18">
        <v>480</v>
      </c>
      <c r="K347">
        <v>80</v>
      </c>
    </row>
    <row r="348" spans="1:11" x14ac:dyDescent="0.3">
      <c r="A348">
        <v>303</v>
      </c>
      <c r="B348" s="18">
        <v>303</v>
      </c>
      <c r="C348" t="s">
        <v>733</v>
      </c>
      <c r="D348" s="18">
        <v>50</v>
      </c>
      <c r="E348">
        <v>85</v>
      </c>
      <c r="F348" s="18">
        <v>85</v>
      </c>
      <c r="G348">
        <v>55</v>
      </c>
      <c r="H348" s="18">
        <v>55</v>
      </c>
      <c r="I348">
        <v>50</v>
      </c>
      <c r="J348" s="18">
        <v>380</v>
      </c>
      <c r="K348">
        <v>63.33</v>
      </c>
    </row>
    <row r="349" spans="1:11" x14ac:dyDescent="0.3">
      <c r="A349">
        <v>303</v>
      </c>
      <c r="B349" s="18" t="s">
        <v>1343</v>
      </c>
      <c r="C349" t="s">
        <v>734</v>
      </c>
      <c r="D349" s="18">
        <v>50</v>
      </c>
      <c r="E349">
        <v>105</v>
      </c>
      <c r="F349" s="18">
        <v>125</v>
      </c>
      <c r="G349">
        <v>55</v>
      </c>
      <c r="H349" s="18">
        <v>95</v>
      </c>
      <c r="I349">
        <v>50</v>
      </c>
      <c r="J349" s="18">
        <v>480</v>
      </c>
      <c r="K349">
        <v>80</v>
      </c>
    </row>
    <row r="350" spans="1:11" x14ac:dyDescent="0.3">
      <c r="A350">
        <v>304</v>
      </c>
      <c r="B350" s="18">
        <v>304</v>
      </c>
      <c r="C350" t="s">
        <v>735</v>
      </c>
      <c r="D350" s="18">
        <v>50</v>
      </c>
      <c r="E350">
        <v>70</v>
      </c>
      <c r="F350" s="18">
        <v>100</v>
      </c>
      <c r="G350">
        <v>40</v>
      </c>
      <c r="H350" s="18">
        <v>40</v>
      </c>
      <c r="I350">
        <v>30</v>
      </c>
      <c r="J350" s="18">
        <v>330</v>
      </c>
      <c r="K350">
        <v>55</v>
      </c>
    </row>
    <row r="351" spans="1:11" x14ac:dyDescent="0.3">
      <c r="A351">
        <v>305</v>
      </c>
      <c r="B351" s="18">
        <v>305</v>
      </c>
      <c r="C351" t="s">
        <v>736</v>
      </c>
      <c r="D351" s="18">
        <v>60</v>
      </c>
      <c r="E351">
        <v>90</v>
      </c>
      <c r="F351" s="18">
        <v>140</v>
      </c>
      <c r="G351">
        <v>50</v>
      </c>
      <c r="H351" s="18">
        <v>50</v>
      </c>
      <c r="I351">
        <v>40</v>
      </c>
      <c r="J351" s="18">
        <v>430</v>
      </c>
      <c r="K351">
        <v>71.67</v>
      </c>
    </row>
    <row r="352" spans="1:11" x14ac:dyDescent="0.3">
      <c r="A352">
        <v>306</v>
      </c>
      <c r="B352" s="18">
        <v>306</v>
      </c>
      <c r="C352" t="s">
        <v>737</v>
      </c>
      <c r="D352" s="18">
        <v>70</v>
      </c>
      <c r="E352">
        <v>110</v>
      </c>
      <c r="F352" s="18">
        <v>180</v>
      </c>
      <c r="G352">
        <v>60</v>
      </c>
      <c r="H352" s="18">
        <v>60</v>
      </c>
      <c r="I352">
        <v>50</v>
      </c>
      <c r="J352" s="18">
        <v>530</v>
      </c>
      <c r="K352">
        <v>88.33</v>
      </c>
    </row>
    <row r="353" spans="1:11" x14ac:dyDescent="0.3">
      <c r="A353">
        <v>306</v>
      </c>
      <c r="B353" s="18" t="s">
        <v>1344</v>
      </c>
      <c r="C353" t="s">
        <v>738</v>
      </c>
      <c r="D353" s="18">
        <v>70</v>
      </c>
      <c r="E353">
        <v>140</v>
      </c>
      <c r="F353" s="18">
        <v>230</v>
      </c>
      <c r="G353">
        <v>60</v>
      </c>
      <c r="H353" s="18">
        <v>80</v>
      </c>
      <c r="I353">
        <v>50</v>
      </c>
      <c r="J353" s="18">
        <v>630</v>
      </c>
      <c r="K353">
        <v>105</v>
      </c>
    </row>
    <row r="354" spans="1:11" x14ac:dyDescent="0.3">
      <c r="A354">
        <v>307</v>
      </c>
      <c r="B354" s="18">
        <v>307</v>
      </c>
      <c r="C354" t="s">
        <v>739</v>
      </c>
      <c r="D354" s="18">
        <v>30</v>
      </c>
      <c r="E354">
        <v>40</v>
      </c>
      <c r="F354" s="18">
        <v>55</v>
      </c>
      <c r="G354">
        <v>40</v>
      </c>
      <c r="H354" s="18">
        <v>55</v>
      </c>
      <c r="I354">
        <v>60</v>
      </c>
      <c r="J354" s="18">
        <v>280</v>
      </c>
      <c r="K354">
        <v>46.67</v>
      </c>
    </row>
    <row r="355" spans="1:11" x14ac:dyDescent="0.3">
      <c r="A355">
        <v>308</v>
      </c>
      <c r="B355" s="18">
        <v>308</v>
      </c>
      <c r="C355" t="s">
        <v>740</v>
      </c>
      <c r="D355" s="18">
        <v>60</v>
      </c>
      <c r="E355">
        <v>60</v>
      </c>
      <c r="F355" s="18">
        <v>75</v>
      </c>
      <c r="G355">
        <v>60</v>
      </c>
      <c r="H355" s="18">
        <v>75</v>
      </c>
      <c r="I355">
        <v>80</v>
      </c>
      <c r="J355" s="18">
        <v>410</v>
      </c>
      <c r="K355">
        <v>68.33</v>
      </c>
    </row>
    <row r="356" spans="1:11" x14ac:dyDescent="0.3">
      <c r="A356">
        <v>308</v>
      </c>
      <c r="B356" s="18" t="s">
        <v>1345</v>
      </c>
      <c r="C356" t="s">
        <v>741</v>
      </c>
      <c r="D356" s="18">
        <v>60</v>
      </c>
      <c r="E356">
        <v>100</v>
      </c>
      <c r="F356" s="18">
        <v>85</v>
      </c>
      <c r="G356">
        <v>80</v>
      </c>
      <c r="H356" s="18">
        <v>85</v>
      </c>
      <c r="I356">
        <v>100</v>
      </c>
      <c r="J356" s="18">
        <v>510</v>
      </c>
      <c r="K356">
        <v>85</v>
      </c>
    </row>
    <row r="357" spans="1:11" x14ac:dyDescent="0.3">
      <c r="A357">
        <v>309</v>
      </c>
      <c r="B357" s="18">
        <v>309</v>
      </c>
      <c r="C357" t="s">
        <v>742</v>
      </c>
      <c r="D357" s="18">
        <v>40</v>
      </c>
      <c r="E357">
        <v>45</v>
      </c>
      <c r="F357" s="18">
        <v>40</v>
      </c>
      <c r="G357">
        <v>65</v>
      </c>
      <c r="H357" s="18">
        <v>40</v>
      </c>
      <c r="I357">
        <v>65</v>
      </c>
      <c r="J357" s="18">
        <v>295</v>
      </c>
      <c r="K357">
        <v>49.17</v>
      </c>
    </row>
    <row r="358" spans="1:11" x14ac:dyDescent="0.3">
      <c r="A358">
        <v>310</v>
      </c>
      <c r="B358" s="18">
        <v>310</v>
      </c>
      <c r="C358" t="s">
        <v>743</v>
      </c>
      <c r="D358" s="18">
        <v>70</v>
      </c>
      <c r="E358">
        <v>75</v>
      </c>
      <c r="F358" s="18">
        <v>60</v>
      </c>
      <c r="G358">
        <v>105</v>
      </c>
      <c r="H358" s="18">
        <v>60</v>
      </c>
      <c r="I358">
        <v>105</v>
      </c>
      <c r="J358" s="18">
        <v>475</v>
      </c>
      <c r="K358">
        <v>79.17</v>
      </c>
    </row>
    <row r="359" spans="1:11" x14ac:dyDescent="0.3">
      <c r="A359">
        <v>310</v>
      </c>
      <c r="B359" s="18" t="s">
        <v>1346</v>
      </c>
      <c r="C359" t="s">
        <v>744</v>
      </c>
      <c r="D359" s="18">
        <v>70</v>
      </c>
      <c r="E359">
        <v>75</v>
      </c>
      <c r="F359" s="18">
        <v>80</v>
      </c>
      <c r="G359">
        <v>135</v>
      </c>
      <c r="H359" s="18">
        <v>80</v>
      </c>
      <c r="I359">
        <v>135</v>
      </c>
      <c r="J359" s="18">
        <v>575</v>
      </c>
      <c r="K359">
        <v>95.83</v>
      </c>
    </row>
    <row r="360" spans="1:11" x14ac:dyDescent="0.3">
      <c r="A360">
        <v>311</v>
      </c>
      <c r="B360" s="18">
        <v>311</v>
      </c>
      <c r="C360" t="s">
        <v>745</v>
      </c>
      <c r="D360" s="18">
        <v>60</v>
      </c>
      <c r="E360">
        <v>50</v>
      </c>
      <c r="F360" s="18">
        <v>40</v>
      </c>
      <c r="G360">
        <v>85</v>
      </c>
      <c r="H360" s="18">
        <v>75</v>
      </c>
      <c r="I360">
        <v>95</v>
      </c>
      <c r="J360" s="18">
        <v>405</v>
      </c>
      <c r="K360">
        <v>67.5</v>
      </c>
    </row>
    <row r="361" spans="1:11" x14ac:dyDescent="0.3">
      <c r="A361">
        <v>312</v>
      </c>
      <c r="B361" s="18">
        <v>312</v>
      </c>
      <c r="C361" t="s">
        <v>746</v>
      </c>
      <c r="D361" s="18">
        <v>60</v>
      </c>
      <c r="E361">
        <v>40</v>
      </c>
      <c r="F361" s="18">
        <v>50</v>
      </c>
      <c r="G361">
        <v>75</v>
      </c>
      <c r="H361" s="18">
        <v>85</v>
      </c>
      <c r="I361">
        <v>95</v>
      </c>
      <c r="J361" s="18">
        <v>405</v>
      </c>
      <c r="K361">
        <v>67.5</v>
      </c>
    </row>
    <row r="362" spans="1:11" x14ac:dyDescent="0.3">
      <c r="A362">
        <v>313</v>
      </c>
      <c r="B362" s="18">
        <v>313</v>
      </c>
      <c r="C362" t="s">
        <v>747</v>
      </c>
      <c r="D362" s="18">
        <v>65</v>
      </c>
      <c r="E362">
        <v>73</v>
      </c>
      <c r="F362" s="18">
        <v>75</v>
      </c>
      <c r="G362">
        <v>47</v>
      </c>
      <c r="H362" s="18">
        <v>85</v>
      </c>
      <c r="I362">
        <v>85</v>
      </c>
      <c r="J362" s="18">
        <v>430</v>
      </c>
      <c r="K362">
        <v>71.67</v>
      </c>
    </row>
    <row r="363" spans="1:11" x14ac:dyDescent="0.3">
      <c r="A363">
        <v>314</v>
      </c>
      <c r="B363" s="18">
        <v>314</v>
      </c>
      <c r="C363" t="s">
        <v>748</v>
      </c>
      <c r="D363" s="18">
        <v>65</v>
      </c>
      <c r="E363">
        <v>47</v>
      </c>
      <c r="F363" s="18">
        <v>75</v>
      </c>
      <c r="G363">
        <v>73</v>
      </c>
      <c r="H363" s="18">
        <v>85</v>
      </c>
      <c r="I363">
        <v>85</v>
      </c>
      <c r="J363" s="18">
        <v>430</v>
      </c>
      <c r="K363">
        <v>71.67</v>
      </c>
    </row>
    <row r="364" spans="1:11" x14ac:dyDescent="0.3">
      <c r="A364">
        <v>315</v>
      </c>
      <c r="B364" s="18">
        <v>315</v>
      </c>
      <c r="C364" t="s">
        <v>749</v>
      </c>
      <c r="D364" s="18">
        <v>50</v>
      </c>
      <c r="E364">
        <v>60</v>
      </c>
      <c r="F364" s="18">
        <v>45</v>
      </c>
      <c r="G364">
        <v>100</v>
      </c>
      <c r="H364" s="18">
        <v>80</v>
      </c>
      <c r="I364">
        <v>65</v>
      </c>
      <c r="J364" s="18">
        <v>400</v>
      </c>
      <c r="K364">
        <v>66.67</v>
      </c>
    </row>
    <row r="365" spans="1:11" x14ac:dyDescent="0.3">
      <c r="A365">
        <v>316</v>
      </c>
      <c r="B365" s="18">
        <v>316</v>
      </c>
      <c r="C365" t="s">
        <v>750</v>
      </c>
      <c r="D365" s="18">
        <v>70</v>
      </c>
      <c r="E365">
        <v>43</v>
      </c>
      <c r="F365" s="18">
        <v>53</v>
      </c>
      <c r="G365">
        <v>43</v>
      </c>
      <c r="H365" s="18">
        <v>53</v>
      </c>
      <c r="I365">
        <v>40</v>
      </c>
      <c r="J365" s="18">
        <v>302</v>
      </c>
      <c r="K365">
        <v>50.33</v>
      </c>
    </row>
    <row r="366" spans="1:11" x14ac:dyDescent="0.3">
      <c r="A366">
        <v>317</v>
      </c>
      <c r="B366" s="18">
        <v>317</v>
      </c>
      <c r="C366" t="s">
        <v>751</v>
      </c>
      <c r="D366" s="18">
        <v>100</v>
      </c>
      <c r="E366">
        <v>73</v>
      </c>
      <c r="F366" s="18">
        <v>83</v>
      </c>
      <c r="G366">
        <v>73</v>
      </c>
      <c r="H366" s="18">
        <v>83</v>
      </c>
      <c r="I366">
        <v>55</v>
      </c>
      <c r="J366" s="18">
        <v>467</v>
      </c>
      <c r="K366">
        <v>77.83</v>
      </c>
    </row>
    <row r="367" spans="1:11" x14ac:dyDescent="0.3">
      <c r="A367">
        <v>318</v>
      </c>
      <c r="B367" s="18">
        <v>318</v>
      </c>
      <c r="C367" t="s">
        <v>752</v>
      </c>
      <c r="D367" s="18">
        <v>45</v>
      </c>
      <c r="E367">
        <v>90</v>
      </c>
      <c r="F367" s="18">
        <v>20</v>
      </c>
      <c r="G367">
        <v>65</v>
      </c>
      <c r="H367" s="18">
        <v>20</v>
      </c>
      <c r="I367">
        <v>65</v>
      </c>
      <c r="J367" s="18">
        <v>305</v>
      </c>
      <c r="K367">
        <v>50.83</v>
      </c>
    </row>
    <row r="368" spans="1:11" x14ac:dyDescent="0.3">
      <c r="A368">
        <v>319</v>
      </c>
      <c r="B368" s="18">
        <v>319</v>
      </c>
      <c r="C368" t="s">
        <v>753</v>
      </c>
      <c r="D368" s="18">
        <v>70</v>
      </c>
      <c r="E368">
        <v>120</v>
      </c>
      <c r="F368" s="18">
        <v>40</v>
      </c>
      <c r="G368">
        <v>95</v>
      </c>
      <c r="H368" s="18">
        <v>40</v>
      </c>
      <c r="I368">
        <v>95</v>
      </c>
      <c r="J368" s="18">
        <v>460</v>
      </c>
      <c r="K368">
        <v>76.67</v>
      </c>
    </row>
    <row r="369" spans="1:11" x14ac:dyDescent="0.3">
      <c r="A369">
        <v>319</v>
      </c>
      <c r="B369" s="18" t="s">
        <v>1347</v>
      </c>
      <c r="C369" t="s">
        <v>754</v>
      </c>
      <c r="D369" s="18">
        <v>70</v>
      </c>
      <c r="E369">
        <v>140</v>
      </c>
      <c r="F369" s="18">
        <v>70</v>
      </c>
      <c r="G369">
        <v>110</v>
      </c>
      <c r="H369" s="18">
        <v>65</v>
      </c>
      <c r="I369">
        <v>105</v>
      </c>
      <c r="J369" s="18">
        <v>560</v>
      </c>
      <c r="K369">
        <v>93.33</v>
      </c>
    </row>
    <row r="370" spans="1:11" x14ac:dyDescent="0.3">
      <c r="A370">
        <v>320</v>
      </c>
      <c r="B370" s="18">
        <v>320</v>
      </c>
      <c r="C370" t="s">
        <v>755</v>
      </c>
      <c r="D370" s="18">
        <v>130</v>
      </c>
      <c r="E370">
        <v>70</v>
      </c>
      <c r="F370" s="18">
        <v>35</v>
      </c>
      <c r="G370">
        <v>70</v>
      </c>
      <c r="H370" s="18">
        <v>35</v>
      </c>
      <c r="I370">
        <v>60</v>
      </c>
      <c r="J370" s="18">
        <v>400</v>
      </c>
      <c r="K370">
        <v>66.67</v>
      </c>
    </row>
    <row r="371" spans="1:11" x14ac:dyDescent="0.3">
      <c r="A371">
        <v>321</v>
      </c>
      <c r="B371" s="18">
        <v>321</v>
      </c>
      <c r="C371" t="s">
        <v>756</v>
      </c>
      <c r="D371" s="18">
        <v>170</v>
      </c>
      <c r="E371">
        <v>90</v>
      </c>
      <c r="F371" s="18">
        <v>45</v>
      </c>
      <c r="G371">
        <v>90</v>
      </c>
      <c r="H371" s="18">
        <v>45</v>
      </c>
      <c r="I371">
        <v>60</v>
      </c>
      <c r="J371" s="18">
        <v>500</v>
      </c>
      <c r="K371">
        <v>83.33</v>
      </c>
    </row>
    <row r="372" spans="1:11" x14ac:dyDescent="0.3">
      <c r="A372">
        <v>322</v>
      </c>
      <c r="B372" s="18">
        <v>322</v>
      </c>
      <c r="C372" t="s">
        <v>757</v>
      </c>
      <c r="D372" s="18">
        <v>60</v>
      </c>
      <c r="E372">
        <v>60</v>
      </c>
      <c r="F372" s="18">
        <v>40</v>
      </c>
      <c r="G372">
        <v>65</v>
      </c>
      <c r="H372" s="18">
        <v>45</v>
      </c>
      <c r="I372">
        <v>35</v>
      </c>
      <c r="J372" s="18">
        <v>305</v>
      </c>
      <c r="K372">
        <v>50.83</v>
      </c>
    </row>
    <row r="373" spans="1:11" x14ac:dyDescent="0.3">
      <c r="A373">
        <v>323</v>
      </c>
      <c r="B373" s="18">
        <v>323</v>
      </c>
      <c r="C373" t="s">
        <v>758</v>
      </c>
      <c r="D373" s="18">
        <v>70</v>
      </c>
      <c r="E373">
        <v>100</v>
      </c>
      <c r="F373" s="18">
        <v>70</v>
      </c>
      <c r="G373">
        <v>105</v>
      </c>
      <c r="H373" s="18">
        <v>75</v>
      </c>
      <c r="I373">
        <v>40</v>
      </c>
      <c r="J373" s="18">
        <v>460</v>
      </c>
      <c r="K373">
        <v>76.67</v>
      </c>
    </row>
    <row r="374" spans="1:11" x14ac:dyDescent="0.3">
      <c r="A374">
        <v>323</v>
      </c>
      <c r="B374" s="18" t="s">
        <v>1348</v>
      </c>
      <c r="C374" t="s">
        <v>759</v>
      </c>
      <c r="D374" s="18">
        <v>70</v>
      </c>
      <c r="E374">
        <v>120</v>
      </c>
      <c r="F374" s="18">
        <v>100</v>
      </c>
      <c r="G374">
        <v>145</v>
      </c>
      <c r="H374" s="18">
        <v>105</v>
      </c>
      <c r="I374">
        <v>20</v>
      </c>
      <c r="J374" s="18">
        <v>560</v>
      </c>
      <c r="K374">
        <v>93.33</v>
      </c>
    </row>
    <row r="375" spans="1:11" x14ac:dyDescent="0.3">
      <c r="A375">
        <v>324</v>
      </c>
      <c r="B375" s="18">
        <v>324</v>
      </c>
      <c r="C375" t="s">
        <v>760</v>
      </c>
      <c r="D375" s="18">
        <v>70</v>
      </c>
      <c r="E375">
        <v>85</v>
      </c>
      <c r="F375" s="18">
        <v>140</v>
      </c>
      <c r="G375">
        <v>85</v>
      </c>
      <c r="H375" s="18">
        <v>70</v>
      </c>
      <c r="I375">
        <v>20</v>
      </c>
      <c r="J375" s="18">
        <v>470</v>
      </c>
      <c r="K375">
        <v>78.33</v>
      </c>
    </row>
    <row r="376" spans="1:11" x14ac:dyDescent="0.3">
      <c r="A376">
        <v>325</v>
      </c>
      <c r="B376" s="18">
        <v>325</v>
      </c>
      <c r="C376" t="s">
        <v>761</v>
      </c>
      <c r="D376" s="18">
        <v>60</v>
      </c>
      <c r="E376">
        <v>25</v>
      </c>
      <c r="F376" s="18">
        <v>35</v>
      </c>
      <c r="G376">
        <v>70</v>
      </c>
      <c r="H376" s="18">
        <v>80</v>
      </c>
      <c r="I376">
        <v>60</v>
      </c>
      <c r="J376" s="18">
        <v>330</v>
      </c>
      <c r="K376">
        <v>55</v>
      </c>
    </row>
    <row r="377" spans="1:11" x14ac:dyDescent="0.3">
      <c r="A377">
        <v>326</v>
      </c>
      <c r="B377" s="18">
        <v>326</v>
      </c>
      <c r="C377" t="s">
        <v>762</v>
      </c>
      <c r="D377" s="18">
        <v>80</v>
      </c>
      <c r="E377">
        <v>45</v>
      </c>
      <c r="F377" s="18">
        <v>65</v>
      </c>
      <c r="G377">
        <v>90</v>
      </c>
      <c r="H377" s="18">
        <v>110</v>
      </c>
      <c r="I377">
        <v>80</v>
      </c>
      <c r="J377" s="18">
        <v>470</v>
      </c>
      <c r="K377">
        <v>78.33</v>
      </c>
    </row>
    <row r="378" spans="1:11" x14ac:dyDescent="0.3">
      <c r="A378">
        <v>327</v>
      </c>
      <c r="B378" s="18">
        <v>327</v>
      </c>
      <c r="C378" t="s">
        <v>763</v>
      </c>
      <c r="D378" s="18">
        <v>60</v>
      </c>
      <c r="E378">
        <v>60</v>
      </c>
      <c r="F378" s="18">
        <v>60</v>
      </c>
      <c r="G378">
        <v>60</v>
      </c>
      <c r="H378" s="18">
        <v>60</v>
      </c>
      <c r="I378">
        <v>60</v>
      </c>
      <c r="J378" s="18">
        <v>360</v>
      </c>
      <c r="K378">
        <v>60</v>
      </c>
    </row>
    <row r="379" spans="1:11" x14ac:dyDescent="0.3">
      <c r="A379">
        <v>328</v>
      </c>
      <c r="B379" s="18">
        <v>328</v>
      </c>
      <c r="C379" t="s">
        <v>764</v>
      </c>
      <c r="D379" s="18">
        <v>45</v>
      </c>
      <c r="E379">
        <v>100</v>
      </c>
      <c r="F379" s="18">
        <v>45</v>
      </c>
      <c r="G379">
        <v>45</v>
      </c>
      <c r="H379" s="18">
        <v>45</v>
      </c>
      <c r="I379">
        <v>10</v>
      </c>
      <c r="J379" s="18">
        <v>290</v>
      </c>
      <c r="K379">
        <v>48.33</v>
      </c>
    </row>
    <row r="380" spans="1:11" x14ac:dyDescent="0.3">
      <c r="A380">
        <v>329</v>
      </c>
      <c r="B380" s="18">
        <v>329</v>
      </c>
      <c r="C380" t="s">
        <v>765</v>
      </c>
      <c r="D380" s="18">
        <v>50</v>
      </c>
      <c r="E380">
        <v>70</v>
      </c>
      <c r="F380" s="18">
        <v>50</v>
      </c>
      <c r="G380">
        <v>50</v>
      </c>
      <c r="H380" s="18">
        <v>50</v>
      </c>
      <c r="I380">
        <v>70</v>
      </c>
      <c r="J380" s="18">
        <v>340</v>
      </c>
      <c r="K380">
        <v>56.67</v>
      </c>
    </row>
    <row r="381" spans="1:11" x14ac:dyDescent="0.3">
      <c r="A381">
        <v>330</v>
      </c>
      <c r="B381" s="18">
        <v>330</v>
      </c>
      <c r="C381" t="s">
        <v>766</v>
      </c>
      <c r="D381" s="18">
        <v>80</v>
      </c>
      <c r="E381">
        <v>100</v>
      </c>
      <c r="F381" s="18">
        <v>80</v>
      </c>
      <c r="G381">
        <v>80</v>
      </c>
      <c r="H381" s="18">
        <v>80</v>
      </c>
      <c r="I381">
        <v>100</v>
      </c>
      <c r="J381" s="18">
        <v>520</v>
      </c>
      <c r="K381">
        <v>86.67</v>
      </c>
    </row>
    <row r="382" spans="1:11" x14ac:dyDescent="0.3">
      <c r="A382">
        <v>331</v>
      </c>
      <c r="B382" s="18">
        <v>331</v>
      </c>
      <c r="C382" t="s">
        <v>767</v>
      </c>
      <c r="D382" s="18">
        <v>50</v>
      </c>
      <c r="E382">
        <v>85</v>
      </c>
      <c r="F382" s="18">
        <v>40</v>
      </c>
      <c r="G382">
        <v>85</v>
      </c>
      <c r="H382" s="18">
        <v>40</v>
      </c>
      <c r="I382">
        <v>35</v>
      </c>
      <c r="J382" s="18">
        <v>335</v>
      </c>
      <c r="K382">
        <v>55.83</v>
      </c>
    </row>
    <row r="383" spans="1:11" x14ac:dyDescent="0.3">
      <c r="A383">
        <v>332</v>
      </c>
      <c r="B383" s="18">
        <v>332</v>
      </c>
      <c r="C383" t="s">
        <v>768</v>
      </c>
      <c r="D383" s="18">
        <v>70</v>
      </c>
      <c r="E383">
        <v>115</v>
      </c>
      <c r="F383" s="18">
        <v>60</v>
      </c>
      <c r="G383">
        <v>115</v>
      </c>
      <c r="H383" s="18">
        <v>60</v>
      </c>
      <c r="I383">
        <v>55</v>
      </c>
      <c r="J383" s="18">
        <v>475</v>
      </c>
      <c r="K383">
        <v>79.17</v>
      </c>
    </row>
    <row r="384" spans="1:11" x14ac:dyDescent="0.3">
      <c r="A384">
        <v>333</v>
      </c>
      <c r="B384" s="18">
        <v>333</v>
      </c>
      <c r="C384" t="s">
        <v>769</v>
      </c>
      <c r="D384" s="18">
        <v>45</v>
      </c>
      <c r="E384">
        <v>40</v>
      </c>
      <c r="F384" s="18">
        <v>60</v>
      </c>
      <c r="G384">
        <v>40</v>
      </c>
      <c r="H384" s="18">
        <v>75</v>
      </c>
      <c r="I384">
        <v>50</v>
      </c>
      <c r="J384" s="18">
        <v>310</v>
      </c>
      <c r="K384">
        <v>51.67</v>
      </c>
    </row>
    <row r="385" spans="1:11" x14ac:dyDescent="0.3">
      <c r="A385">
        <v>334</v>
      </c>
      <c r="B385" s="18">
        <v>334</v>
      </c>
      <c r="C385" t="s">
        <v>770</v>
      </c>
      <c r="D385" s="18">
        <v>75</v>
      </c>
      <c r="E385">
        <v>70</v>
      </c>
      <c r="F385" s="18">
        <v>90</v>
      </c>
      <c r="G385">
        <v>70</v>
      </c>
      <c r="H385" s="18">
        <v>105</v>
      </c>
      <c r="I385">
        <v>80</v>
      </c>
      <c r="J385" s="18">
        <v>490</v>
      </c>
      <c r="K385">
        <v>81.67</v>
      </c>
    </row>
    <row r="386" spans="1:11" x14ac:dyDescent="0.3">
      <c r="A386">
        <v>334</v>
      </c>
      <c r="B386" s="18" t="s">
        <v>1349</v>
      </c>
      <c r="C386" t="s">
        <v>771</v>
      </c>
      <c r="D386" s="18">
        <v>75</v>
      </c>
      <c r="E386">
        <v>110</v>
      </c>
      <c r="F386" s="18">
        <v>110</v>
      </c>
      <c r="G386">
        <v>110</v>
      </c>
      <c r="H386" s="18">
        <v>105</v>
      </c>
      <c r="I386">
        <v>80</v>
      </c>
      <c r="J386" s="18">
        <v>590</v>
      </c>
      <c r="K386">
        <v>98.33</v>
      </c>
    </row>
    <row r="387" spans="1:11" x14ac:dyDescent="0.3">
      <c r="A387">
        <v>335</v>
      </c>
      <c r="B387" s="18">
        <v>335</v>
      </c>
      <c r="C387" t="s">
        <v>772</v>
      </c>
      <c r="D387" s="18">
        <v>73</v>
      </c>
      <c r="E387">
        <v>115</v>
      </c>
      <c r="F387" s="18">
        <v>60</v>
      </c>
      <c r="G387">
        <v>60</v>
      </c>
      <c r="H387" s="18">
        <v>60</v>
      </c>
      <c r="I387">
        <v>90</v>
      </c>
      <c r="J387" s="18">
        <v>458</v>
      </c>
      <c r="K387">
        <v>76.33</v>
      </c>
    </row>
    <row r="388" spans="1:11" x14ac:dyDescent="0.3">
      <c r="A388">
        <v>336</v>
      </c>
      <c r="B388" s="18">
        <v>336</v>
      </c>
      <c r="C388" t="s">
        <v>773</v>
      </c>
      <c r="D388" s="18">
        <v>73</v>
      </c>
      <c r="E388">
        <v>100</v>
      </c>
      <c r="F388" s="18">
        <v>60</v>
      </c>
      <c r="G388">
        <v>100</v>
      </c>
      <c r="H388" s="18">
        <v>60</v>
      </c>
      <c r="I388">
        <v>65</v>
      </c>
      <c r="J388" s="18">
        <v>458</v>
      </c>
      <c r="K388">
        <v>76.33</v>
      </c>
    </row>
    <row r="389" spans="1:11" x14ac:dyDescent="0.3">
      <c r="A389">
        <v>337</v>
      </c>
      <c r="B389" s="18">
        <v>337</v>
      </c>
      <c r="C389" t="s">
        <v>774</v>
      </c>
      <c r="D389" s="18">
        <v>90</v>
      </c>
      <c r="E389">
        <v>55</v>
      </c>
      <c r="F389" s="18">
        <v>65</v>
      </c>
      <c r="G389">
        <v>95</v>
      </c>
      <c r="H389" s="18">
        <v>85</v>
      </c>
      <c r="I389">
        <v>70</v>
      </c>
      <c r="J389" s="18">
        <v>460</v>
      </c>
      <c r="K389">
        <v>76.67</v>
      </c>
    </row>
    <row r="390" spans="1:11" x14ac:dyDescent="0.3">
      <c r="A390">
        <v>338</v>
      </c>
      <c r="B390" s="18">
        <v>338</v>
      </c>
      <c r="C390" t="s">
        <v>775</v>
      </c>
      <c r="D390" s="18">
        <v>90</v>
      </c>
      <c r="E390">
        <v>95</v>
      </c>
      <c r="F390" s="18">
        <v>85</v>
      </c>
      <c r="G390">
        <v>55</v>
      </c>
      <c r="H390" s="18">
        <v>65</v>
      </c>
      <c r="I390">
        <v>70</v>
      </c>
      <c r="J390" s="18">
        <v>460</v>
      </c>
      <c r="K390">
        <v>76.67</v>
      </c>
    </row>
    <row r="391" spans="1:11" x14ac:dyDescent="0.3">
      <c r="A391">
        <v>339</v>
      </c>
      <c r="B391" s="18">
        <v>339</v>
      </c>
      <c r="C391" t="s">
        <v>776</v>
      </c>
      <c r="D391" s="18">
        <v>50</v>
      </c>
      <c r="E391">
        <v>48</v>
      </c>
      <c r="F391" s="18">
        <v>43</v>
      </c>
      <c r="G391">
        <v>46</v>
      </c>
      <c r="H391" s="18">
        <v>41</v>
      </c>
      <c r="I391">
        <v>60</v>
      </c>
      <c r="J391" s="18">
        <v>288</v>
      </c>
      <c r="K391">
        <v>48</v>
      </c>
    </row>
    <row r="392" spans="1:11" x14ac:dyDescent="0.3">
      <c r="A392">
        <v>340</v>
      </c>
      <c r="B392" s="18">
        <v>340</v>
      </c>
      <c r="C392" t="s">
        <v>777</v>
      </c>
      <c r="D392" s="18">
        <v>110</v>
      </c>
      <c r="E392">
        <v>78</v>
      </c>
      <c r="F392" s="18">
        <v>73</v>
      </c>
      <c r="G392">
        <v>76</v>
      </c>
      <c r="H392" s="18">
        <v>71</v>
      </c>
      <c r="I392">
        <v>60</v>
      </c>
      <c r="J392" s="18">
        <v>468</v>
      </c>
      <c r="K392">
        <v>78</v>
      </c>
    </row>
    <row r="393" spans="1:11" x14ac:dyDescent="0.3">
      <c r="A393">
        <v>341</v>
      </c>
      <c r="B393" s="18">
        <v>341</v>
      </c>
      <c r="C393" t="s">
        <v>778</v>
      </c>
      <c r="D393" s="18">
        <v>43</v>
      </c>
      <c r="E393">
        <v>80</v>
      </c>
      <c r="F393" s="18">
        <v>65</v>
      </c>
      <c r="G393">
        <v>50</v>
      </c>
      <c r="H393" s="18">
        <v>35</v>
      </c>
      <c r="I393">
        <v>35</v>
      </c>
      <c r="J393" s="18">
        <v>308</v>
      </c>
      <c r="K393">
        <v>51.33</v>
      </c>
    </row>
    <row r="394" spans="1:11" x14ac:dyDescent="0.3">
      <c r="A394">
        <v>342</v>
      </c>
      <c r="B394" s="18">
        <v>342</v>
      </c>
      <c r="C394" t="s">
        <v>779</v>
      </c>
      <c r="D394" s="18">
        <v>63</v>
      </c>
      <c r="E394">
        <v>120</v>
      </c>
      <c r="F394" s="18">
        <v>85</v>
      </c>
      <c r="G394">
        <v>90</v>
      </c>
      <c r="H394" s="18">
        <v>55</v>
      </c>
      <c r="I394">
        <v>55</v>
      </c>
      <c r="J394" s="18">
        <v>468</v>
      </c>
      <c r="K394">
        <v>78</v>
      </c>
    </row>
    <row r="395" spans="1:11" x14ac:dyDescent="0.3">
      <c r="A395">
        <v>343</v>
      </c>
      <c r="B395" s="18">
        <v>343</v>
      </c>
      <c r="C395" t="s">
        <v>780</v>
      </c>
      <c r="D395" s="18">
        <v>40</v>
      </c>
      <c r="E395">
        <v>40</v>
      </c>
      <c r="F395" s="18">
        <v>55</v>
      </c>
      <c r="G395">
        <v>40</v>
      </c>
      <c r="H395" s="18">
        <v>70</v>
      </c>
      <c r="I395">
        <v>55</v>
      </c>
      <c r="J395" s="18">
        <v>300</v>
      </c>
      <c r="K395">
        <v>50</v>
      </c>
    </row>
    <row r="396" spans="1:11" x14ac:dyDescent="0.3">
      <c r="A396">
        <v>344</v>
      </c>
      <c r="B396" s="18">
        <v>344</v>
      </c>
      <c r="C396" t="s">
        <v>781</v>
      </c>
      <c r="D396" s="18">
        <v>60</v>
      </c>
      <c r="E396">
        <v>70</v>
      </c>
      <c r="F396" s="18">
        <v>105</v>
      </c>
      <c r="G396">
        <v>70</v>
      </c>
      <c r="H396" s="18">
        <v>120</v>
      </c>
      <c r="I396">
        <v>75</v>
      </c>
      <c r="J396" s="18">
        <v>500</v>
      </c>
      <c r="K396">
        <v>83.33</v>
      </c>
    </row>
    <row r="397" spans="1:11" x14ac:dyDescent="0.3">
      <c r="A397">
        <v>345</v>
      </c>
      <c r="B397" s="18">
        <v>345</v>
      </c>
      <c r="C397" t="s">
        <v>782</v>
      </c>
      <c r="D397" s="18">
        <v>66</v>
      </c>
      <c r="E397">
        <v>41</v>
      </c>
      <c r="F397" s="18">
        <v>77</v>
      </c>
      <c r="G397">
        <v>61</v>
      </c>
      <c r="H397" s="18">
        <v>87</v>
      </c>
      <c r="I397">
        <v>23</v>
      </c>
      <c r="J397" s="18">
        <v>355</v>
      </c>
      <c r="K397">
        <v>59.17</v>
      </c>
    </row>
    <row r="398" spans="1:11" x14ac:dyDescent="0.3">
      <c r="A398">
        <v>346</v>
      </c>
      <c r="B398" s="18">
        <v>346</v>
      </c>
      <c r="C398" t="s">
        <v>783</v>
      </c>
      <c r="D398" s="18">
        <v>86</v>
      </c>
      <c r="E398">
        <v>81</v>
      </c>
      <c r="F398" s="18">
        <v>97</v>
      </c>
      <c r="G398">
        <v>81</v>
      </c>
      <c r="H398" s="18">
        <v>107</v>
      </c>
      <c r="I398">
        <v>43</v>
      </c>
      <c r="J398" s="18">
        <v>495</v>
      </c>
      <c r="K398">
        <v>82.5</v>
      </c>
    </row>
    <row r="399" spans="1:11" x14ac:dyDescent="0.3">
      <c r="A399">
        <v>347</v>
      </c>
      <c r="B399" s="18">
        <v>347</v>
      </c>
      <c r="C399" t="s">
        <v>784</v>
      </c>
      <c r="D399" s="18">
        <v>45</v>
      </c>
      <c r="E399">
        <v>95</v>
      </c>
      <c r="F399" s="18">
        <v>50</v>
      </c>
      <c r="G399">
        <v>40</v>
      </c>
      <c r="H399" s="18">
        <v>50</v>
      </c>
      <c r="I399">
        <v>75</v>
      </c>
      <c r="J399" s="18">
        <v>355</v>
      </c>
      <c r="K399">
        <v>59.17</v>
      </c>
    </row>
    <row r="400" spans="1:11" x14ac:dyDescent="0.3">
      <c r="A400">
        <v>348</v>
      </c>
      <c r="B400" s="18">
        <v>348</v>
      </c>
      <c r="C400" t="s">
        <v>785</v>
      </c>
      <c r="D400" s="18">
        <v>75</v>
      </c>
      <c r="E400">
        <v>125</v>
      </c>
      <c r="F400" s="18">
        <v>100</v>
      </c>
      <c r="G400">
        <v>70</v>
      </c>
      <c r="H400" s="18">
        <v>80</v>
      </c>
      <c r="I400">
        <v>45</v>
      </c>
      <c r="J400" s="18">
        <v>495</v>
      </c>
      <c r="K400">
        <v>82.5</v>
      </c>
    </row>
    <row r="401" spans="1:11" x14ac:dyDescent="0.3">
      <c r="A401">
        <v>349</v>
      </c>
      <c r="B401" s="18">
        <v>349</v>
      </c>
      <c r="C401" t="s">
        <v>786</v>
      </c>
      <c r="D401" s="18">
        <v>20</v>
      </c>
      <c r="E401">
        <v>15</v>
      </c>
      <c r="F401" s="18">
        <v>20</v>
      </c>
      <c r="G401">
        <v>10</v>
      </c>
      <c r="H401" s="18">
        <v>55</v>
      </c>
      <c r="I401">
        <v>80</v>
      </c>
      <c r="J401" s="18">
        <v>200</v>
      </c>
      <c r="K401">
        <v>33.33</v>
      </c>
    </row>
    <row r="402" spans="1:11" x14ac:dyDescent="0.3">
      <c r="A402">
        <v>350</v>
      </c>
      <c r="B402" s="18">
        <v>350</v>
      </c>
      <c r="C402" t="s">
        <v>787</v>
      </c>
      <c r="D402" s="18">
        <v>95</v>
      </c>
      <c r="E402">
        <v>60</v>
      </c>
      <c r="F402" s="18">
        <v>79</v>
      </c>
      <c r="G402">
        <v>100</v>
      </c>
      <c r="H402" s="18">
        <v>125</v>
      </c>
      <c r="I402">
        <v>81</v>
      </c>
      <c r="J402" s="18">
        <v>540</v>
      </c>
      <c r="K402">
        <v>90</v>
      </c>
    </row>
    <row r="403" spans="1:11" x14ac:dyDescent="0.3">
      <c r="A403">
        <v>351</v>
      </c>
      <c r="B403" s="18">
        <v>351</v>
      </c>
      <c r="C403" t="s">
        <v>788</v>
      </c>
      <c r="D403" s="18">
        <v>70</v>
      </c>
      <c r="E403">
        <v>70</v>
      </c>
      <c r="F403" s="18">
        <v>70</v>
      </c>
      <c r="G403">
        <v>70</v>
      </c>
      <c r="H403" s="18">
        <v>70</v>
      </c>
      <c r="I403">
        <v>70</v>
      </c>
      <c r="J403" s="18">
        <v>420</v>
      </c>
      <c r="K403">
        <v>70</v>
      </c>
    </row>
    <row r="404" spans="1:11" x14ac:dyDescent="0.3">
      <c r="A404">
        <v>352</v>
      </c>
      <c r="B404" s="18">
        <v>352</v>
      </c>
      <c r="C404" t="s">
        <v>789</v>
      </c>
      <c r="D404" s="18">
        <v>60</v>
      </c>
      <c r="E404">
        <v>90</v>
      </c>
      <c r="F404" s="18">
        <v>70</v>
      </c>
      <c r="G404">
        <v>60</v>
      </c>
      <c r="H404" s="18">
        <v>120</v>
      </c>
      <c r="I404">
        <v>40</v>
      </c>
      <c r="J404" s="18">
        <v>440</v>
      </c>
      <c r="K404">
        <v>73.33</v>
      </c>
    </row>
    <row r="405" spans="1:11" x14ac:dyDescent="0.3">
      <c r="A405">
        <v>353</v>
      </c>
      <c r="B405" s="18">
        <v>353</v>
      </c>
      <c r="C405" t="s">
        <v>790</v>
      </c>
      <c r="D405" s="18">
        <v>44</v>
      </c>
      <c r="E405">
        <v>75</v>
      </c>
      <c r="F405" s="18">
        <v>35</v>
      </c>
      <c r="G405">
        <v>63</v>
      </c>
      <c r="H405" s="18">
        <v>33</v>
      </c>
      <c r="I405">
        <v>45</v>
      </c>
      <c r="J405" s="18">
        <v>295</v>
      </c>
      <c r="K405">
        <v>49.17</v>
      </c>
    </row>
    <row r="406" spans="1:11" x14ac:dyDescent="0.3">
      <c r="A406">
        <v>354</v>
      </c>
      <c r="B406" s="18">
        <v>354</v>
      </c>
      <c r="C406" t="s">
        <v>791</v>
      </c>
      <c r="D406" s="18">
        <v>64</v>
      </c>
      <c r="E406">
        <v>115</v>
      </c>
      <c r="F406" s="18">
        <v>65</v>
      </c>
      <c r="G406">
        <v>83</v>
      </c>
      <c r="H406" s="18">
        <v>63</v>
      </c>
      <c r="I406">
        <v>65</v>
      </c>
      <c r="J406" s="18">
        <v>455</v>
      </c>
      <c r="K406">
        <v>75.83</v>
      </c>
    </row>
    <row r="407" spans="1:11" x14ac:dyDescent="0.3">
      <c r="A407">
        <v>354</v>
      </c>
      <c r="B407" s="18" t="s">
        <v>1350</v>
      </c>
      <c r="C407" t="s">
        <v>792</v>
      </c>
      <c r="D407" s="18">
        <v>64</v>
      </c>
      <c r="E407">
        <v>165</v>
      </c>
      <c r="F407" s="18">
        <v>75</v>
      </c>
      <c r="G407">
        <v>93</v>
      </c>
      <c r="H407" s="18">
        <v>83</v>
      </c>
      <c r="I407">
        <v>75</v>
      </c>
      <c r="J407" s="18">
        <v>555</v>
      </c>
      <c r="K407">
        <v>92.5</v>
      </c>
    </row>
    <row r="408" spans="1:11" x14ac:dyDescent="0.3">
      <c r="A408">
        <v>355</v>
      </c>
      <c r="B408" s="18">
        <v>355</v>
      </c>
      <c r="C408" t="s">
        <v>793</v>
      </c>
      <c r="D408" s="18">
        <v>20</v>
      </c>
      <c r="E408">
        <v>40</v>
      </c>
      <c r="F408" s="18">
        <v>90</v>
      </c>
      <c r="G408">
        <v>30</v>
      </c>
      <c r="H408" s="18">
        <v>90</v>
      </c>
      <c r="I408">
        <v>25</v>
      </c>
      <c r="J408" s="18">
        <v>295</v>
      </c>
      <c r="K408">
        <v>49.17</v>
      </c>
    </row>
    <row r="409" spans="1:11" x14ac:dyDescent="0.3">
      <c r="A409">
        <v>356</v>
      </c>
      <c r="B409" s="18">
        <v>356</v>
      </c>
      <c r="C409" t="s">
        <v>794</v>
      </c>
      <c r="D409" s="18">
        <v>40</v>
      </c>
      <c r="E409">
        <v>70</v>
      </c>
      <c r="F409" s="18">
        <v>130</v>
      </c>
      <c r="G409">
        <v>60</v>
      </c>
      <c r="H409" s="18">
        <v>130</v>
      </c>
      <c r="I409">
        <v>25</v>
      </c>
      <c r="J409" s="18">
        <v>455</v>
      </c>
      <c r="K409">
        <v>75.83</v>
      </c>
    </row>
    <row r="410" spans="1:11" x14ac:dyDescent="0.3">
      <c r="A410">
        <v>357</v>
      </c>
      <c r="B410" s="18">
        <v>357</v>
      </c>
      <c r="C410" t="s">
        <v>795</v>
      </c>
      <c r="D410" s="18">
        <v>99</v>
      </c>
      <c r="E410">
        <v>68</v>
      </c>
      <c r="F410" s="18">
        <v>83</v>
      </c>
      <c r="G410">
        <v>72</v>
      </c>
      <c r="H410" s="18">
        <v>87</v>
      </c>
      <c r="I410">
        <v>51</v>
      </c>
      <c r="J410" s="18">
        <v>460</v>
      </c>
      <c r="K410">
        <v>76.67</v>
      </c>
    </row>
    <row r="411" spans="1:11" x14ac:dyDescent="0.3">
      <c r="A411">
        <v>358</v>
      </c>
      <c r="B411" s="18">
        <v>358</v>
      </c>
      <c r="C411" t="s">
        <v>796</v>
      </c>
      <c r="D411" s="18">
        <v>75</v>
      </c>
      <c r="E411">
        <v>50</v>
      </c>
      <c r="F411" s="18">
        <v>80</v>
      </c>
      <c r="G411">
        <v>95</v>
      </c>
      <c r="H411" s="18">
        <v>90</v>
      </c>
      <c r="I411">
        <v>65</v>
      </c>
      <c r="J411" s="18">
        <v>455</v>
      </c>
      <c r="K411">
        <v>75.83</v>
      </c>
    </row>
    <row r="412" spans="1:11" x14ac:dyDescent="0.3">
      <c r="A412">
        <v>359</v>
      </c>
      <c r="B412" s="18">
        <v>359</v>
      </c>
      <c r="C412" t="s">
        <v>797</v>
      </c>
      <c r="D412" s="18">
        <v>65</v>
      </c>
      <c r="E412">
        <v>130</v>
      </c>
      <c r="F412" s="18">
        <v>60</v>
      </c>
      <c r="G412">
        <v>75</v>
      </c>
      <c r="H412" s="18">
        <v>60</v>
      </c>
      <c r="I412">
        <v>75</v>
      </c>
      <c r="J412" s="18">
        <v>465</v>
      </c>
      <c r="K412">
        <v>77.5</v>
      </c>
    </row>
    <row r="413" spans="1:11" x14ac:dyDescent="0.3">
      <c r="A413">
        <v>359</v>
      </c>
      <c r="B413" s="18" t="s">
        <v>1351</v>
      </c>
      <c r="C413" t="s">
        <v>798</v>
      </c>
      <c r="D413" s="18">
        <v>65</v>
      </c>
      <c r="E413">
        <v>150</v>
      </c>
      <c r="F413" s="18">
        <v>60</v>
      </c>
      <c r="G413">
        <v>115</v>
      </c>
      <c r="H413" s="18">
        <v>60</v>
      </c>
      <c r="I413">
        <v>115</v>
      </c>
      <c r="J413" s="18">
        <v>565</v>
      </c>
      <c r="K413">
        <v>94.17</v>
      </c>
    </row>
    <row r="414" spans="1:11" x14ac:dyDescent="0.3">
      <c r="A414">
        <v>360</v>
      </c>
      <c r="B414" s="18">
        <v>360</v>
      </c>
      <c r="C414" t="s">
        <v>799</v>
      </c>
      <c r="D414" s="18">
        <v>95</v>
      </c>
      <c r="E414">
        <v>23</v>
      </c>
      <c r="F414" s="18">
        <v>48</v>
      </c>
      <c r="G414">
        <v>23</v>
      </c>
      <c r="H414" s="18">
        <v>48</v>
      </c>
      <c r="I414">
        <v>23</v>
      </c>
      <c r="J414" s="18">
        <v>260</v>
      </c>
      <c r="K414">
        <v>43.33</v>
      </c>
    </row>
    <row r="415" spans="1:11" x14ac:dyDescent="0.3">
      <c r="A415">
        <v>361</v>
      </c>
      <c r="B415" s="18">
        <v>361</v>
      </c>
      <c r="C415" t="s">
        <v>800</v>
      </c>
      <c r="D415" s="18">
        <v>50</v>
      </c>
      <c r="E415">
        <v>50</v>
      </c>
      <c r="F415" s="18">
        <v>50</v>
      </c>
      <c r="G415">
        <v>50</v>
      </c>
      <c r="H415" s="18">
        <v>50</v>
      </c>
      <c r="I415">
        <v>50</v>
      </c>
      <c r="J415" s="18">
        <v>300</v>
      </c>
      <c r="K415">
        <v>50</v>
      </c>
    </row>
    <row r="416" spans="1:11" x14ac:dyDescent="0.3">
      <c r="A416">
        <v>362</v>
      </c>
      <c r="B416" s="18">
        <v>362</v>
      </c>
      <c r="C416" t="s">
        <v>801</v>
      </c>
      <c r="D416" s="18">
        <v>80</v>
      </c>
      <c r="E416">
        <v>80</v>
      </c>
      <c r="F416" s="18">
        <v>80</v>
      </c>
      <c r="G416">
        <v>80</v>
      </c>
      <c r="H416" s="18">
        <v>80</v>
      </c>
      <c r="I416">
        <v>80</v>
      </c>
      <c r="J416" s="18">
        <v>480</v>
      </c>
      <c r="K416">
        <v>80</v>
      </c>
    </row>
    <row r="417" spans="1:11" x14ac:dyDescent="0.3">
      <c r="A417">
        <v>362</v>
      </c>
      <c r="B417" s="18" t="s">
        <v>1352</v>
      </c>
      <c r="C417" t="s">
        <v>802</v>
      </c>
      <c r="D417" s="18">
        <v>80</v>
      </c>
      <c r="E417">
        <v>120</v>
      </c>
      <c r="F417" s="18">
        <v>80</v>
      </c>
      <c r="G417">
        <v>120</v>
      </c>
      <c r="H417" s="18">
        <v>80</v>
      </c>
      <c r="I417">
        <v>100</v>
      </c>
      <c r="J417" s="18">
        <v>580</v>
      </c>
      <c r="K417">
        <v>96.67</v>
      </c>
    </row>
    <row r="418" spans="1:11" x14ac:dyDescent="0.3">
      <c r="A418">
        <v>363</v>
      </c>
      <c r="B418" s="18">
        <v>363</v>
      </c>
      <c r="C418" t="s">
        <v>803</v>
      </c>
      <c r="D418" s="18">
        <v>70</v>
      </c>
      <c r="E418">
        <v>40</v>
      </c>
      <c r="F418" s="18">
        <v>50</v>
      </c>
      <c r="G418">
        <v>55</v>
      </c>
      <c r="H418" s="18">
        <v>50</v>
      </c>
      <c r="I418">
        <v>25</v>
      </c>
      <c r="J418" s="18">
        <v>290</v>
      </c>
      <c r="K418">
        <v>48.33</v>
      </c>
    </row>
    <row r="419" spans="1:11" x14ac:dyDescent="0.3">
      <c r="A419">
        <v>364</v>
      </c>
      <c r="B419" s="18">
        <v>364</v>
      </c>
      <c r="C419" t="s">
        <v>804</v>
      </c>
      <c r="D419" s="18">
        <v>90</v>
      </c>
      <c r="E419">
        <v>60</v>
      </c>
      <c r="F419" s="18">
        <v>70</v>
      </c>
      <c r="G419">
        <v>75</v>
      </c>
      <c r="H419" s="18">
        <v>70</v>
      </c>
      <c r="I419">
        <v>45</v>
      </c>
      <c r="J419" s="18">
        <v>410</v>
      </c>
      <c r="K419">
        <v>68.33</v>
      </c>
    </row>
    <row r="420" spans="1:11" x14ac:dyDescent="0.3">
      <c r="A420">
        <v>365</v>
      </c>
      <c r="B420" s="18">
        <v>365</v>
      </c>
      <c r="C420" t="s">
        <v>805</v>
      </c>
      <c r="D420" s="18">
        <v>110</v>
      </c>
      <c r="E420">
        <v>80</v>
      </c>
      <c r="F420" s="18">
        <v>90</v>
      </c>
      <c r="G420">
        <v>95</v>
      </c>
      <c r="H420" s="18">
        <v>90</v>
      </c>
      <c r="I420">
        <v>65</v>
      </c>
      <c r="J420" s="18">
        <v>530</v>
      </c>
      <c r="K420">
        <v>88.33</v>
      </c>
    </row>
    <row r="421" spans="1:11" x14ac:dyDescent="0.3">
      <c r="A421">
        <v>366</v>
      </c>
      <c r="B421" s="18">
        <v>366</v>
      </c>
      <c r="C421" t="s">
        <v>806</v>
      </c>
      <c r="D421" s="18">
        <v>35</v>
      </c>
      <c r="E421">
        <v>64</v>
      </c>
      <c r="F421" s="18">
        <v>85</v>
      </c>
      <c r="G421">
        <v>74</v>
      </c>
      <c r="H421" s="18">
        <v>55</v>
      </c>
      <c r="I421">
        <v>32</v>
      </c>
      <c r="J421" s="18">
        <v>345</v>
      </c>
      <c r="K421">
        <v>57.5</v>
      </c>
    </row>
    <row r="422" spans="1:11" x14ac:dyDescent="0.3">
      <c r="A422">
        <v>367</v>
      </c>
      <c r="B422" s="18">
        <v>367</v>
      </c>
      <c r="C422" t="s">
        <v>807</v>
      </c>
      <c r="D422" s="18">
        <v>55</v>
      </c>
      <c r="E422">
        <v>104</v>
      </c>
      <c r="F422" s="18">
        <v>105</v>
      </c>
      <c r="G422">
        <v>94</v>
      </c>
      <c r="H422" s="18">
        <v>75</v>
      </c>
      <c r="I422">
        <v>52</v>
      </c>
      <c r="J422" s="18">
        <v>485</v>
      </c>
      <c r="K422">
        <v>80.83</v>
      </c>
    </row>
    <row r="423" spans="1:11" x14ac:dyDescent="0.3">
      <c r="A423">
        <v>368</v>
      </c>
      <c r="B423" s="18">
        <v>368</v>
      </c>
      <c r="C423" t="s">
        <v>808</v>
      </c>
      <c r="D423" s="18">
        <v>55</v>
      </c>
      <c r="E423">
        <v>84</v>
      </c>
      <c r="F423" s="18">
        <v>105</v>
      </c>
      <c r="G423">
        <v>114</v>
      </c>
      <c r="H423" s="18">
        <v>75</v>
      </c>
      <c r="I423">
        <v>52</v>
      </c>
      <c r="J423" s="18">
        <v>485</v>
      </c>
      <c r="K423">
        <v>80.83</v>
      </c>
    </row>
    <row r="424" spans="1:11" x14ac:dyDescent="0.3">
      <c r="A424">
        <v>369</v>
      </c>
      <c r="B424" s="18">
        <v>369</v>
      </c>
      <c r="C424" t="s">
        <v>809</v>
      </c>
      <c r="D424" s="18">
        <v>100</v>
      </c>
      <c r="E424">
        <v>90</v>
      </c>
      <c r="F424" s="18">
        <v>130</v>
      </c>
      <c r="G424">
        <v>45</v>
      </c>
      <c r="H424" s="18">
        <v>65</v>
      </c>
      <c r="I424">
        <v>55</v>
      </c>
      <c r="J424" s="18">
        <v>485</v>
      </c>
      <c r="K424">
        <v>80.83</v>
      </c>
    </row>
    <row r="425" spans="1:11" x14ac:dyDescent="0.3">
      <c r="A425">
        <v>370</v>
      </c>
      <c r="B425" s="18">
        <v>370</v>
      </c>
      <c r="C425" t="s">
        <v>810</v>
      </c>
      <c r="D425" s="18">
        <v>43</v>
      </c>
      <c r="E425">
        <v>30</v>
      </c>
      <c r="F425" s="18">
        <v>55</v>
      </c>
      <c r="G425">
        <v>40</v>
      </c>
      <c r="H425" s="18">
        <v>65</v>
      </c>
      <c r="I425">
        <v>97</v>
      </c>
      <c r="J425" s="18">
        <v>330</v>
      </c>
      <c r="K425">
        <v>55</v>
      </c>
    </row>
    <row r="426" spans="1:11" x14ac:dyDescent="0.3">
      <c r="A426">
        <v>371</v>
      </c>
      <c r="B426" s="18">
        <v>371</v>
      </c>
      <c r="C426" t="s">
        <v>811</v>
      </c>
      <c r="D426" s="18">
        <v>45</v>
      </c>
      <c r="E426">
        <v>75</v>
      </c>
      <c r="F426" s="18">
        <v>60</v>
      </c>
      <c r="G426">
        <v>40</v>
      </c>
      <c r="H426" s="18">
        <v>30</v>
      </c>
      <c r="I426">
        <v>50</v>
      </c>
      <c r="J426" s="18">
        <v>300</v>
      </c>
      <c r="K426">
        <v>50</v>
      </c>
    </row>
    <row r="427" spans="1:11" x14ac:dyDescent="0.3">
      <c r="A427">
        <v>372</v>
      </c>
      <c r="B427" s="18">
        <v>372</v>
      </c>
      <c r="C427" t="s">
        <v>812</v>
      </c>
      <c r="D427" s="18">
        <v>65</v>
      </c>
      <c r="E427">
        <v>95</v>
      </c>
      <c r="F427" s="18">
        <v>100</v>
      </c>
      <c r="G427">
        <v>60</v>
      </c>
      <c r="H427" s="18">
        <v>50</v>
      </c>
      <c r="I427">
        <v>50</v>
      </c>
      <c r="J427" s="18">
        <v>420</v>
      </c>
      <c r="K427">
        <v>70</v>
      </c>
    </row>
    <row r="428" spans="1:11" x14ac:dyDescent="0.3">
      <c r="A428">
        <v>373</v>
      </c>
      <c r="B428" s="18">
        <v>373</v>
      </c>
      <c r="C428" t="s">
        <v>813</v>
      </c>
      <c r="D428" s="18">
        <v>95</v>
      </c>
      <c r="E428">
        <v>135</v>
      </c>
      <c r="F428" s="18">
        <v>80</v>
      </c>
      <c r="G428">
        <v>110</v>
      </c>
      <c r="H428" s="18">
        <v>80</v>
      </c>
      <c r="I428">
        <v>100</v>
      </c>
      <c r="J428" s="18">
        <v>600</v>
      </c>
      <c r="K428">
        <v>100</v>
      </c>
    </row>
    <row r="429" spans="1:11" x14ac:dyDescent="0.3">
      <c r="A429">
        <v>373</v>
      </c>
      <c r="B429" s="18" t="s">
        <v>1353</v>
      </c>
      <c r="C429" t="s">
        <v>814</v>
      </c>
      <c r="D429" s="18">
        <v>95</v>
      </c>
      <c r="E429">
        <v>145</v>
      </c>
      <c r="F429" s="18">
        <v>130</v>
      </c>
      <c r="G429">
        <v>120</v>
      </c>
      <c r="H429" s="18">
        <v>90</v>
      </c>
      <c r="I429">
        <v>120</v>
      </c>
      <c r="J429" s="18">
        <v>700</v>
      </c>
      <c r="K429">
        <v>116.67</v>
      </c>
    </row>
    <row r="430" spans="1:11" x14ac:dyDescent="0.3">
      <c r="A430">
        <v>374</v>
      </c>
      <c r="B430" s="18">
        <v>374</v>
      </c>
      <c r="C430" t="s">
        <v>815</v>
      </c>
      <c r="D430" s="18">
        <v>40</v>
      </c>
      <c r="E430">
        <v>55</v>
      </c>
      <c r="F430" s="18">
        <v>80</v>
      </c>
      <c r="G430">
        <v>35</v>
      </c>
      <c r="H430" s="18">
        <v>60</v>
      </c>
      <c r="I430">
        <v>30</v>
      </c>
      <c r="J430" s="18">
        <v>300</v>
      </c>
      <c r="K430">
        <v>50</v>
      </c>
    </row>
    <row r="431" spans="1:11" x14ac:dyDescent="0.3">
      <c r="A431">
        <v>375</v>
      </c>
      <c r="B431" s="18">
        <v>375</v>
      </c>
      <c r="C431" t="s">
        <v>816</v>
      </c>
      <c r="D431" s="18">
        <v>60</v>
      </c>
      <c r="E431">
        <v>75</v>
      </c>
      <c r="F431" s="18">
        <v>100</v>
      </c>
      <c r="G431">
        <v>55</v>
      </c>
      <c r="H431" s="18">
        <v>80</v>
      </c>
      <c r="I431">
        <v>50</v>
      </c>
      <c r="J431" s="18">
        <v>420</v>
      </c>
      <c r="K431">
        <v>70</v>
      </c>
    </row>
    <row r="432" spans="1:11" x14ac:dyDescent="0.3">
      <c r="A432">
        <v>376</v>
      </c>
      <c r="B432" s="18">
        <v>376</v>
      </c>
      <c r="C432" t="s">
        <v>817</v>
      </c>
      <c r="D432" s="18">
        <v>80</v>
      </c>
      <c r="E432">
        <v>135</v>
      </c>
      <c r="F432" s="18">
        <v>130</v>
      </c>
      <c r="G432">
        <v>95</v>
      </c>
      <c r="H432" s="18">
        <v>90</v>
      </c>
      <c r="I432">
        <v>70</v>
      </c>
      <c r="J432" s="18">
        <v>600</v>
      </c>
      <c r="K432">
        <v>100</v>
      </c>
    </row>
    <row r="433" spans="1:11" x14ac:dyDescent="0.3">
      <c r="A433">
        <v>376</v>
      </c>
      <c r="B433" s="18" t="s">
        <v>1354</v>
      </c>
      <c r="C433" t="s">
        <v>818</v>
      </c>
      <c r="D433" s="18">
        <v>80</v>
      </c>
      <c r="E433">
        <v>145</v>
      </c>
      <c r="F433" s="18">
        <v>150</v>
      </c>
      <c r="G433">
        <v>105</v>
      </c>
      <c r="H433" s="18">
        <v>110</v>
      </c>
      <c r="I433">
        <v>110</v>
      </c>
      <c r="J433" s="18">
        <v>700</v>
      </c>
      <c r="K433">
        <v>116.67</v>
      </c>
    </row>
    <row r="434" spans="1:11" x14ac:dyDescent="0.3">
      <c r="A434">
        <v>377</v>
      </c>
      <c r="B434" s="18">
        <v>377</v>
      </c>
      <c r="C434" t="s">
        <v>819</v>
      </c>
      <c r="D434" s="18">
        <v>80</v>
      </c>
      <c r="E434">
        <v>100</v>
      </c>
      <c r="F434" s="18">
        <v>200</v>
      </c>
      <c r="G434">
        <v>50</v>
      </c>
      <c r="H434" s="18">
        <v>100</v>
      </c>
      <c r="I434">
        <v>50</v>
      </c>
      <c r="J434" s="18">
        <v>580</v>
      </c>
      <c r="K434">
        <v>96.67</v>
      </c>
    </row>
    <row r="435" spans="1:11" x14ac:dyDescent="0.3">
      <c r="A435">
        <v>378</v>
      </c>
      <c r="B435" s="18">
        <v>378</v>
      </c>
      <c r="C435" t="s">
        <v>820</v>
      </c>
      <c r="D435" s="18">
        <v>80</v>
      </c>
      <c r="E435">
        <v>50</v>
      </c>
      <c r="F435" s="18">
        <v>100</v>
      </c>
      <c r="G435">
        <v>100</v>
      </c>
      <c r="H435" s="18">
        <v>200</v>
      </c>
      <c r="I435">
        <v>50</v>
      </c>
      <c r="J435" s="18">
        <v>580</v>
      </c>
      <c r="K435">
        <v>96.67</v>
      </c>
    </row>
    <row r="436" spans="1:11" x14ac:dyDescent="0.3">
      <c r="A436">
        <v>379</v>
      </c>
      <c r="B436" s="18">
        <v>379</v>
      </c>
      <c r="C436" t="s">
        <v>821</v>
      </c>
      <c r="D436" s="18">
        <v>80</v>
      </c>
      <c r="E436">
        <v>75</v>
      </c>
      <c r="F436" s="18">
        <v>150</v>
      </c>
      <c r="G436">
        <v>75</v>
      </c>
      <c r="H436" s="18">
        <v>150</v>
      </c>
      <c r="I436">
        <v>50</v>
      </c>
      <c r="J436" s="18">
        <v>580</v>
      </c>
      <c r="K436">
        <v>96.67</v>
      </c>
    </row>
    <row r="437" spans="1:11" x14ac:dyDescent="0.3">
      <c r="A437">
        <v>380</v>
      </c>
      <c r="B437" s="18">
        <v>380</v>
      </c>
      <c r="C437" t="s">
        <v>822</v>
      </c>
      <c r="D437" s="18">
        <v>80</v>
      </c>
      <c r="E437">
        <v>80</v>
      </c>
      <c r="F437" s="18">
        <v>90</v>
      </c>
      <c r="G437">
        <v>110</v>
      </c>
      <c r="H437" s="18">
        <v>130</v>
      </c>
      <c r="I437">
        <v>110</v>
      </c>
      <c r="J437" s="18">
        <v>600</v>
      </c>
      <c r="K437">
        <v>100</v>
      </c>
    </row>
    <row r="438" spans="1:11" x14ac:dyDescent="0.3">
      <c r="A438">
        <v>380</v>
      </c>
      <c r="B438" s="18" t="s">
        <v>1355</v>
      </c>
      <c r="C438" t="s">
        <v>823</v>
      </c>
      <c r="D438" s="18">
        <v>80</v>
      </c>
      <c r="E438">
        <v>100</v>
      </c>
      <c r="F438" s="18">
        <v>120</v>
      </c>
      <c r="G438">
        <v>140</v>
      </c>
      <c r="H438" s="18">
        <v>150</v>
      </c>
      <c r="I438">
        <v>110</v>
      </c>
      <c r="J438" s="18">
        <v>700</v>
      </c>
      <c r="K438">
        <v>116.67</v>
      </c>
    </row>
    <row r="439" spans="1:11" x14ac:dyDescent="0.3">
      <c r="A439">
        <v>381</v>
      </c>
      <c r="B439" s="18">
        <v>381</v>
      </c>
      <c r="C439" t="s">
        <v>824</v>
      </c>
      <c r="D439" s="18">
        <v>80</v>
      </c>
      <c r="E439">
        <v>90</v>
      </c>
      <c r="F439" s="18">
        <v>80</v>
      </c>
      <c r="G439">
        <v>130</v>
      </c>
      <c r="H439" s="18">
        <v>110</v>
      </c>
      <c r="I439">
        <v>110</v>
      </c>
      <c r="J439" s="18">
        <v>600</v>
      </c>
      <c r="K439">
        <v>100</v>
      </c>
    </row>
    <row r="440" spans="1:11" x14ac:dyDescent="0.3">
      <c r="A440">
        <v>381</v>
      </c>
      <c r="B440" s="18" t="s">
        <v>1356</v>
      </c>
      <c r="C440" t="s">
        <v>825</v>
      </c>
      <c r="D440" s="18">
        <v>80</v>
      </c>
      <c r="E440">
        <v>130</v>
      </c>
      <c r="F440" s="18">
        <v>100</v>
      </c>
      <c r="G440">
        <v>160</v>
      </c>
      <c r="H440" s="18">
        <v>120</v>
      </c>
      <c r="I440">
        <v>110</v>
      </c>
      <c r="J440" s="18">
        <v>700</v>
      </c>
      <c r="K440">
        <v>116.67</v>
      </c>
    </row>
    <row r="441" spans="1:11" x14ac:dyDescent="0.3">
      <c r="A441">
        <v>382</v>
      </c>
      <c r="B441" s="18">
        <v>382</v>
      </c>
      <c r="C441" t="s">
        <v>826</v>
      </c>
      <c r="D441" s="18">
        <v>100</v>
      </c>
      <c r="E441">
        <v>100</v>
      </c>
      <c r="F441" s="18">
        <v>90</v>
      </c>
      <c r="G441">
        <v>150</v>
      </c>
      <c r="H441" s="18">
        <v>140</v>
      </c>
      <c r="I441">
        <v>90</v>
      </c>
      <c r="J441" s="18">
        <v>670</v>
      </c>
      <c r="K441">
        <v>111.67</v>
      </c>
    </row>
    <row r="442" spans="1:11" x14ac:dyDescent="0.3">
      <c r="A442">
        <v>382</v>
      </c>
      <c r="B442" s="18" t="s">
        <v>1357</v>
      </c>
      <c r="C442" t="s">
        <v>827</v>
      </c>
      <c r="D442" s="18">
        <v>100</v>
      </c>
      <c r="E442">
        <v>150</v>
      </c>
      <c r="F442" s="18">
        <v>90</v>
      </c>
      <c r="G442">
        <v>180</v>
      </c>
      <c r="H442" s="18">
        <v>160</v>
      </c>
      <c r="I442">
        <v>90</v>
      </c>
      <c r="J442" s="18">
        <v>770</v>
      </c>
      <c r="K442">
        <v>128.33000000000001</v>
      </c>
    </row>
    <row r="443" spans="1:11" x14ac:dyDescent="0.3">
      <c r="A443">
        <v>383</v>
      </c>
      <c r="B443" s="18">
        <v>383</v>
      </c>
      <c r="C443" t="s">
        <v>828</v>
      </c>
      <c r="D443" s="18">
        <v>100</v>
      </c>
      <c r="E443">
        <v>150</v>
      </c>
      <c r="F443" s="18">
        <v>140</v>
      </c>
      <c r="G443">
        <v>100</v>
      </c>
      <c r="H443" s="18">
        <v>90</v>
      </c>
      <c r="I443">
        <v>90</v>
      </c>
      <c r="J443" s="18">
        <v>670</v>
      </c>
      <c r="K443">
        <v>111.67</v>
      </c>
    </row>
    <row r="444" spans="1:11" x14ac:dyDescent="0.3">
      <c r="A444">
        <v>383</v>
      </c>
      <c r="B444" s="18" t="s">
        <v>1358</v>
      </c>
      <c r="C444" t="s">
        <v>829</v>
      </c>
      <c r="D444" s="18">
        <v>100</v>
      </c>
      <c r="E444">
        <v>180</v>
      </c>
      <c r="F444" s="18">
        <v>160</v>
      </c>
      <c r="G444">
        <v>150</v>
      </c>
      <c r="H444" s="18">
        <v>90</v>
      </c>
      <c r="I444">
        <v>90</v>
      </c>
      <c r="J444" s="18">
        <v>770</v>
      </c>
      <c r="K444">
        <v>128.33000000000001</v>
      </c>
    </row>
    <row r="445" spans="1:11" x14ac:dyDescent="0.3">
      <c r="A445">
        <v>384</v>
      </c>
      <c r="B445" s="18">
        <v>384</v>
      </c>
      <c r="C445" t="s">
        <v>830</v>
      </c>
      <c r="D445" s="18">
        <v>105</v>
      </c>
      <c r="E445">
        <v>150</v>
      </c>
      <c r="F445" s="18">
        <v>90</v>
      </c>
      <c r="G445">
        <v>150</v>
      </c>
      <c r="H445" s="18">
        <v>90</v>
      </c>
      <c r="I445">
        <v>95</v>
      </c>
      <c r="J445" s="18">
        <v>680</v>
      </c>
      <c r="K445">
        <v>113.33</v>
      </c>
    </row>
    <row r="446" spans="1:11" x14ac:dyDescent="0.3">
      <c r="A446">
        <v>384</v>
      </c>
      <c r="B446" s="18" t="s">
        <v>1359</v>
      </c>
      <c r="C446" t="s">
        <v>831</v>
      </c>
      <c r="D446" s="18">
        <v>105</v>
      </c>
      <c r="E446">
        <v>180</v>
      </c>
      <c r="F446" s="18">
        <v>100</v>
      </c>
      <c r="G446">
        <v>180</v>
      </c>
      <c r="H446" s="18">
        <v>100</v>
      </c>
      <c r="I446">
        <v>115</v>
      </c>
      <c r="J446" s="18">
        <v>780</v>
      </c>
      <c r="K446">
        <v>130</v>
      </c>
    </row>
    <row r="447" spans="1:11" x14ac:dyDescent="0.3">
      <c r="A447">
        <v>385</v>
      </c>
      <c r="B447" s="18">
        <v>385</v>
      </c>
      <c r="C447" t="s">
        <v>832</v>
      </c>
      <c r="D447" s="18">
        <v>100</v>
      </c>
      <c r="E447">
        <v>100</v>
      </c>
      <c r="F447" s="18">
        <v>100</v>
      </c>
      <c r="G447">
        <v>100</v>
      </c>
      <c r="H447" s="18">
        <v>100</v>
      </c>
      <c r="I447">
        <v>100</v>
      </c>
      <c r="J447" s="18">
        <v>600</v>
      </c>
      <c r="K447">
        <v>100</v>
      </c>
    </row>
    <row r="448" spans="1:11" x14ac:dyDescent="0.3">
      <c r="A448">
        <v>386</v>
      </c>
      <c r="B448" s="18">
        <v>386</v>
      </c>
      <c r="C448" t="s">
        <v>833</v>
      </c>
      <c r="D448" s="18">
        <v>50</v>
      </c>
      <c r="E448">
        <v>150</v>
      </c>
      <c r="F448" s="18">
        <v>50</v>
      </c>
      <c r="G448">
        <v>150</v>
      </c>
      <c r="H448" s="18">
        <v>50</v>
      </c>
      <c r="I448">
        <v>150</v>
      </c>
      <c r="J448" s="18">
        <v>600</v>
      </c>
      <c r="K448">
        <v>100</v>
      </c>
    </row>
    <row r="449" spans="1:12" x14ac:dyDescent="0.3">
      <c r="A449">
        <v>386</v>
      </c>
      <c r="B449" s="18" t="s">
        <v>1360</v>
      </c>
      <c r="C449" t="s">
        <v>834</v>
      </c>
      <c r="D449" s="18">
        <v>50</v>
      </c>
      <c r="E449">
        <v>180</v>
      </c>
      <c r="F449" s="18">
        <v>20</v>
      </c>
      <c r="G449">
        <v>180</v>
      </c>
      <c r="H449" s="18">
        <v>20</v>
      </c>
      <c r="I449">
        <v>150</v>
      </c>
      <c r="J449" s="18">
        <v>600</v>
      </c>
      <c r="K449">
        <v>100</v>
      </c>
    </row>
    <row r="450" spans="1:12" x14ac:dyDescent="0.3">
      <c r="A450">
        <v>386</v>
      </c>
      <c r="B450" s="18" t="s">
        <v>1361</v>
      </c>
      <c r="C450" t="s">
        <v>835</v>
      </c>
      <c r="D450" s="18">
        <v>50</v>
      </c>
      <c r="E450">
        <v>70</v>
      </c>
      <c r="F450" s="18">
        <v>160</v>
      </c>
      <c r="G450">
        <v>70</v>
      </c>
      <c r="H450" s="18">
        <v>160</v>
      </c>
      <c r="I450">
        <v>90</v>
      </c>
      <c r="J450" s="18">
        <v>600</v>
      </c>
      <c r="K450">
        <v>100</v>
      </c>
    </row>
    <row r="451" spans="1:12" x14ac:dyDescent="0.3">
      <c r="A451">
        <v>386</v>
      </c>
      <c r="B451" s="18" t="s">
        <v>1362</v>
      </c>
      <c r="C451" t="s">
        <v>836</v>
      </c>
      <c r="D451" s="18">
        <v>50</v>
      </c>
      <c r="E451">
        <v>95</v>
      </c>
      <c r="F451" s="18">
        <v>90</v>
      </c>
      <c r="G451">
        <v>95</v>
      </c>
      <c r="H451" s="18">
        <v>90</v>
      </c>
      <c r="I451">
        <v>180</v>
      </c>
      <c r="J451" s="18">
        <v>600</v>
      </c>
      <c r="K451">
        <v>100</v>
      </c>
    </row>
    <row r="452" spans="1:12" x14ac:dyDescent="0.3">
      <c r="A452">
        <v>387</v>
      </c>
      <c r="B452" s="18">
        <v>387</v>
      </c>
      <c r="C452" t="s">
        <v>837</v>
      </c>
      <c r="D452" s="18">
        <v>55</v>
      </c>
      <c r="E452">
        <v>68</v>
      </c>
      <c r="F452" s="18">
        <v>64</v>
      </c>
      <c r="G452">
        <v>45</v>
      </c>
      <c r="H452" s="18">
        <v>55</v>
      </c>
      <c r="I452">
        <v>31</v>
      </c>
      <c r="J452" s="18">
        <v>318</v>
      </c>
      <c r="K452">
        <v>53</v>
      </c>
      <c r="L452" t="s">
        <v>1399</v>
      </c>
    </row>
    <row r="453" spans="1:12" x14ac:dyDescent="0.3">
      <c r="A453">
        <v>388</v>
      </c>
      <c r="B453" s="18">
        <v>388</v>
      </c>
      <c r="C453" t="s">
        <v>838</v>
      </c>
      <c r="D453" s="18">
        <v>75</v>
      </c>
      <c r="E453">
        <v>89</v>
      </c>
      <c r="F453" s="18">
        <v>85</v>
      </c>
      <c r="G453">
        <v>55</v>
      </c>
      <c r="H453" s="18">
        <v>65</v>
      </c>
      <c r="I453">
        <v>36</v>
      </c>
      <c r="J453" s="18">
        <v>405</v>
      </c>
      <c r="K453">
        <v>67.5</v>
      </c>
      <c r="L453" t="s">
        <v>1400</v>
      </c>
    </row>
    <row r="454" spans="1:12" x14ac:dyDescent="0.3">
      <c r="A454">
        <v>389</v>
      </c>
      <c r="B454" s="18">
        <v>389</v>
      </c>
      <c r="C454" t="s">
        <v>839</v>
      </c>
      <c r="D454" s="18">
        <v>95</v>
      </c>
      <c r="E454">
        <v>109</v>
      </c>
      <c r="F454" s="18">
        <v>105</v>
      </c>
      <c r="G454">
        <v>75</v>
      </c>
      <c r="H454" s="18">
        <v>85</v>
      </c>
      <c r="I454">
        <v>56</v>
      </c>
      <c r="J454" s="18">
        <v>525</v>
      </c>
      <c r="K454">
        <v>87.5</v>
      </c>
      <c r="L454" t="s">
        <v>1401</v>
      </c>
    </row>
    <row r="455" spans="1:12" x14ac:dyDescent="0.3">
      <c r="A455">
        <v>390</v>
      </c>
      <c r="B455" s="18">
        <v>390</v>
      </c>
      <c r="C455" t="s">
        <v>840</v>
      </c>
      <c r="D455" s="18">
        <v>44</v>
      </c>
      <c r="E455">
        <v>58</v>
      </c>
      <c r="F455" s="18">
        <v>44</v>
      </c>
      <c r="G455">
        <v>58</v>
      </c>
      <c r="H455" s="18">
        <v>44</v>
      </c>
      <c r="I455">
        <v>61</v>
      </c>
      <c r="J455" s="18">
        <v>309</v>
      </c>
      <c r="K455">
        <v>51.5</v>
      </c>
      <c r="L455" t="s">
        <v>1399</v>
      </c>
    </row>
    <row r="456" spans="1:12" x14ac:dyDescent="0.3">
      <c r="A456">
        <v>391</v>
      </c>
      <c r="B456" s="18">
        <v>391</v>
      </c>
      <c r="C456" t="s">
        <v>841</v>
      </c>
      <c r="D456" s="18">
        <v>64</v>
      </c>
      <c r="E456">
        <v>78</v>
      </c>
      <c r="F456" s="18">
        <v>52</v>
      </c>
      <c r="G456">
        <v>78</v>
      </c>
      <c r="H456" s="18">
        <v>52</v>
      </c>
      <c r="I456">
        <v>81</v>
      </c>
      <c r="J456" s="18">
        <v>405</v>
      </c>
      <c r="K456">
        <v>67.5</v>
      </c>
      <c r="L456" t="s">
        <v>1402</v>
      </c>
    </row>
    <row r="457" spans="1:12" x14ac:dyDescent="0.3">
      <c r="A457">
        <v>392</v>
      </c>
      <c r="B457" s="18">
        <v>392</v>
      </c>
      <c r="C457" t="s">
        <v>842</v>
      </c>
      <c r="D457" s="18">
        <v>76</v>
      </c>
      <c r="E457">
        <v>104</v>
      </c>
      <c r="F457" s="18">
        <v>71</v>
      </c>
      <c r="G457">
        <v>104</v>
      </c>
      <c r="H457" s="18">
        <v>71</v>
      </c>
      <c r="I457">
        <v>108</v>
      </c>
      <c r="J457" s="18">
        <v>534</v>
      </c>
      <c r="K457">
        <v>89</v>
      </c>
      <c r="L457" t="s">
        <v>1401</v>
      </c>
    </row>
    <row r="458" spans="1:12" x14ac:dyDescent="0.3">
      <c r="A458">
        <v>393</v>
      </c>
      <c r="B458" s="18">
        <v>393</v>
      </c>
      <c r="C458" t="s">
        <v>843</v>
      </c>
      <c r="D458" s="18">
        <v>53</v>
      </c>
      <c r="E458">
        <v>51</v>
      </c>
      <c r="F458" s="18">
        <v>53</v>
      </c>
      <c r="G458">
        <v>61</v>
      </c>
      <c r="H458" s="18">
        <v>56</v>
      </c>
      <c r="I458">
        <v>40</v>
      </c>
      <c r="J458" s="18">
        <v>314</v>
      </c>
      <c r="K458">
        <v>52.33</v>
      </c>
      <c r="L458" t="s">
        <v>1399</v>
      </c>
    </row>
    <row r="459" spans="1:12" x14ac:dyDescent="0.3">
      <c r="A459">
        <v>394</v>
      </c>
      <c r="B459" s="18">
        <v>394</v>
      </c>
      <c r="C459" t="s">
        <v>844</v>
      </c>
      <c r="D459" s="18">
        <v>64</v>
      </c>
      <c r="E459">
        <v>66</v>
      </c>
      <c r="F459" s="18">
        <v>68</v>
      </c>
      <c r="G459">
        <v>81</v>
      </c>
      <c r="H459" s="18">
        <v>76</v>
      </c>
      <c r="I459">
        <v>50</v>
      </c>
      <c r="J459" s="18">
        <v>405</v>
      </c>
      <c r="K459">
        <v>67.5</v>
      </c>
      <c r="L459" t="s">
        <v>1403</v>
      </c>
    </row>
    <row r="460" spans="1:12" x14ac:dyDescent="0.3">
      <c r="A460">
        <v>395</v>
      </c>
      <c r="B460" s="18">
        <v>395</v>
      </c>
      <c r="C460" t="s">
        <v>845</v>
      </c>
      <c r="D460" s="18">
        <v>84</v>
      </c>
      <c r="E460">
        <v>86</v>
      </c>
      <c r="F460" s="18">
        <v>88</v>
      </c>
      <c r="G460">
        <v>111</v>
      </c>
      <c r="H460" s="18">
        <v>101</v>
      </c>
      <c r="I460">
        <v>60</v>
      </c>
      <c r="J460" s="18">
        <v>530</v>
      </c>
      <c r="K460">
        <v>88.33</v>
      </c>
      <c r="L460" t="s">
        <v>1401</v>
      </c>
    </row>
    <row r="461" spans="1:12" x14ac:dyDescent="0.3">
      <c r="A461">
        <v>396</v>
      </c>
      <c r="B461" s="18">
        <v>396</v>
      </c>
      <c r="C461" t="s">
        <v>846</v>
      </c>
      <c r="D461" s="18">
        <v>40</v>
      </c>
      <c r="E461">
        <v>55</v>
      </c>
      <c r="F461" s="18">
        <v>30</v>
      </c>
      <c r="G461">
        <v>30</v>
      </c>
      <c r="H461" s="18">
        <v>30</v>
      </c>
      <c r="I461">
        <v>60</v>
      </c>
      <c r="J461" s="18">
        <v>245</v>
      </c>
      <c r="K461">
        <v>40.83</v>
      </c>
    </row>
    <row r="462" spans="1:12" x14ac:dyDescent="0.3">
      <c r="A462">
        <v>397</v>
      </c>
      <c r="B462" s="18">
        <v>397</v>
      </c>
      <c r="C462" t="s">
        <v>847</v>
      </c>
      <c r="D462" s="18">
        <v>55</v>
      </c>
      <c r="E462">
        <v>75</v>
      </c>
      <c r="F462" s="18">
        <v>50</v>
      </c>
      <c r="G462">
        <v>40</v>
      </c>
      <c r="H462" s="18">
        <v>40</v>
      </c>
      <c r="I462">
        <v>80</v>
      </c>
      <c r="J462" s="18">
        <v>340</v>
      </c>
      <c r="K462">
        <v>56.67</v>
      </c>
    </row>
    <row r="463" spans="1:12" x14ac:dyDescent="0.3">
      <c r="A463">
        <v>398</v>
      </c>
      <c r="B463" s="18">
        <v>398</v>
      </c>
      <c r="C463" t="s">
        <v>848</v>
      </c>
      <c r="D463" s="18">
        <v>85</v>
      </c>
      <c r="E463">
        <v>120</v>
      </c>
      <c r="F463" s="18">
        <v>70</v>
      </c>
      <c r="G463">
        <v>50</v>
      </c>
      <c r="H463" s="18">
        <v>60</v>
      </c>
      <c r="I463">
        <v>100</v>
      </c>
      <c r="J463" s="18">
        <v>485</v>
      </c>
      <c r="K463">
        <v>80.83</v>
      </c>
    </row>
    <row r="464" spans="1:12" x14ac:dyDescent="0.3">
      <c r="A464">
        <v>399</v>
      </c>
      <c r="B464" s="18">
        <v>399</v>
      </c>
      <c r="C464" t="s">
        <v>849</v>
      </c>
      <c r="D464" s="18">
        <v>59</v>
      </c>
      <c r="E464">
        <v>45</v>
      </c>
      <c r="F464" s="18">
        <v>40</v>
      </c>
      <c r="G464">
        <v>35</v>
      </c>
      <c r="H464" s="18">
        <v>40</v>
      </c>
      <c r="I464">
        <v>31</v>
      </c>
      <c r="J464" s="18">
        <v>250</v>
      </c>
      <c r="K464">
        <v>41.67</v>
      </c>
    </row>
    <row r="465" spans="1:11" x14ac:dyDescent="0.3">
      <c r="A465">
        <v>400</v>
      </c>
      <c r="B465" s="18">
        <v>400</v>
      </c>
      <c r="C465" t="s">
        <v>850</v>
      </c>
      <c r="D465" s="18">
        <v>79</v>
      </c>
      <c r="E465">
        <v>85</v>
      </c>
      <c r="F465" s="18">
        <v>60</v>
      </c>
      <c r="G465">
        <v>55</v>
      </c>
      <c r="H465" s="18">
        <v>60</v>
      </c>
      <c r="I465">
        <v>71</v>
      </c>
      <c r="J465" s="18">
        <v>410</v>
      </c>
      <c r="K465">
        <v>68.33</v>
      </c>
    </row>
    <row r="466" spans="1:11" x14ac:dyDescent="0.3">
      <c r="A466">
        <v>401</v>
      </c>
      <c r="B466" s="18">
        <v>401</v>
      </c>
      <c r="C466" t="s">
        <v>851</v>
      </c>
      <c r="D466" s="18">
        <v>37</v>
      </c>
      <c r="E466">
        <v>25</v>
      </c>
      <c r="F466" s="18">
        <v>41</v>
      </c>
      <c r="G466">
        <v>25</v>
      </c>
      <c r="H466" s="18">
        <v>41</v>
      </c>
      <c r="I466">
        <v>25</v>
      </c>
      <c r="J466" s="18">
        <v>194</v>
      </c>
      <c r="K466">
        <v>32.33</v>
      </c>
    </row>
    <row r="467" spans="1:11" x14ac:dyDescent="0.3">
      <c r="A467">
        <v>402</v>
      </c>
      <c r="B467" s="18">
        <v>402</v>
      </c>
      <c r="C467" t="s">
        <v>852</v>
      </c>
      <c r="D467" s="18">
        <v>77</v>
      </c>
      <c r="E467">
        <v>85</v>
      </c>
      <c r="F467" s="18">
        <v>51</v>
      </c>
      <c r="G467">
        <v>55</v>
      </c>
      <c r="H467" s="18">
        <v>51</v>
      </c>
      <c r="I467">
        <v>65</v>
      </c>
      <c r="J467" s="18">
        <v>384</v>
      </c>
      <c r="K467">
        <v>64</v>
      </c>
    </row>
    <row r="468" spans="1:11" x14ac:dyDescent="0.3">
      <c r="A468">
        <v>403</v>
      </c>
      <c r="B468" s="18">
        <v>403</v>
      </c>
      <c r="C468" t="s">
        <v>853</v>
      </c>
      <c r="D468" s="18">
        <v>45</v>
      </c>
      <c r="E468">
        <v>65</v>
      </c>
      <c r="F468" s="18">
        <v>34</v>
      </c>
      <c r="G468">
        <v>40</v>
      </c>
      <c r="H468" s="18">
        <v>34</v>
      </c>
      <c r="I468">
        <v>45</v>
      </c>
      <c r="J468" s="18">
        <v>263</v>
      </c>
      <c r="K468">
        <v>43.83</v>
      </c>
    </row>
    <row r="469" spans="1:11" x14ac:dyDescent="0.3">
      <c r="A469">
        <v>404</v>
      </c>
      <c r="B469" s="18">
        <v>404</v>
      </c>
      <c r="C469" t="s">
        <v>854</v>
      </c>
      <c r="D469" s="18">
        <v>60</v>
      </c>
      <c r="E469">
        <v>85</v>
      </c>
      <c r="F469" s="18">
        <v>49</v>
      </c>
      <c r="G469">
        <v>60</v>
      </c>
      <c r="H469" s="18">
        <v>49</v>
      </c>
      <c r="I469">
        <v>60</v>
      </c>
      <c r="J469" s="18">
        <v>363</v>
      </c>
      <c r="K469">
        <v>60.5</v>
      </c>
    </row>
    <row r="470" spans="1:11" x14ac:dyDescent="0.3">
      <c r="A470">
        <v>405</v>
      </c>
      <c r="B470" s="18">
        <v>405</v>
      </c>
      <c r="C470" t="s">
        <v>855</v>
      </c>
      <c r="D470" s="18">
        <v>80</v>
      </c>
      <c r="E470">
        <v>120</v>
      </c>
      <c r="F470" s="18">
        <v>79</v>
      </c>
      <c r="G470">
        <v>95</v>
      </c>
      <c r="H470" s="18">
        <v>79</v>
      </c>
      <c r="I470">
        <v>70</v>
      </c>
      <c r="J470" s="18">
        <v>523</v>
      </c>
      <c r="K470">
        <v>87.17</v>
      </c>
    </row>
    <row r="471" spans="1:11" x14ac:dyDescent="0.3">
      <c r="A471">
        <v>406</v>
      </c>
      <c r="B471" s="18">
        <v>406</v>
      </c>
      <c r="C471" t="s">
        <v>856</v>
      </c>
      <c r="D471" s="18">
        <v>40</v>
      </c>
      <c r="E471">
        <v>30</v>
      </c>
      <c r="F471" s="18">
        <v>35</v>
      </c>
      <c r="G471">
        <v>50</v>
      </c>
      <c r="H471" s="18">
        <v>70</v>
      </c>
      <c r="I471">
        <v>55</v>
      </c>
      <c r="J471" s="18">
        <v>280</v>
      </c>
      <c r="K471">
        <v>46.67</v>
      </c>
    </row>
    <row r="472" spans="1:11" x14ac:dyDescent="0.3">
      <c r="A472">
        <v>407</v>
      </c>
      <c r="B472" s="18">
        <v>407</v>
      </c>
      <c r="C472" t="s">
        <v>857</v>
      </c>
      <c r="D472" s="18">
        <v>60</v>
      </c>
      <c r="E472">
        <v>70</v>
      </c>
      <c r="F472" s="18">
        <v>65</v>
      </c>
      <c r="G472">
        <v>125</v>
      </c>
      <c r="H472" s="18">
        <v>105</v>
      </c>
      <c r="I472">
        <v>90</v>
      </c>
      <c r="J472" s="18">
        <v>515</v>
      </c>
      <c r="K472">
        <v>85.83</v>
      </c>
    </row>
    <row r="473" spans="1:11" x14ac:dyDescent="0.3">
      <c r="A473">
        <v>408</v>
      </c>
      <c r="B473" s="18">
        <v>408</v>
      </c>
      <c r="C473" t="s">
        <v>858</v>
      </c>
      <c r="D473" s="18">
        <v>67</v>
      </c>
      <c r="E473">
        <v>125</v>
      </c>
      <c r="F473" s="18">
        <v>40</v>
      </c>
      <c r="G473">
        <v>30</v>
      </c>
      <c r="H473" s="18">
        <v>30</v>
      </c>
      <c r="I473">
        <v>58</v>
      </c>
      <c r="J473" s="18">
        <v>350</v>
      </c>
      <c r="K473">
        <v>58.33</v>
      </c>
    </row>
    <row r="474" spans="1:11" x14ac:dyDescent="0.3">
      <c r="A474">
        <v>409</v>
      </c>
      <c r="B474" s="18">
        <v>409</v>
      </c>
      <c r="C474" t="s">
        <v>859</v>
      </c>
      <c r="D474" s="18">
        <v>97</v>
      </c>
      <c r="E474">
        <v>165</v>
      </c>
      <c r="F474" s="18">
        <v>60</v>
      </c>
      <c r="G474">
        <v>65</v>
      </c>
      <c r="H474" s="18">
        <v>50</v>
      </c>
      <c r="I474">
        <v>58</v>
      </c>
      <c r="J474" s="18">
        <v>495</v>
      </c>
      <c r="K474">
        <v>82.5</v>
      </c>
    </row>
    <row r="475" spans="1:11" x14ac:dyDescent="0.3">
      <c r="A475">
        <v>410</v>
      </c>
      <c r="B475" s="18">
        <v>410</v>
      </c>
      <c r="C475" t="s">
        <v>860</v>
      </c>
      <c r="D475" s="18">
        <v>30</v>
      </c>
      <c r="E475">
        <v>42</v>
      </c>
      <c r="F475" s="18">
        <v>118</v>
      </c>
      <c r="G475">
        <v>42</v>
      </c>
      <c r="H475" s="18">
        <v>88</v>
      </c>
      <c r="I475">
        <v>30</v>
      </c>
      <c r="J475" s="18">
        <v>350</v>
      </c>
      <c r="K475">
        <v>58.33</v>
      </c>
    </row>
    <row r="476" spans="1:11" x14ac:dyDescent="0.3">
      <c r="A476">
        <v>411</v>
      </c>
      <c r="B476" s="18">
        <v>411</v>
      </c>
      <c r="C476" t="s">
        <v>861</v>
      </c>
      <c r="D476" s="18">
        <v>60</v>
      </c>
      <c r="E476">
        <v>52</v>
      </c>
      <c r="F476" s="18">
        <v>168</v>
      </c>
      <c r="G476">
        <v>47</v>
      </c>
      <c r="H476" s="18">
        <v>138</v>
      </c>
      <c r="I476">
        <v>30</v>
      </c>
      <c r="J476" s="18">
        <v>495</v>
      </c>
      <c r="K476">
        <v>82.5</v>
      </c>
    </row>
    <row r="477" spans="1:11" x14ac:dyDescent="0.3">
      <c r="A477">
        <v>412</v>
      </c>
      <c r="B477" s="18">
        <v>412</v>
      </c>
      <c r="C477" t="s">
        <v>862</v>
      </c>
      <c r="D477" s="18">
        <v>40</v>
      </c>
      <c r="E477">
        <v>29</v>
      </c>
      <c r="F477" s="18">
        <v>45</v>
      </c>
      <c r="G477">
        <v>29</v>
      </c>
      <c r="H477" s="18">
        <v>45</v>
      </c>
      <c r="I477">
        <v>36</v>
      </c>
      <c r="J477" s="18">
        <v>224</v>
      </c>
      <c r="K477">
        <v>37.33</v>
      </c>
    </row>
    <row r="478" spans="1:11" x14ac:dyDescent="0.3">
      <c r="A478">
        <v>413</v>
      </c>
      <c r="B478" s="18">
        <v>413</v>
      </c>
      <c r="C478" t="s">
        <v>863</v>
      </c>
      <c r="D478" s="18">
        <v>60</v>
      </c>
      <c r="E478">
        <v>59</v>
      </c>
      <c r="F478" s="18">
        <v>85</v>
      </c>
      <c r="G478">
        <v>79</v>
      </c>
      <c r="H478" s="18">
        <v>105</v>
      </c>
      <c r="I478">
        <v>36</v>
      </c>
      <c r="J478" s="18">
        <v>424</v>
      </c>
      <c r="K478">
        <v>70.67</v>
      </c>
    </row>
    <row r="479" spans="1:11" x14ac:dyDescent="0.3">
      <c r="A479">
        <v>413</v>
      </c>
      <c r="B479" s="18" t="s">
        <v>1363</v>
      </c>
      <c r="C479" t="s">
        <v>864</v>
      </c>
      <c r="D479" s="18">
        <v>60</v>
      </c>
      <c r="E479">
        <v>79</v>
      </c>
      <c r="F479" s="18">
        <v>105</v>
      </c>
      <c r="G479">
        <v>59</v>
      </c>
      <c r="H479" s="18">
        <v>85</v>
      </c>
      <c r="I479">
        <v>36</v>
      </c>
      <c r="J479" s="18">
        <v>424</v>
      </c>
      <c r="K479">
        <v>70.67</v>
      </c>
    </row>
    <row r="480" spans="1:11" x14ac:dyDescent="0.3">
      <c r="A480">
        <v>413</v>
      </c>
      <c r="B480" s="18" t="s">
        <v>1364</v>
      </c>
      <c r="C480" t="s">
        <v>865</v>
      </c>
      <c r="D480" s="18">
        <v>60</v>
      </c>
      <c r="E480">
        <v>69</v>
      </c>
      <c r="F480" s="18">
        <v>95</v>
      </c>
      <c r="G480">
        <v>69</v>
      </c>
      <c r="H480" s="18">
        <v>95</v>
      </c>
      <c r="I480">
        <v>36</v>
      </c>
      <c r="J480" s="18">
        <v>424</v>
      </c>
      <c r="K480">
        <v>70.67</v>
      </c>
    </row>
    <row r="481" spans="1:11" x14ac:dyDescent="0.3">
      <c r="A481">
        <v>414</v>
      </c>
      <c r="B481" s="18">
        <v>414</v>
      </c>
      <c r="C481" t="s">
        <v>866</v>
      </c>
      <c r="D481" s="18">
        <v>70</v>
      </c>
      <c r="E481">
        <v>94</v>
      </c>
      <c r="F481" s="18">
        <v>50</v>
      </c>
      <c r="G481">
        <v>94</v>
      </c>
      <c r="H481" s="18">
        <v>50</v>
      </c>
      <c r="I481">
        <v>66</v>
      </c>
      <c r="J481" s="18">
        <v>424</v>
      </c>
      <c r="K481">
        <v>70.67</v>
      </c>
    </row>
    <row r="482" spans="1:11" x14ac:dyDescent="0.3">
      <c r="A482">
        <v>415</v>
      </c>
      <c r="B482" s="18">
        <v>415</v>
      </c>
      <c r="C482" t="s">
        <v>867</v>
      </c>
      <c r="D482" s="18">
        <v>30</v>
      </c>
      <c r="E482">
        <v>30</v>
      </c>
      <c r="F482" s="18">
        <v>42</v>
      </c>
      <c r="G482">
        <v>30</v>
      </c>
      <c r="H482" s="18">
        <v>42</v>
      </c>
      <c r="I482">
        <v>70</v>
      </c>
      <c r="J482" s="18">
        <v>244</v>
      </c>
      <c r="K482">
        <v>40.67</v>
      </c>
    </row>
    <row r="483" spans="1:11" x14ac:dyDescent="0.3">
      <c r="A483">
        <v>416</v>
      </c>
      <c r="B483" s="18">
        <v>416</v>
      </c>
      <c r="C483" t="s">
        <v>868</v>
      </c>
      <c r="D483" s="18">
        <v>70</v>
      </c>
      <c r="E483">
        <v>80</v>
      </c>
      <c r="F483" s="18">
        <v>102</v>
      </c>
      <c r="G483">
        <v>80</v>
      </c>
      <c r="H483" s="18">
        <v>102</v>
      </c>
      <c r="I483">
        <v>40</v>
      </c>
      <c r="J483" s="18">
        <v>474</v>
      </c>
      <c r="K483">
        <v>79</v>
      </c>
    </row>
    <row r="484" spans="1:11" x14ac:dyDescent="0.3">
      <c r="A484">
        <v>417</v>
      </c>
      <c r="B484" s="18">
        <v>417</v>
      </c>
      <c r="C484" t="s">
        <v>869</v>
      </c>
      <c r="D484" s="18">
        <v>60</v>
      </c>
      <c r="E484">
        <v>45</v>
      </c>
      <c r="F484" s="18">
        <v>70</v>
      </c>
      <c r="G484">
        <v>45</v>
      </c>
      <c r="H484" s="18">
        <v>90</v>
      </c>
      <c r="I484">
        <v>95</v>
      </c>
      <c r="J484" s="18">
        <v>405</v>
      </c>
      <c r="K484">
        <v>67.5</v>
      </c>
    </row>
    <row r="485" spans="1:11" x14ac:dyDescent="0.3">
      <c r="A485">
        <v>418</v>
      </c>
      <c r="B485" s="18">
        <v>418</v>
      </c>
      <c r="C485" t="s">
        <v>870</v>
      </c>
      <c r="D485" s="18">
        <v>55</v>
      </c>
      <c r="E485">
        <v>65</v>
      </c>
      <c r="F485" s="18">
        <v>35</v>
      </c>
      <c r="G485">
        <v>60</v>
      </c>
      <c r="H485" s="18">
        <v>30</v>
      </c>
      <c r="I485">
        <v>85</v>
      </c>
      <c r="J485" s="18">
        <v>330</v>
      </c>
      <c r="K485">
        <v>55</v>
      </c>
    </row>
    <row r="486" spans="1:11" x14ac:dyDescent="0.3">
      <c r="A486">
        <v>419</v>
      </c>
      <c r="B486" s="18">
        <v>419</v>
      </c>
      <c r="C486" t="s">
        <v>871</v>
      </c>
      <c r="D486" s="18">
        <v>85</v>
      </c>
      <c r="E486">
        <v>105</v>
      </c>
      <c r="F486" s="18">
        <v>55</v>
      </c>
      <c r="G486">
        <v>85</v>
      </c>
      <c r="H486" s="18">
        <v>50</v>
      </c>
      <c r="I486">
        <v>115</v>
      </c>
      <c r="J486" s="18">
        <v>495</v>
      </c>
      <c r="K486">
        <v>82.5</v>
      </c>
    </row>
    <row r="487" spans="1:11" x14ac:dyDescent="0.3">
      <c r="A487">
        <v>420</v>
      </c>
      <c r="B487" s="18">
        <v>420</v>
      </c>
      <c r="C487" t="s">
        <v>872</v>
      </c>
      <c r="D487" s="18">
        <v>45</v>
      </c>
      <c r="E487">
        <v>35</v>
      </c>
      <c r="F487" s="18">
        <v>45</v>
      </c>
      <c r="G487">
        <v>62</v>
      </c>
      <c r="H487" s="18">
        <v>53</v>
      </c>
      <c r="I487">
        <v>35</v>
      </c>
      <c r="J487" s="18">
        <v>275</v>
      </c>
      <c r="K487">
        <v>45.83</v>
      </c>
    </row>
    <row r="488" spans="1:11" x14ac:dyDescent="0.3">
      <c r="A488">
        <v>421</v>
      </c>
      <c r="B488" s="18">
        <v>421</v>
      </c>
      <c r="C488" t="s">
        <v>873</v>
      </c>
      <c r="D488" s="18">
        <v>70</v>
      </c>
      <c r="E488">
        <v>60</v>
      </c>
      <c r="F488" s="18">
        <v>70</v>
      </c>
      <c r="G488">
        <v>87</v>
      </c>
      <c r="H488" s="18">
        <v>78</v>
      </c>
      <c r="I488">
        <v>85</v>
      </c>
      <c r="J488" s="18">
        <v>450</v>
      </c>
      <c r="K488">
        <v>75</v>
      </c>
    </row>
    <row r="489" spans="1:11" x14ac:dyDescent="0.3">
      <c r="A489">
        <v>422</v>
      </c>
      <c r="B489" s="18">
        <v>422</v>
      </c>
      <c r="C489" t="s">
        <v>874</v>
      </c>
      <c r="D489" s="18">
        <v>76</v>
      </c>
      <c r="E489">
        <v>48</v>
      </c>
      <c r="F489" s="18">
        <v>48</v>
      </c>
      <c r="G489">
        <v>57</v>
      </c>
      <c r="H489" s="18">
        <v>62</v>
      </c>
      <c r="I489">
        <v>34</v>
      </c>
      <c r="J489" s="18">
        <v>325</v>
      </c>
      <c r="K489">
        <v>54.17</v>
      </c>
    </row>
    <row r="490" spans="1:11" x14ac:dyDescent="0.3">
      <c r="A490">
        <v>423</v>
      </c>
      <c r="B490" s="18">
        <v>423</v>
      </c>
      <c r="C490" t="s">
        <v>875</v>
      </c>
      <c r="D490" s="18">
        <v>111</v>
      </c>
      <c r="E490">
        <v>83</v>
      </c>
      <c r="F490" s="18">
        <v>68</v>
      </c>
      <c r="G490">
        <v>92</v>
      </c>
      <c r="H490" s="18">
        <v>82</v>
      </c>
      <c r="I490">
        <v>39</v>
      </c>
      <c r="J490" s="18">
        <v>475</v>
      </c>
      <c r="K490">
        <v>79.17</v>
      </c>
    </row>
    <row r="491" spans="1:11" x14ac:dyDescent="0.3">
      <c r="A491">
        <v>424</v>
      </c>
      <c r="B491" s="18">
        <v>424</v>
      </c>
      <c r="C491" t="s">
        <v>876</v>
      </c>
      <c r="D491" s="18">
        <v>75</v>
      </c>
      <c r="E491">
        <v>100</v>
      </c>
      <c r="F491" s="18">
        <v>66</v>
      </c>
      <c r="G491">
        <v>60</v>
      </c>
      <c r="H491" s="18">
        <v>66</v>
      </c>
      <c r="I491">
        <v>115</v>
      </c>
      <c r="J491" s="18">
        <v>482</v>
      </c>
      <c r="K491">
        <v>80.33</v>
      </c>
    </row>
    <row r="492" spans="1:11" x14ac:dyDescent="0.3">
      <c r="A492">
        <v>425</v>
      </c>
      <c r="B492" s="18">
        <v>425</v>
      </c>
      <c r="C492" t="s">
        <v>877</v>
      </c>
      <c r="D492" s="18">
        <v>90</v>
      </c>
      <c r="E492">
        <v>50</v>
      </c>
      <c r="F492" s="18">
        <v>34</v>
      </c>
      <c r="G492">
        <v>60</v>
      </c>
      <c r="H492" s="18">
        <v>44</v>
      </c>
      <c r="I492">
        <v>70</v>
      </c>
      <c r="J492" s="18">
        <v>348</v>
      </c>
      <c r="K492">
        <v>58</v>
      </c>
    </row>
    <row r="493" spans="1:11" x14ac:dyDescent="0.3">
      <c r="A493">
        <v>426</v>
      </c>
      <c r="B493" s="18">
        <v>426</v>
      </c>
      <c r="C493" t="s">
        <v>878</v>
      </c>
      <c r="D493" s="18">
        <v>150</v>
      </c>
      <c r="E493">
        <v>80</v>
      </c>
      <c r="F493" s="18">
        <v>44</v>
      </c>
      <c r="G493">
        <v>90</v>
      </c>
      <c r="H493" s="18">
        <v>54</v>
      </c>
      <c r="I493">
        <v>80</v>
      </c>
      <c r="J493" s="18">
        <v>498</v>
      </c>
      <c r="K493">
        <v>83</v>
      </c>
    </row>
    <row r="494" spans="1:11" x14ac:dyDescent="0.3">
      <c r="A494">
        <v>427</v>
      </c>
      <c r="B494" s="18">
        <v>427</v>
      </c>
      <c r="C494" t="s">
        <v>879</v>
      </c>
      <c r="D494" s="18">
        <v>55</v>
      </c>
      <c r="E494">
        <v>66</v>
      </c>
      <c r="F494" s="18">
        <v>44</v>
      </c>
      <c r="G494">
        <v>44</v>
      </c>
      <c r="H494" s="18">
        <v>56</v>
      </c>
      <c r="I494">
        <v>85</v>
      </c>
      <c r="J494" s="18">
        <v>350</v>
      </c>
      <c r="K494">
        <v>58.33</v>
      </c>
    </row>
    <row r="495" spans="1:11" x14ac:dyDescent="0.3">
      <c r="A495">
        <v>428</v>
      </c>
      <c r="B495" s="18">
        <v>428</v>
      </c>
      <c r="C495" t="s">
        <v>880</v>
      </c>
      <c r="D495" s="18">
        <v>65</v>
      </c>
      <c r="E495">
        <v>76</v>
      </c>
      <c r="F495" s="18">
        <v>84</v>
      </c>
      <c r="G495">
        <v>54</v>
      </c>
      <c r="H495" s="18">
        <v>96</v>
      </c>
      <c r="I495">
        <v>105</v>
      </c>
      <c r="J495" s="18">
        <v>480</v>
      </c>
      <c r="K495">
        <v>80</v>
      </c>
    </row>
    <row r="496" spans="1:11" x14ac:dyDescent="0.3">
      <c r="A496">
        <v>428</v>
      </c>
      <c r="B496" s="18" t="s">
        <v>1365</v>
      </c>
      <c r="C496" t="s">
        <v>881</v>
      </c>
      <c r="D496" s="18">
        <v>65</v>
      </c>
      <c r="E496">
        <v>136</v>
      </c>
      <c r="F496" s="18">
        <v>94</v>
      </c>
      <c r="G496">
        <v>54</v>
      </c>
      <c r="H496" s="18">
        <v>96</v>
      </c>
      <c r="I496">
        <v>135</v>
      </c>
      <c r="J496" s="18">
        <v>580</v>
      </c>
      <c r="K496">
        <v>96.67</v>
      </c>
    </row>
    <row r="497" spans="1:11" x14ac:dyDescent="0.3">
      <c r="A497">
        <v>429</v>
      </c>
      <c r="B497" s="18">
        <v>429</v>
      </c>
      <c r="C497" t="s">
        <v>882</v>
      </c>
      <c r="D497" s="18">
        <v>60</v>
      </c>
      <c r="E497">
        <v>60</v>
      </c>
      <c r="F497" s="18">
        <v>60</v>
      </c>
      <c r="G497">
        <v>105</v>
      </c>
      <c r="H497" s="18">
        <v>105</v>
      </c>
      <c r="I497">
        <v>105</v>
      </c>
      <c r="J497" s="18">
        <v>495</v>
      </c>
      <c r="K497">
        <v>82.5</v>
      </c>
    </row>
    <row r="498" spans="1:11" x14ac:dyDescent="0.3">
      <c r="A498">
        <v>430</v>
      </c>
      <c r="B498" s="18">
        <v>430</v>
      </c>
      <c r="C498" t="s">
        <v>883</v>
      </c>
      <c r="D498" s="18">
        <v>100</v>
      </c>
      <c r="E498">
        <v>125</v>
      </c>
      <c r="F498" s="18">
        <v>52</v>
      </c>
      <c r="G498">
        <v>105</v>
      </c>
      <c r="H498" s="18">
        <v>52</v>
      </c>
      <c r="I498">
        <v>71</v>
      </c>
      <c r="J498" s="18">
        <v>505</v>
      </c>
      <c r="K498">
        <v>84.17</v>
      </c>
    </row>
    <row r="499" spans="1:11" x14ac:dyDescent="0.3">
      <c r="A499">
        <v>431</v>
      </c>
      <c r="B499" s="18">
        <v>431</v>
      </c>
      <c r="C499" t="s">
        <v>884</v>
      </c>
      <c r="D499" s="18">
        <v>49</v>
      </c>
      <c r="E499">
        <v>55</v>
      </c>
      <c r="F499" s="18">
        <v>42</v>
      </c>
      <c r="G499">
        <v>42</v>
      </c>
      <c r="H499" s="18">
        <v>37</v>
      </c>
      <c r="I499">
        <v>85</v>
      </c>
      <c r="J499" s="18">
        <v>310</v>
      </c>
      <c r="K499">
        <v>51.67</v>
      </c>
    </row>
    <row r="500" spans="1:11" x14ac:dyDescent="0.3">
      <c r="A500">
        <v>432</v>
      </c>
      <c r="B500" s="18">
        <v>432</v>
      </c>
      <c r="C500" t="s">
        <v>885</v>
      </c>
      <c r="D500" s="18">
        <v>71</v>
      </c>
      <c r="E500">
        <v>82</v>
      </c>
      <c r="F500" s="18">
        <v>64</v>
      </c>
      <c r="G500">
        <v>64</v>
      </c>
      <c r="H500" s="18">
        <v>59</v>
      </c>
      <c r="I500">
        <v>112</v>
      </c>
      <c r="J500" s="18">
        <v>452</v>
      </c>
      <c r="K500">
        <v>75.33</v>
      </c>
    </row>
    <row r="501" spans="1:11" x14ac:dyDescent="0.3">
      <c r="A501">
        <v>433</v>
      </c>
      <c r="B501" s="18">
        <v>433</v>
      </c>
      <c r="C501" t="s">
        <v>886</v>
      </c>
      <c r="D501" s="18">
        <v>45</v>
      </c>
      <c r="E501">
        <v>30</v>
      </c>
      <c r="F501" s="18">
        <v>50</v>
      </c>
      <c r="G501">
        <v>65</v>
      </c>
      <c r="H501" s="18">
        <v>50</v>
      </c>
      <c r="I501">
        <v>45</v>
      </c>
      <c r="J501" s="18">
        <v>285</v>
      </c>
      <c r="K501">
        <v>47.5</v>
      </c>
    </row>
    <row r="502" spans="1:11" x14ac:dyDescent="0.3">
      <c r="A502">
        <v>434</v>
      </c>
      <c r="B502" s="18">
        <v>434</v>
      </c>
      <c r="C502" t="s">
        <v>887</v>
      </c>
      <c r="D502" s="18">
        <v>63</v>
      </c>
      <c r="E502">
        <v>63</v>
      </c>
      <c r="F502" s="18">
        <v>47</v>
      </c>
      <c r="G502">
        <v>41</v>
      </c>
      <c r="H502" s="18">
        <v>41</v>
      </c>
      <c r="I502">
        <v>74</v>
      </c>
      <c r="J502" s="18">
        <v>329</v>
      </c>
      <c r="K502">
        <v>54.83</v>
      </c>
    </row>
    <row r="503" spans="1:11" x14ac:dyDescent="0.3">
      <c r="A503">
        <v>435</v>
      </c>
      <c r="B503" s="18">
        <v>435</v>
      </c>
      <c r="C503" t="s">
        <v>888</v>
      </c>
      <c r="D503" s="18">
        <v>103</v>
      </c>
      <c r="E503">
        <v>93</v>
      </c>
      <c r="F503" s="18">
        <v>67</v>
      </c>
      <c r="G503">
        <v>71</v>
      </c>
      <c r="H503" s="18">
        <v>61</v>
      </c>
      <c r="I503">
        <v>84</v>
      </c>
      <c r="J503" s="18">
        <v>479</v>
      </c>
      <c r="K503">
        <v>79.83</v>
      </c>
    </row>
    <row r="504" spans="1:11" x14ac:dyDescent="0.3">
      <c r="A504">
        <v>436</v>
      </c>
      <c r="B504" s="18">
        <v>436</v>
      </c>
      <c r="C504" t="s">
        <v>889</v>
      </c>
      <c r="D504" s="18">
        <v>57</v>
      </c>
      <c r="E504">
        <v>24</v>
      </c>
      <c r="F504" s="18">
        <v>86</v>
      </c>
      <c r="G504">
        <v>24</v>
      </c>
      <c r="H504" s="18">
        <v>86</v>
      </c>
      <c r="I504">
        <v>23</v>
      </c>
      <c r="J504" s="18">
        <v>300</v>
      </c>
      <c r="K504">
        <v>50</v>
      </c>
    </row>
    <row r="505" spans="1:11" x14ac:dyDescent="0.3">
      <c r="A505">
        <v>437</v>
      </c>
      <c r="B505" s="18">
        <v>437</v>
      </c>
      <c r="C505" t="s">
        <v>890</v>
      </c>
      <c r="D505" s="18">
        <v>67</v>
      </c>
      <c r="E505">
        <v>89</v>
      </c>
      <c r="F505" s="18">
        <v>116</v>
      </c>
      <c r="G505">
        <v>79</v>
      </c>
      <c r="H505" s="18">
        <v>116</v>
      </c>
      <c r="I505">
        <v>33</v>
      </c>
      <c r="J505" s="18">
        <v>500</v>
      </c>
      <c r="K505">
        <v>83.33</v>
      </c>
    </row>
    <row r="506" spans="1:11" x14ac:dyDescent="0.3">
      <c r="A506">
        <v>438</v>
      </c>
      <c r="B506" s="18">
        <v>438</v>
      </c>
      <c r="C506" t="s">
        <v>891</v>
      </c>
      <c r="D506" s="18">
        <v>50</v>
      </c>
      <c r="E506">
        <v>80</v>
      </c>
      <c r="F506" s="18">
        <v>95</v>
      </c>
      <c r="G506">
        <v>10</v>
      </c>
      <c r="H506" s="18">
        <v>45</v>
      </c>
      <c r="I506">
        <v>10</v>
      </c>
      <c r="J506" s="18">
        <v>290</v>
      </c>
      <c r="K506">
        <v>48.33</v>
      </c>
    </row>
    <row r="507" spans="1:11" x14ac:dyDescent="0.3">
      <c r="A507">
        <v>439</v>
      </c>
      <c r="B507" s="18">
        <v>439</v>
      </c>
      <c r="C507" t="s">
        <v>892</v>
      </c>
      <c r="D507" s="18">
        <v>20</v>
      </c>
      <c r="E507">
        <v>25</v>
      </c>
      <c r="F507" s="18">
        <v>45</v>
      </c>
      <c r="G507">
        <v>70</v>
      </c>
      <c r="H507" s="18">
        <v>90</v>
      </c>
      <c r="I507">
        <v>60</v>
      </c>
      <c r="J507" s="18">
        <v>310</v>
      </c>
      <c r="K507">
        <v>51.67</v>
      </c>
    </row>
    <row r="508" spans="1:11" x14ac:dyDescent="0.3">
      <c r="A508">
        <v>440</v>
      </c>
      <c r="B508" s="18">
        <v>440</v>
      </c>
      <c r="C508" t="s">
        <v>893</v>
      </c>
      <c r="D508" s="18">
        <v>100</v>
      </c>
      <c r="E508">
        <v>5</v>
      </c>
      <c r="F508" s="18">
        <v>5</v>
      </c>
      <c r="G508">
        <v>15</v>
      </c>
      <c r="H508" s="18">
        <v>65</v>
      </c>
      <c r="I508">
        <v>30</v>
      </c>
      <c r="J508" s="18">
        <v>220</v>
      </c>
      <c r="K508">
        <v>36.67</v>
      </c>
    </row>
    <row r="509" spans="1:11" x14ac:dyDescent="0.3">
      <c r="A509">
        <v>441</v>
      </c>
      <c r="B509" s="18">
        <v>441</v>
      </c>
      <c r="C509" t="s">
        <v>894</v>
      </c>
      <c r="D509" s="18">
        <v>76</v>
      </c>
      <c r="E509">
        <v>65</v>
      </c>
      <c r="F509" s="18">
        <v>45</v>
      </c>
      <c r="G509">
        <v>92</v>
      </c>
      <c r="H509" s="18">
        <v>42</v>
      </c>
      <c r="I509">
        <v>91</v>
      </c>
      <c r="J509" s="18">
        <v>411</v>
      </c>
      <c r="K509">
        <v>68.5</v>
      </c>
    </row>
    <row r="510" spans="1:11" x14ac:dyDescent="0.3">
      <c r="A510">
        <v>442</v>
      </c>
      <c r="B510" s="18">
        <v>442</v>
      </c>
      <c r="C510" t="s">
        <v>895</v>
      </c>
      <c r="D510" s="18">
        <v>50</v>
      </c>
      <c r="E510">
        <v>92</v>
      </c>
      <c r="F510" s="18">
        <v>108</v>
      </c>
      <c r="G510">
        <v>92</v>
      </c>
      <c r="H510" s="18">
        <v>108</v>
      </c>
      <c r="I510">
        <v>35</v>
      </c>
      <c r="J510" s="18">
        <v>485</v>
      </c>
      <c r="K510">
        <v>80.83</v>
      </c>
    </row>
    <row r="511" spans="1:11" x14ac:dyDescent="0.3">
      <c r="A511">
        <v>443</v>
      </c>
      <c r="B511" s="18">
        <v>443</v>
      </c>
      <c r="C511" t="s">
        <v>896</v>
      </c>
      <c r="D511" s="18">
        <v>58</v>
      </c>
      <c r="E511">
        <v>70</v>
      </c>
      <c r="F511" s="18">
        <v>45</v>
      </c>
      <c r="G511">
        <v>40</v>
      </c>
      <c r="H511" s="18">
        <v>45</v>
      </c>
      <c r="I511">
        <v>42</v>
      </c>
      <c r="J511" s="18">
        <v>300</v>
      </c>
      <c r="K511">
        <v>50</v>
      </c>
    </row>
    <row r="512" spans="1:11" x14ac:dyDescent="0.3">
      <c r="A512">
        <v>444</v>
      </c>
      <c r="B512" s="18">
        <v>444</v>
      </c>
      <c r="C512" t="s">
        <v>897</v>
      </c>
      <c r="D512" s="18">
        <v>68</v>
      </c>
      <c r="E512">
        <v>90</v>
      </c>
      <c r="F512" s="18">
        <v>65</v>
      </c>
      <c r="G512">
        <v>50</v>
      </c>
      <c r="H512" s="18">
        <v>55</v>
      </c>
      <c r="I512">
        <v>82</v>
      </c>
      <c r="J512" s="18">
        <v>410</v>
      </c>
      <c r="K512">
        <v>68.33</v>
      </c>
    </row>
    <row r="513" spans="1:11" x14ac:dyDescent="0.3">
      <c r="A513">
        <v>445</v>
      </c>
      <c r="B513" s="18">
        <v>445</v>
      </c>
      <c r="C513" t="s">
        <v>898</v>
      </c>
      <c r="D513" s="18">
        <v>108</v>
      </c>
      <c r="E513">
        <v>130</v>
      </c>
      <c r="F513" s="18">
        <v>95</v>
      </c>
      <c r="G513">
        <v>80</v>
      </c>
      <c r="H513" s="18">
        <v>85</v>
      </c>
      <c r="I513">
        <v>102</v>
      </c>
      <c r="J513" s="18">
        <v>600</v>
      </c>
      <c r="K513">
        <v>100</v>
      </c>
    </row>
    <row r="514" spans="1:11" x14ac:dyDescent="0.3">
      <c r="A514">
        <v>445</v>
      </c>
      <c r="B514" s="18" t="s">
        <v>1366</v>
      </c>
      <c r="C514" t="s">
        <v>899</v>
      </c>
      <c r="D514" s="18">
        <v>108</v>
      </c>
      <c r="E514">
        <v>170</v>
      </c>
      <c r="F514" s="18">
        <v>115</v>
      </c>
      <c r="G514">
        <v>120</v>
      </c>
      <c r="H514" s="18">
        <v>95</v>
      </c>
      <c r="I514">
        <v>92</v>
      </c>
      <c r="J514" s="18">
        <v>700</v>
      </c>
      <c r="K514">
        <v>116.67</v>
      </c>
    </row>
    <row r="515" spans="1:11" x14ac:dyDescent="0.3">
      <c r="A515">
        <v>446</v>
      </c>
      <c r="B515" s="18">
        <v>446</v>
      </c>
      <c r="C515" t="s">
        <v>900</v>
      </c>
      <c r="D515" s="18">
        <v>135</v>
      </c>
      <c r="E515">
        <v>85</v>
      </c>
      <c r="F515" s="18">
        <v>40</v>
      </c>
      <c r="G515">
        <v>40</v>
      </c>
      <c r="H515" s="18">
        <v>85</v>
      </c>
      <c r="I515">
        <v>5</v>
      </c>
      <c r="J515" s="18">
        <v>390</v>
      </c>
      <c r="K515">
        <v>65</v>
      </c>
    </row>
    <row r="516" spans="1:11" x14ac:dyDescent="0.3">
      <c r="A516">
        <v>447</v>
      </c>
      <c r="B516" s="18">
        <v>447</v>
      </c>
      <c r="C516" t="s">
        <v>901</v>
      </c>
      <c r="D516" s="18">
        <v>40</v>
      </c>
      <c r="E516">
        <v>70</v>
      </c>
      <c r="F516" s="18">
        <v>40</v>
      </c>
      <c r="G516">
        <v>35</v>
      </c>
      <c r="H516" s="18">
        <v>40</v>
      </c>
      <c r="I516">
        <v>60</v>
      </c>
      <c r="J516" s="18">
        <v>285</v>
      </c>
      <c r="K516">
        <v>47.5</v>
      </c>
    </row>
    <row r="517" spans="1:11" x14ac:dyDescent="0.3">
      <c r="A517">
        <v>448</v>
      </c>
      <c r="B517" s="18">
        <v>448</v>
      </c>
      <c r="C517" t="s">
        <v>902</v>
      </c>
      <c r="D517" s="18">
        <v>70</v>
      </c>
      <c r="E517">
        <v>110</v>
      </c>
      <c r="F517" s="18">
        <v>70</v>
      </c>
      <c r="G517">
        <v>115</v>
      </c>
      <c r="H517" s="18">
        <v>70</v>
      </c>
      <c r="I517">
        <v>90</v>
      </c>
      <c r="J517" s="18">
        <v>525</v>
      </c>
      <c r="K517">
        <v>87.5</v>
      </c>
    </row>
    <row r="518" spans="1:11" x14ac:dyDescent="0.3">
      <c r="A518">
        <v>448</v>
      </c>
      <c r="B518" s="18" t="s">
        <v>1367</v>
      </c>
      <c r="C518" t="s">
        <v>903</v>
      </c>
      <c r="D518" s="18">
        <v>70</v>
      </c>
      <c r="E518">
        <v>145</v>
      </c>
      <c r="F518" s="18">
        <v>88</v>
      </c>
      <c r="G518">
        <v>140</v>
      </c>
      <c r="H518" s="18">
        <v>70</v>
      </c>
      <c r="I518">
        <v>112</v>
      </c>
      <c r="J518" s="18">
        <v>625</v>
      </c>
      <c r="K518">
        <v>104.17</v>
      </c>
    </row>
    <row r="519" spans="1:11" x14ac:dyDescent="0.3">
      <c r="A519">
        <v>449</v>
      </c>
      <c r="B519" s="18">
        <v>449</v>
      </c>
      <c r="C519" t="s">
        <v>904</v>
      </c>
      <c r="D519" s="18">
        <v>68</v>
      </c>
      <c r="E519">
        <v>72</v>
      </c>
      <c r="F519" s="18">
        <v>78</v>
      </c>
      <c r="G519">
        <v>38</v>
      </c>
      <c r="H519" s="18">
        <v>42</v>
      </c>
      <c r="I519">
        <v>32</v>
      </c>
      <c r="J519" s="18">
        <v>330</v>
      </c>
      <c r="K519">
        <v>55</v>
      </c>
    </row>
    <row r="520" spans="1:11" x14ac:dyDescent="0.3">
      <c r="A520">
        <v>450</v>
      </c>
      <c r="B520" s="18">
        <v>450</v>
      </c>
      <c r="C520" t="s">
        <v>905</v>
      </c>
      <c r="D520" s="18">
        <v>108</v>
      </c>
      <c r="E520">
        <v>112</v>
      </c>
      <c r="F520" s="18">
        <v>118</v>
      </c>
      <c r="G520">
        <v>68</v>
      </c>
      <c r="H520" s="18">
        <v>72</v>
      </c>
      <c r="I520">
        <v>47</v>
      </c>
      <c r="J520" s="18">
        <v>525</v>
      </c>
      <c r="K520">
        <v>87.5</v>
      </c>
    </row>
    <row r="521" spans="1:11" x14ac:dyDescent="0.3">
      <c r="A521">
        <v>451</v>
      </c>
      <c r="B521" s="18">
        <v>451</v>
      </c>
      <c r="C521" t="s">
        <v>906</v>
      </c>
      <c r="D521" s="18">
        <v>40</v>
      </c>
      <c r="E521">
        <v>50</v>
      </c>
      <c r="F521" s="18">
        <v>90</v>
      </c>
      <c r="G521">
        <v>30</v>
      </c>
      <c r="H521" s="18">
        <v>55</v>
      </c>
      <c r="I521">
        <v>65</v>
      </c>
      <c r="J521" s="18">
        <v>330</v>
      </c>
      <c r="K521">
        <v>55</v>
      </c>
    </row>
    <row r="522" spans="1:11" x14ac:dyDescent="0.3">
      <c r="A522">
        <v>452</v>
      </c>
      <c r="B522" s="18">
        <v>452</v>
      </c>
      <c r="C522" t="s">
        <v>907</v>
      </c>
      <c r="D522" s="18">
        <v>70</v>
      </c>
      <c r="E522">
        <v>90</v>
      </c>
      <c r="F522" s="18">
        <v>110</v>
      </c>
      <c r="G522">
        <v>60</v>
      </c>
      <c r="H522" s="18">
        <v>75</v>
      </c>
      <c r="I522">
        <v>95</v>
      </c>
      <c r="J522" s="18">
        <v>500</v>
      </c>
      <c r="K522">
        <v>83.33</v>
      </c>
    </row>
    <row r="523" spans="1:11" x14ac:dyDescent="0.3">
      <c r="A523">
        <v>453</v>
      </c>
      <c r="B523" s="18">
        <v>453</v>
      </c>
      <c r="C523" t="s">
        <v>908</v>
      </c>
      <c r="D523" s="18">
        <v>48</v>
      </c>
      <c r="E523">
        <v>61</v>
      </c>
      <c r="F523" s="18">
        <v>40</v>
      </c>
      <c r="G523">
        <v>61</v>
      </c>
      <c r="H523" s="18">
        <v>40</v>
      </c>
      <c r="I523">
        <v>50</v>
      </c>
      <c r="J523" s="18">
        <v>300</v>
      </c>
      <c r="K523">
        <v>50</v>
      </c>
    </row>
    <row r="524" spans="1:11" x14ac:dyDescent="0.3">
      <c r="A524">
        <v>454</v>
      </c>
      <c r="B524" s="18">
        <v>454</v>
      </c>
      <c r="C524" t="s">
        <v>909</v>
      </c>
      <c r="D524" s="18">
        <v>83</v>
      </c>
      <c r="E524">
        <v>106</v>
      </c>
      <c r="F524" s="18">
        <v>65</v>
      </c>
      <c r="G524">
        <v>86</v>
      </c>
      <c r="H524" s="18">
        <v>65</v>
      </c>
      <c r="I524">
        <v>85</v>
      </c>
      <c r="J524" s="18">
        <v>490</v>
      </c>
      <c r="K524">
        <v>81.67</v>
      </c>
    </row>
    <row r="525" spans="1:11" x14ac:dyDescent="0.3">
      <c r="A525">
        <v>455</v>
      </c>
      <c r="B525" s="18">
        <v>455</v>
      </c>
      <c r="C525" t="s">
        <v>910</v>
      </c>
      <c r="D525" s="18">
        <v>74</v>
      </c>
      <c r="E525">
        <v>100</v>
      </c>
      <c r="F525" s="18">
        <v>72</v>
      </c>
      <c r="G525">
        <v>90</v>
      </c>
      <c r="H525" s="18">
        <v>72</v>
      </c>
      <c r="I525">
        <v>46</v>
      </c>
      <c r="J525" s="18">
        <v>454</v>
      </c>
      <c r="K525">
        <v>75.67</v>
      </c>
    </row>
    <row r="526" spans="1:11" x14ac:dyDescent="0.3">
      <c r="A526">
        <v>456</v>
      </c>
      <c r="B526" s="18">
        <v>456</v>
      </c>
      <c r="C526" t="s">
        <v>911</v>
      </c>
      <c r="D526" s="18">
        <v>49</v>
      </c>
      <c r="E526">
        <v>49</v>
      </c>
      <c r="F526" s="18">
        <v>56</v>
      </c>
      <c r="G526">
        <v>49</v>
      </c>
      <c r="H526" s="18">
        <v>61</v>
      </c>
      <c r="I526">
        <v>66</v>
      </c>
      <c r="J526" s="18">
        <v>330</v>
      </c>
      <c r="K526">
        <v>55</v>
      </c>
    </row>
    <row r="527" spans="1:11" x14ac:dyDescent="0.3">
      <c r="A527">
        <v>457</v>
      </c>
      <c r="B527" s="18">
        <v>457</v>
      </c>
      <c r="C527" t="s">
        <v>912</v>
      </c>
      <c r="D527" s="18">
        <v>69</v>
      </c>
      <c r="E527">
        <v>69</v>
      </c>
      <c r="F527" s="18">
        <v>76</v>
      </c>
      <c r="G527">
        <v>69</v>
      </c>
      <c r="H527" s="18">
        <v>86</v>
      </c>
      <c r="I527">
        <v>91</v>
      </c>
      <c r="J527" s="18">
        <v>460</v>
      </c>
      <c r="K527">
        <v>76.67</v>
      </c>
    </row>
    <row r="528" spans="1:11" x14ac:dyDescent="0.3">
      <c r="A528">
        <v>458</v>
      </c>
      <c r="B528" s="18">
        <v>458</v>
      </c>
      <c r="C528" t="s">
        <v>913</v>
      </c>
      <c r="D528" s="18">
        <v>45</v>
      </c>
      <c r="E528">
        <v>20</v>
      </c>
      <c r="F528" s="18">
        <v>50</v>
      </c>
      <c r="G528">
        <v>60</v>
      </c>
      <c r="H528" s="18">
        <v>120</v>
      </c>
      <c r="I528">
        <v>50</v>
      </c>
      <c r="J528" s="18">
        <v>345</v>
      </c>
      <c r="K528">
        <v>57.5</v>
      </c>
    </row>
    <row r="529" spans="1:11" x14ac:dyDescent="0.3">
      <c r="A529">
        <v>459</v>
      </c>
      <c r="B529" s="18">
        <v>459</v>
      </c>
      <c r="C529" t="s">
        <v>914</v>
      </c>
      <c r="D529" s="18">
        <v>60</v>
      </c>
      <c r="E529">
        <v>62</v>
      </c>
      <c r="F529" s="18">
        <v>50</v>
      </c>
      <c r="G529">
        <v>62</v>
      </c>
      <c r="H529" s="18">
        <v>60</v>
      </c>
      <c r="I529">
        <v>40</v>
      </c>
      <c r="J529" s="18">
        <v>334</v>
      </c>
      <c r="K529">
        <v>55.67</v>
      </c>
    </row>
    <row r="530" spans="1:11" x14ac:dyDescent="0.3">
      <c r="A530">
        <v>460</v>
      </c>
      <c r="B530" s="18">
        <v>460</v>
      </c>
      <c r="C530" t="s">
        <v>915</v>
      </c>
      <c r="D530" s="18">
        <v>90</v>
      </c>
      <c r="E530">
        <v>92</v>
      </c>
      <c r="F530" s="18">
        <v>75</v>
      </c>
      <c r="G530">
        <v>92</v>
      </c>
      <c r="H530" s="18">
        <v>85</v>
      </c>
      <c r="I530">
        <v>60</v>
      </c>
      <c r="J530" s="18">
        <v>494</v>
      </c>
      <c r="K530">
        <v>82.33</v>
      </c>
    </row>
    <row r="531" spans="1:11" x14ac:dyDescent="0.3">
      <c r="A531">
        <v>460</v>
      </c>
      <c r="B531" s="18" t="s">
        <v>1368</v>
      </c>
      <c r="C531" t="s">
        <v>916</v>
      </c>
      <c r="D531" s="18">
        <v>90</v>
      </c>
      <c r="E531">
        <v>132</v>
      </c>
      <c r="F531" s="18">
        <v>105</v>
      </c>
      <c r="G531">
        <v>132</v>
      </c>
      <c r="H531" s="18">
        <v>105</v>
      </c>
      <c r="I531">
        <v>30</v>
      </c>
      <c r="J531" s="18">
        <v>594</v>
      </c>
      <c r="K531">
        <v>99</v>
      </c>
    </row>
    <row r="532" spans="1:11" x14ac:dyDescent="0.3">
      <c r="A532">
        <v>461</v>
      </c>
      <c r="B532" s="18">
        <v>461</v>
      </c>
      <c r="C532" t="s">
        <v>917</v>
      </c>
      <c r="D532" s="18">
        <v>70</v>
      </c>
      <c r="E532">
        <v>120</v>
      </c>
      <c r="F532" s="18">
        <v>65</v>
      </c>
      <c r="G532">
        <v>45</v>
      </c>
      <c r="H532" s="18">
        <v>85</v>
      </c>
      <c r="I532">
        <v>125</v>
      </c>
      <c r="J532" s="18">
        <v>510</v>
      </c>
      <c r="K532">
        <v>85</v>
      </c>
    </row>
    <row r="533" spans="1:11" x14ac:dyDescent="0.3">
      <c r="A533">
        <v>462</v>
      </c>
      <c r="B533" s="18">
        <v>462</v>
      </c>
      <c r="C533" t="s">
        <v>918</v>
      </c>
      <c r="D533" s="18">
        <v>70</v>
      </c>
      <c r="E533">
        <v>70</v>
      </c>
      <c r="F533" s="18">
        <v>115</v>
      </c>
      <c r="G533">
        <v>130</v>
      </c>
      <c r="H533" s="18">
        <v>90</v>
      </c>
      <c r="I533">
        <v>60</v>
      </c>
      <c r="J533" s="18">
        <v>535</v>
      </c>
      <c r="K533">
        <v>89.17</v>
      </c>
    </row>
    <row r="534" spans="1:11" x14ac:dyDescent="0.3">
      <c r="A534">
        <v>463</v>
      </c>
      <c r="B534" s="18">
        <v>463</v>
      </c>
      <c r="C534" t="s">
        <v>919</v>
      </c>
      <c r="D534" s="18">
        <v>110</v>
      </c>
      <c r="E534">
        <v>85</v>
      </c>
      <c r="F534" s="18">
        <v>95</v>
      </c>
      <c r="G534">
        <v>80</v>
      </c>
      <c r="H534" s="18">
        <v>95</v>
      </c>
      <c r="I534">
        <v>50</v>
      </c>
      <c r="J534" s="18">
        <v>515</v>
      </c>
      <c r="K534">
        <v>85.83</v>
      </c>
    </row>
    <row r="535" spans="1:11" x14ac:dyDescent="0.3">
      <c r="A535">
        <v>464</v>
      </c>
      <c r="B535" s="18">
        <v>464</v>
      </c>
      <c r="C535" t="s">
        <v>920</v>
      </c>
      <c r="D535" s="18">
        <v>115</v>
      </c>
      <c r="E535">
        <v>140</v>
      </c>
      <c r="F535" s="18">
        <v>130</v>
      </c>
      <c r="G535">
        <v>55</v>
      </c>
      <c r="H535" s="18">
        <v>55</v>
      </c>
      <c r="I535">
        <v>40</v>
      </c>
      <c r="J535" s="18">
        <v>535</v>
      </c>
      <c r="K535">
        <v>89.17</v>
      </c>
    </row>
    <row r="536" spans="1:11" x14ac:dyDescent="0.3">
      <c r="A536">
        <v>465</v>
      </c>
      <c r="B536" s="18">
        <v>465</v>
      </c>
      <c r="C536" t="s">
        <v>921</v>
      </c>
      <c r="D536" s="18">
        <v>100</v>
      </c>
      <c r="E536">
        <v>100</v>
      </c>
      <c r="F536" s="18">
        <v>125</v>
      </c>
      <c r="G536">
        <v>110</v>
      </c>
      <c r="H536" s="18">
        <v>50</v>
      </c>
      <c r="I536">
        <v>50</v>
      </c>
      <c r="J536" s="18">
        <v>535</v>
      </c>
      <c r="K536">
        <v>89.17</v>
      </c>
    </row>
    <row r="537" spans="1:11" x14ac:dyDescent="0.3">
      <c r="A537">
        <v>466</v>
      </c>
      <c r="B537" s="18">
        <v>466</v>
      </c>
      <c r="C537" t="s">
        <v>922</v>
      </c>
      <c r="D537" s="18">
        <v>75</v>
      </c>
      <c r="E537">
        <v>123</v>
      </c>
      <c r="F537" s="18">
        <v>67</v>
      </c>
      <c r="G537">
        <v>95</v>
      </c>
      <c r="H537" s="18">
        <v>85</v>
      </c>
      <c r="I537">
        <v>95</v>
      </c>
      <c r="J537" s="18">
        <v>540</v>
      </c>
      <c r="K537">
        <v>90</v>
      </c>
    </row>
    <row r="538" spans="1:11" x14ac:dyDescent="0.3">
      <c r="A538">
        <v>467</v>
      </c>
      <c r="B538" s="18">
        <v>467</v>
      </c>
      <c r="C538" t="s">
        <v>923</v>
      </c>
      <c r="D538" s="18">
        <v>75</v>
      </c>
      <c r="E538">
        <v>95</v>
      </c>
      <c r="F538" s="18">
        <v>67</v>
      </c>
      <c r="G538">
        <v>125</v>
      </c>
      <c r="H538" s="18">
        <v>95</v>
      </c>
      <c r="I538">
        <v>83</v>
      </c>
      <c r="J538" s="18">
        <v>540</v>
      </c>
      <c r="K538">
        <v>90</v>
      </c>
    </row>
    <row r="539" spans="1:11" x14ac:dyDescent="0.3">
      <c r="A539">
        <v>468</v>
      </c>
      <c r="B539" s="18">
        <v>468</v>
      </c>
      <c r="C539" t="s">
        <v>924</v>
      </c>
      <c r="D539" s="18">
        <v>85</v>
      </c>
      <c r="E539">
        <v>50</v>
      </c>
      <c r="F539" s="18">
        <v>95</v>
      </c>
      <c r="G539">
        <v>120</v>
      </c>
      <c r="H539" s="18">
        <v>115</v>
      </c>
      <c r="I539">
        <v>80</v>
      </c>
      <c r="J539" s="18">
        <v>545</v>
      </c>
      <c r="K539">
        <v>90.83</v>
      </c>
    </row>
    <row r="540" spans="1:11" x14ac:dyDescent="0.3">
      <c r="A540">
        <v>469</v>
      </c>
      <c r="B540" s="18">
        <v>469</v>
      </c>
      <c r="C540" t="s">
        <v>925</v>
      </c>
      <c r="D540" s="18">
        <v>86</v>
      </c>
      <c r="E540">
        <v>76</v>
      </c>
      <c r="F540" s="18">
        <v>86</v>
      </c>
      <c r="G540">
        <v>116</v>
      </c>
      <c r="H540" s="18">
        <v>56</v>
      </c>
      <c r="I540">
        <v>95</v>
      </c>
      <c r="J540" s="18">
        <v>515</v>
      </c>
      <c r="K540">
        <v>85.83</v>
      </c>
    </row>
    <row r="541" spans="1:11" x14ac:dyDescent="0.3">
      <c r="A541">
        <v>470</v>
      </c>
      <c r="B541" s="18">
        <v>470</v>
      </c>
      <c r="C541" t="s">
        <v>926</v>
      </c>
      <c r="D541" s="18">
        <v>65</v>
      </c>
      <c r="E541">
        <v>110</v>
      </c>
      <c r="F541" s="18">
        <v>130</v>
      </c>
      <c r="G541">
        <v>60</v>
      </c>
      <c r="H541" s="18">
        <v>65</v>
      </c>
      <c r="I541">
        <v>95</v>
      </c>
      <c r="J541" s="18">
        <v>525</v>
      </c>
      <c r="K541">
        <v>87.5</v>
      </c>
    </row>
    <row r="542" spans="1:11" x14ac:dyDescent="0.3">
      <c r="A542">
        <v>471</v>
      </c>
      <c r="B542" s="18">
        <v>471</v>
      </c>
      <c r="C542" t="s">
        <v>927</v>
      </c>
      <c r="D542" s="18">
        <v>65</v>
      </c>
      <c r="E542">
        <v>60</v>
      </c>
      <c r="F542" s="18">
        <v>110</v>
      </c>
      <c r="G542">
        <v>130</v>
      </c>
      <c r="H542" s="18">
        <v>95</v>
      </c>
      <c r="I542">
        <v>65</v>
      </c>
      <c r="J542" s="18">
        <v>525</v>
      </c>
      <c r="K542">
        <v>87.5</v>
      </c>
    </row>
    <row r="543" spans="1:11" x14ac:dyDescent="0.3">
      <c r="A543">
        <v>472</v>
      </c>
      <c r="B543" s="18">
        <v>472</v>
      </c>
      <c r="C543" t="s">
        <v>928</v>
      </c>
      <c r="D543" s="18">
        <v>75</v>
      </c>
      <c r="E543">
        <v>95</v>
      </c>
      <c r="F543" s="18">
        <v>125</v>
      </c>
      <c r="G543">
        <v>45</v>
      </c>
      <c r="H543" s="18">
        <v>75</v>
      </c>
      <c r="I543">
        <v>95</v>
      </c>
      <c r="J543" s="18">
        <v>510</v>
      </c>
      <c r="K543">
        <v>85</v>
      </c>
    </row>
    <row r="544" spans="1:11" x14ac:dyDescent="0.3">
      <c r="A544">
        <v>473</v>
      </c>
      <c r="B544" s="18">
        <v>473</v>
      </c>
      <c r="C544" t="s">
        <v>929</v>
      </c>
      <c r="D544" s="18">
        <v>110</v>
      </c>
      <c r="E544">
        <v>130</v>
      </c>
      <c r="F544" s="18">
        <v>80</v>
      </c>
      <c r="G544">
        <v>70</v>
      </c>
      <c r="H544" s="18">
        <v>60</v>
      </c>
      <c r="I544">
        <v>80</v>
      </c>
      <c r="J544" s="18">
        <v>530</v>
      </c>
      <c r="K544">
        <v>88.33</v>
      </c>
    </row>
    <row r="545" spans="1:11" x14ac:dyDescent="0.3">
      <c r="A545">
        <v>474</v>
      </c>
      <c r="B545" s="18">
        <v>474</v>
      </c>
      <c r="C545" t="s">
        <v>930</v>
      </c>
      <c r="D545" s="18">
        <v>85</v>
      </c>
      <c r="E545">
        <v>80</v>
      </c>
      <c r="F545" s="18">
        <v>70</v>
      </c>
      <c r="G545">
        <v>135</v>
      </c>
      <c r="H545" s="18">
        <v>75</v>
      </c>
      <c r="I545">
        <v>90</v>
      </c>
      <c r="J545" s="18">
        <v>535</v>
      </c>
      <c r="K545">
        <v>89.17</v>
      </c>
    </row>
    <row r="546" spans="1:11" x14ac:dyDescent="0.3">
      <c r="A546">
        <v>475</v>
      </c>
      <c r="B546" s="18">
        <v>475</v>
      </c>
      <c r="C546" t="s">
        <v>931</v>
      </c>
      <c r="D546" s="18">
        <v>68</v>
      </c>
      <c r="E546">
        <v>125</v>
      </c>
      <c r="F546" s="18">
        <v>65</v>
      </c>
      <c r="G546">
        <v>65</v>
      </c>
      <c r="H546" s="18">
        <v>115</v>
      </c>
      <c r="I546">
        <v>80</v>
      </c>
      <c r="J546" s="18">
        <v>518</v>
      </c>
      <c r="K546">
        <v>86.33</v>
      </c>
    </row>
    <row r="547" spans="1:11" x14ac:dyDescent="0.3">
      <c r="A547">
        <v>475</v>
      </c>
      <c r="B547" s="18" t="s">
        <v>1369</v>
      </c>
      <c r="C547" t="s">
        <v>932</v>
      </c>
      <c r="D547" s="18">
        <v>68</v>
      </c>
      <c r="E547">
        <v>165</v>
      </c>
      <c r="F547" s="18">
        <v>95</v>
      </c>
      <c r="G547">
        <v>65</v>
      </c>
      <c r="H547" s="18">
        <v>115</v>
      </c>
      <c r="I547">
        <v>110</v>
      </c>
      <c r="J547" s="18">
        <v>618</v>
      </c>
      <c r="K547">
        <v>103</v>
      </c>
    </row>
    <row r="548" spans="1:11" x14ac:dyDescent="0.3">
      <c r="A548">
        <v>476</v>
      </c>
      <c r="B548" s="18">
        <v>476</v>
      </c>
      <c r="C548" t="s">
        <v>933</v>
      </c>
      <c r="D548" s="18">
        <v>60</v>
      </c>
      <c r="E548">
        <v>55</v>
      </c>
      <c r="F548" s="18">
        <v>145</v>
      </c>
      <c r="G548">
        <v>75</v>
      </c>
      <c r="H548" s="18">
        <v>150</v>
      </c>
      <c r="I548">
        <v>40</v>
      </c>
      <c r="J548" s="18">
        <v>525</v>
      </c>
      <c r="K548">
        <v>87.5</v>
      </c>
    </row>
    <row r="549" spans="1:11" x14ac:dyDescent="0.3">
      <c r="A549">
        <v>477</v>
      </c>
      <c r="B549" s="18">
        <v>477</v>
      </c>
      <c r="C549" t="s">
        <v>934</v>
      </c>
      <c r="D549" s="18">
        <v>45</v>
      </c>
      <c r="E549">
        <v>100</v>
      </c>
      <c r="F549" s="18">
        <v>135</v>
      </c>
      <c r="G549">
        <v>65</v>
      </c>
      <c r="H549" s="18">
        <v>135</v>
      </c>
      <c r="I549">
        <v>45</v>
      </c>
      <c r="J549" s="18">
        <v>525</v>
      </c>
      <c r="K549">
        <v>87.5</v>
      </c>
    </row>
    <row r="550" spans="1:11" x14ac:dyDescent="0.3">
      <c r="A550">
        <v>478</v>
      </c>
      <c r="B550" s="18">
        <v>478</v>
      </c>
      <c r="C550" t="s">
        <v>935</v>
      </c>
      <c r="D550" s="18">
        <v>70</v>
      </c>
      <c r="E550">
        <v>80</v>
      </c>
      <c r="F550" s="18">
        <v>70</v>
      </c>
      <c r="G550">
        <v>80</v>
      </c>
      <c r="H550" s="18">
        <v>70</v>
      </c>
      <c r="I550">
        <v>110</v>
      </c>
      <c r="J550" s="18">
        <v>480</v>
      </c>
      <c r="K550">
        <v>80</v>
      </c>
    </row>
    <row r="551" spans="1:11" x14ac:dyDescent="0.3">
      <c r="A551">
        <v>479</v>
      </c>
      <c r="B551" s="18">
        <v>479</v>
      </c>
      <c r="C551" t="s">
        <v>936</v>
      </c>
      <c r="D551" s="18">
        <v>50</v>
      </c>
      <c r="E551">
        <v>50</v>
      </c>
      <c r="F551" s="18">
        <v>77</v>
      </c>
      <c r="G551">
        <v>95</v>
      </c>
      <c r="H551" s="18">
        <v>77</v>
      </c>
      <c r="I551">
        <v>91</v>
      </c>
      <c r="J551" s="18">
        <v>440</v>
      </c>
      <c r="K551">
        <v>73.33</v>
      </c>
    </row>
    <row r="552" spans="1:11" x14ac:dyDescent="0.3">
      <c r="A552">
        <v>479</v>
      </c>
      <c r="B552" s="18" t="s">
        <v>1370</v>
      </c>
      <c r="C552" t="s">
        <v>937</v>
      </c>
      <c r="D552" s="18">
        <v>50</v>
      </c>
      <c r="E552">
        <v>65</v>
      </c>
      <c r="F552" s="18">
        <v>107</v>
      </c>
      <c r="G552">
        <v>105</v>
      </c>
      <c r="H552" s="18">
        <v>107</v>
      </c>
      <c r="I552">
        <v>86</v>
      </c>
      <c r="J552" s="18">
        <v>520</v>
      </c>
      <c r="K552">
        <v>86.67</v>
      </c>
    </row>
    <row r="553" spans="1:11" x14ac:dyDescent="0.3">
      <c r="A553">
        <v>479</v>
      </c>
      <c r="B553" s="18" t="s">
        <v>1371</v>
      </c>
      <c r="C553" t="s">
        <v>938</v>
      </c>
      <c r="D553" s="18">
        <v>50</v>
      </c>
      <c r="E553">
        <v>65</v>
      </c>
      <c r="F553" s="18">
        <v>107</v>
      </c>
      <c r="G553">
        <v>105</v>
      </c>
      <c r="H553" s="18">
        <v>107</v>
      </c>
      <c r="I553">
        <v>86</v>
      </c>
      <c r="J553" s="18">
        <v>520</v>
      </c>
      <c r="K553">
        <v>86.67</v>
      </c>
    </row>
    <row r="554" spans="1:11" x14ac:dyDescent="0.3">
      <c r="A554">
        <v>479</v>
      </c>
      <c r="B554" s="18" t="s">
        <v>1372</v>
      </c>
      <c r="C554" t="s">
        <v>939</v>
      </c>
      <c r="D554" s="18">
        <v>50</v>
      </c>
      <c r="E554">
        <v>65</v>
      </c>
      <c r="F554" s="18">
        <v>107</v>
      </c>
      <c r="G554">
        <v>105</v>
      </c>
      <c r="H554" s="18">
        <v>107</v>
      </c>
      <c r="I554">
        <v>86</v>
      </c>
      <c r="J554" s="18">
        <v>520</v>
      </c>
      <c r="K554">
        <v>86.67</v>
      </c>
    </row>
    <row r="555" spans="1:11" x14ac:dyDescent="0.3">
      <c r="A555">
        <v>479</v>
      </c>
      <c r="B555" s="18" t="s">
        <v>1373</v>
      </c>
      <c r="C555" t="s">
        <v>940</v>
      </c>
      <c r="D555" s="18">
        <v>50</v>
      </c>
      <c r="E555">
        <v>65</v>
      </c>
      <c r="F555" s="18">
        <v>107</v>
      </c>
      <c r="G555">
        <v>105</v>
      </c>
      <c r="H555" s="18">
        <v>107</v>
      </c>
      <c r="I555">
        <v>86</v>
      </c>
      <c r="J555" s="18">
        <v>520</v>
      </c>
      <c r="K555">
        <v>86.67</v>
      </c>
    </row>
    <row r="556" spans="1:11" x14ac:dyDescent="0.3">
      <c r="A556">
        <v>479</v>
      </c>
      <c r="B556" s="18" t="s">
        <v>1374</v>
      </c>
      <c r="C556" t="s">
        <v>941</v>
      </c>
      <c r="D556" s="18">
        <v>50</v>
      </c>
      <c r="E556">
        <v>65</v>
      </c>
      <c r="F556" s="18">
        <v>107</v>
      </c>
      <c r="G556">
        <v>105</v>
      </c>
      <c r="H556" s="18">
        <v>107</v>
      </c>
      <c r="I556">
        <v>86</v>
      </c>
      <c r="J556" s="18">
        <v>520</v>
      </c>
      <c r="K556">
        <v>86.67</v>
      </c>
    </row>
    <row r="557" spans="1:11" x14ac:dyDescent="0.3">
      <c r="A557">
        <v>480</v>
      </c>
      <c r="B557" s="18">
        <v>480</v>
      </c>
      <c r="C557" t="s">
        <v>942</v>
      </c>
      <c r="D557" s="18">
        <v>75</v>
      </c>
      <c r="E557">
        <v>75</v>
      </c>
      <c r="F557" s="18">
        <v>130</v>
      </c>
      <c r="G557">
        <v>75</v>
      </c>
      <c r="H557" s="18">
        <v>130</v>
      </c>
      <c r="I557">
        <v>95</v>
      </c>
      <c r="J557" s="18">
        <v>580</v>
      </c>
      <c r="K557">
        <v>96.67</v>
      </c>
    </row>
    <row r="558" spans="1:11" x14ac:dyDescent="0.3">
      <c r="A558">
        <v>481</v>
      </c>
      <c r="B558" s="18">
        <v>481</v>
      </c>
      <c r="C558" t="s">
        <v>943</v>
      </c>
      <c r="D558" s="18">
        <v>80</v>
      </c>
      <c r="E558">
        <v>105</v>
      </c>
      <c r="F558" s="18">
        <v>105</v>
      </c>
      <c r="G558">
        <v>105</v>
      </c>
      <c r="H558" s="18">
        <v>105</v>
      </c>
      <c r="I558">
        <v>80</v>
      </c>
      <c r="J558" s="18">
        <v>580</v>
      </c>
      <c r="K558">
        <v>96.67</v>
      </c>
    </row>
    <row r="559" spans="1:11" x14ac:dyDescent="0.3">
      <c r="A559">
        <v>482</v>
      </c>
      <c r="B559" s="18">
        <v>482</v>
      </c>
      <c r="C559" t="s">
        <v>944</v>
      </c>
      <c r="D559" s="18">
        <v>75</v>
      </c>
      <c r="E559">
        <v>125</v>
      </c>
      <c r="F559" s="18">
        <v>70</v>
      </c>
      <c r="G559">
        <v>125</v>
      </c>
      <c r="H559" s="18">
        <v>70</v>
      </c>
      <c r="I559">
        <v>115</v>
      </c>
      <c r="J559" s="18">
        <v>580</v>
      </c>
      <c r="K559">
        <v>96.67</v>
      </c>
    </row>
    <row r="560" spans="1:11" x14ac:dyDescent="0.3">
      <c r="A560">
        <v>483</v>
      </c>
      <c r="B560" s="18">
        <v>483</v>
      </c>
      <c r="C560" t="s">
        <v>945</v>
      </c>
      <c r="D560" s="18">
        <v>100</v>
      </c>
      <c r="E560">
        <v>120</v>
      </c>
      <c r="F560" s="18">
        <v>120</v>
      </c>
      <c r="G560">
        <v>150</v>
      </c>
      <c r="H560" s="18">
        <v>100</v>
      </c>
      <c r="I560">
        <v>90</v>
      </c>
      <c r="J560" s="18">
        <v>680</v>
      </c>
      <c r="K560">
        <v>113.33</v>
      </c>
    </row>
    <row r="561" spans="1:12" x14ac:dyDescent="0.3">
      <c r="A561">
        <v>484</v>
      </c>
      <c r="B561" s="18">
        <v>484</v>
      </c>
      <c r="C561" t="s">
        <v>946</v>
      </c>
      <c r="D561" s="18">
        <v>90</v>
      </c>
      <c r="E561">
        <v>120</v>
      </c>
      <c r="F561" s="18">
        <v>100</v>
      </c>
      <c r="G561">
        <v>150</v>
      </c>
      <c r="H561" s="18">
        <v>120</v>
      </c>
      <c r="I561">
        <v>100</v>
      </c>
      <c r="J561" s="18">
        <v>680</v>
      </c>
      <c r="K561">
        <v>113.33</v>
      </c>
    </row>
    <row r="562" spans="1:12" x14ac:dyDescent="0.3">
      <c r="A562">
        <v>485</v>
      </c>
      <c r="B562" s="18">
        <v>485</v>
      </c>
      <c r="C562" t="s">
        <v>947</v>
      </c>
      <c r="D562" s="18">
        <v>91</v>
      </c>
      <c r="E562">
        <v>90</v>
      </c>
      <c r="F562" s="18">
        <v>106</v>
      </c>
      <c r="G562">
        <v>130</v>
      </c>
      <c r="H562" s="18">
        <v>106</v>
      </c>
      <c r="I562">
        <v>77</v>
      </c>
      <c r="J562" s="18">
        <v>600</v>
      </c>
      <c r="K562">
        <v>100</v>
      </c>
    </row>
    <row r="563" spans="1:12" x14ac:dyDescent="0.3">
      <c r="A563">
        <v>486</v>
      </c>
      <c r="B563" s="18">
        <v>486</v>
      </c>
      <c r="C563" t="s">
        <v>948</v>
      </c>
      <c r="D563" s="18">
        <v>110</v>
      </c>
      <c r="E563">
        <v>160</v>
      </c>
      <c r="F563" s="18">
        <v>110</v>
      </c>
      <c r="G563">
        <v>80</v>
      </c>
      <c r="H563" s="18">
        <v>110</v>
      </c>
      <c r="I563">
        <v>100</v>
      </c>
      <c r="J563" s="18">
        <v>670</v>
      </c>
      <c r="K563">
        <v>111.67</v>
      </c>
    </row>
    <row r="564" spans="1:12" x14ac:dyDescent="0.3">
      <c r="A564">
        <v>487</v>
      </c>
      <c r="B564" s="18">
        <v>487</v>
      </c>
      <c r="C564" t="s">
        <v>949</v>
      </c>
      <c r="D564" s="18">
        <v>150</v>
      </c>
      <c r="E564">
        <v>100</v>
      </c>
      <c r="F564" s="18">
        <v>120</v>
      </c>
      <c r="G564">
        <v>100</v>
      </c>
      <c r="H564" s="18">
        <v>120</v>
      </c>
      <c r="I564">
        <v>90</v>
      </c>
      <c r="J564" s="18">
        <v>680</v>
      </c>
      <c r="K564">
        <v>113.33</v>
      </c>
    </row>
    <row r="565" spans="1:12" x14ac:dyDescent="0.3">
      <c r="A565">
        <v>487</v>
      </c>
      <c r="B565" s="18" t="s">
        <v>1375</v>
      </c>
      <c r="C565" t="s">
        <v>950</v>
      </c>
      <c r="D565" s="18">
        <v>150</v>
      </c>
      <c r="E565">
        <v>120</v>
      </c>
      <c r="F565" s="18">
        <v>100</v>
      </c>
      <c r="G565">
        <v>120</v>
      </c>
      <c r="H565" s="18">
        <v>100</v>
      </c>
      <c r="I565">
        <v>90</v>
      </c>
      <c r="J565" s="18">
        <v>680</v>
      </c>
      <c r="K565">
        <v>113.33</v>
      </c>
    </row>
    <row r="566" spans="1:12" x14ac:dyDescent="0.3">
      <c r="A566">
        <v>488</v>
      </c>
      <c r="B566" s="18">
        <v>488</v>
      </c>
      <c r="C566" t="s">
        <v>951</v>
      </c>
      <c r="D566" s="18">
        <v>120</v>
      </c>
      <c r="E566">
        <v>70</v>
      </c>
      <c r="F566" s="18">
        <v>120</v>
      </c>
      <c r="G566">
        <v>75</v>
      </c>
      <c r="H566" s="18">
        <v>130</v>
      </c>
      <c r="I566">
        <v>85</v>
      </c>
      <c r="J566" s="18">
        <v>600</v>
      </c>
      <c r="K566">
        <v>100</v>
      </c>
    </row>
    <row r="567" spans="1:12" x14ac:dyDescent="0.3">
      <c r="A567">
        <v>489</v>
      </c>
      <c r="B567" s="18">
        <v>489</v>
      </c>
      <c r="C567" t="s">
        <v>952</v>
      </c>
      <c r="D567" s="18">
        <v>80</v>
      </c>
      <c r="E567">
        <v>80</v>
      </c>
      <c r="F567" s="18">
        <v>80</v>
      </c>
      <c r="G567">
        <v>80</v>
      </c>
      <c r="H567" s="18">
        <v>80</v>
      </c>
      <c r="I567">
        <v>80</v>
      </c>
      <c r="J567" s="18">
        <v>480</v>
      </c>
      <c r="K567">
        <v>80</v>
      </c>
    </row>
    <row r="568" spans="1:12" x14ac:dyDescent="0.3">
      <c r="A568">
        <v>490</v>
      </c>
      <c r="B568" s="18">
        <v>490</v>
      </c>
      <c r="C568" t="s">
        <v>953</v>
      </c>
      <c r="D568" s="18">
        <v>100</v>
      </c>
      <c r="E568">
        <v>100</v>
      </c>
      <c r="F568" s="18">
        <v>100</v>
      </c>
      <c r="G568">
        <v>100</v>
      </c>
      <c r="H568" s="18">
        <v>100</v>
      </c>
      <c r="I568">
        <v>100</v>
      </c>
      <c r="J568" s="18">
        <v>600</v>
      </c>
      <c r="K568">
        <v>100</v>
      </c>
    </row>
    <row r="569" spans="1:12" x14ac:dyDescent="0.3">
      <c r="A569">
        <v>491</v>
      </c>
      <c r="B569" s="18">
        <v>491</v>
      </c>
      <c r="C569" t="s">
        <v>954</v>
      </c>
      <c r="D569" s="18">
        <v>70</v>
      </c>
      <c r="E569">
        <v>90</v>
      </c>
      <c r="F569" s="18">
        <v>90</v>
      </c>
      <c r="G569">
        <v>135</v>
      </c>
      <c r="H569" s="18">
        <v>90</v>
      </c>
      <c r="I569">
        <v>125</v>
      </c>
      <c r="J569" s="18">
        <v>600</v>
      </c>
      <c r="K569">
        <v>100</v>
      </c>
    </row>
    <row r="570" spans="1:12" x14ac:dyDescent="0.3">
      <c r="A570">
        <v>492</v>
      </c>
      <c r="B570" s="18">
        <v>492</v>
      </c>
      <c r="C570" t="s">
        <v>955</v>
      </c>
      <c r="D570" s="18">
        <v>100</v>
      </c>
      <c r="E570">
        <v>100</v>
      </c>
      <c r="F570" s="18">
        <v>100</v>
      </c>
      <c r="G570">
        <v>100</v>
      </c>
      <c r="H570" s="18">
        <v>100</v>
      </c>
      <c r="I570">
        <v>100</v>
      </c>
      <c r="J570" s="18">
        <v>600</v>
      </c>
      <c r="K570">
        <v>100</v>
      </c>
    </row>
    <row r="571" spans="1:12" x14ac:dyDescent="0.3">
      <c r="A571">
        <v>492</v>
      </c>
      <c r="B571" s="18" t="s">
        <v>1376</v>
      </c>
      <c r="C571" t="s">
        <v>956</v>
      </c>
      <c r="D571" s="18">
        <v>100</v>
      </c>
      <c r="E571">
        <v>103</v>
      </c>
      <c r="F571" s="18">
        <v>75</v>
      </c>
      <c r="G571">
        <v>120</v>
      </c>
      <c r="H571" s="18">
        <v>75</v>
      </c>
      <c r="I571">
        <v>127</v>
      </c>
      <c r="J571" s="18">
        <v>600</v>
      </c>
      <c r="K571">
        <v>100</v>
      </c>
    </row>
    <row r="572" spans="1:12" x14ac:dyDescent="0.3">
      <c r="A572">
        <v>493</v>
      </c>
      <c r="B572" s="18">
        <v>493</v>
      </c>
      <c r="C572" t="s">
        <v>957</v>
      </c>
      <c r="D572" s="18">
        <v>120</v>
      </c>
      <c r="E572">
        <v>120</v>
      </c>
      <c r="F572" s="18">
        <v>120</v>
      </c>
      <c r="G572">
        <v>120</v>
      </c>
      <c r="H572" s="18">
        <v>120</v>
      </c>
      <c r="I572">
        <v>120</v>
      </c>
      <c r="J572" s="18">
        <v>720</v>
      </c>
      <c r="K572">
        <v>120</v>
      </c>
    </row>
    <row r="573" spans="1:12" x14ac:dyDescent="0.3">
      <c r="A573">
        <v>494</v>
      </c>
      <c r="B573" s="18">
        <v>494</v>
      </c>
      <c r="C573" t="s">
        <v>958</v>
      </c>
      <c r="D573" s="18">
        <v>100</v>
      </c>
      <c r="E573">
        <v>100</v>
      </c>
      <c r="F573" s="18">
        <v>100</v>
      </c>
      <c r="G573">
        <v>100</v>
      </c>
      <c r="H573" s="18">
        <v>100</v>
      </c>
      <c r="I573">
        <v>100</v>
      </c>
      <c r="J573" s="18">
        <v>600</v>
      </c>
      <c r="K573">
        <v>100</v>
      </c>
    </row>
    <row r="574" spans="1:12" x14ac:dyDescent="0.3">
      <c r="A574">
        <v>495</v>
      </c>
      <c r="B574" s="18">
        <v>495</v>
      </c>
      <c r="C574" t="s">
        <v>959</v>
      </c>
      <c r="D574" s="18">
        <v>45</v>
      </c>
      <c r="E574">
        <v>45</v>
      </c>
      <c r="F574" s="18">
        <v>55</v>
      </c>
      <c r="G574">
        <v>45</v>
      </c>
      <c r="H574" s="18">
        <v>55</v>
      </c>
      <c r="I574">
        <v>63</v>
      </c>
      <c r="J574" s="18">
        <v>308</v>
      </c>
      <c r="K574">
        <v>51.33</v>
      </c>
      <c r="L574" t="s">
        <v>1399</v>
      </c>
    </row>
    <row r="575" spans="1:12" x14ac:dyDescent="0.3">
      <c r="A575">
        <v>496</v>
      </c>
      <c r="B575" s="18">
        <v>496</v>
      </c>
      <c r="C575" t="s">
        <v>960</v>
      </c>
      <c r="D575" s="18">
        <v>60</v>
      </c>
      <c r="E575">
        <v>60</v>
      </c>
      <c r="F575" s="18">
        <v>75</v>
      </c>
      <c r="G575">
        <v>60</v>
      </c>
      <c r="H575" s="18">
        <v>75</v>
      </c>
      <c r="I575">
        <v>83</v>
      </c>
      <c r="J575" s="18">
        <v>413</v>
      </c>
      <c r="K575">
        <v>68.83</v>
      </c>
      <c r="L575" t="s">
        <v>1400</v>
      </c>
    </row>
    <row r="576" spans="1:12" x14ac:dyDescent="0.3">
      <c r="A576">
        <v>497</v>
      </c>
      <c r="B576" s="18">
        <v>497</v>
      </c>
      <c r="C576" t="s">
        <v>961</v>
      </c>
      <c r="D576" s="18">
        <v>75</v>
      </c>
      <c r="E576">
        <v>75</v>
      </c>
      <c r="F576" s="18">
        <v>95</v>
      </c>
      <c r="G576">
        <v>75</v>
      </c>
      <c r="H576" s="18">
        <v>95</v>
      </c>
      <c r="I576">
        <v>113</v>
      </c>
      <c r="J576" s="18">
        <v>528</v>
      </c>
      <c r="K576">
        <v>88</v>
      </c>
      <c r="L576" t="s">
        <v>1401</v>
      </c>
    </row>
    <row r="577" spans="1:12" x14ac:dyDescent="0.3">
      <c r="A577">
        <v>498</v>
      </c>
      <c r="B577" s="18">
        <v>498</v>
      </c>
      <c r="C577" t="s">
        <v>962</v>
      </c>
      <c r="D577" s="18">
        <v>65</v>
      </c>
      <c r="E577">
        <v>63</v>
      </c>
      <c r="F577" s="18">
        <v>45</v>
      </c>
      <c r="G577">
        <v>45</v>
      </c>
      <c r="H577" s="18">
        <v>45</v>
      </c>
      <c r="I577">
        <v>45</v>
      </c>
      <c r="J577" s="18">
        <v>308</v>
      </c>
      <c r="K577">
        <v>51.33</v>
      </c>
      <c r="L577" t="s">
        <v>1399</v>
      </c>
    </row>
    <row r="578" spans="1:12" x14ac:dyDescent="0.3">
      <c r="A578">
        <v>499</v>
      </c>
      <c r="B578" s="18">
        <v>499</v>
      </c>
      <c r="C578" t="s">
        <v>963</v>
      </c>
      <c r="D578" s="18">
        <v>90</v>
      </c>
      <c r="E578">
        <v>93</v>
      </c>
      <c r="F578" s="18">
        <v>55</v>
      </c>
      <c r="G578">
        <v>70</v>
      </c>
      <c r="H578" s="18">
        <v>55</v>
      </c>
      <c r="I578">
        <v>55</v>
      </c>
      <c r="J578" s="18">
        <v>418</v>
      </c>
      <c r="K578">
        <v>69.67</v>
      </c>
      <c r="L578" t="s">
        <v>1402</v>
      </c>
    </row>
    <row r="579" spans="1:12" x14ac:dyDescent="0.3">
      <c r="A579">
        <v>500</v>
      </c>
      <c r="B579" s="18">
        <v>500</v>
      </c>
      <c r="C579" t="s">
        <v>964</v>
      </c>
      <c r="D579" s="18">
        <v>110</v>
      </c>
      <c r="E579">
        <v>123</v>
      </c>
      <c r="F579" s="18">
        <v>65</v>
      </c>
      <c r="G579">
        <v>100</v>
      </c>
      <c r="H579" s="18">
        <v>65</v>
      </c>
      <c r="I579">
        <v>65</v>
      </c>
      <c r="J579" s="18">
        <v>528</v>
      </c>
      <c r="K579">
        <v>88</v>
      </c>
      <c r="L579" t="s">
        <v>1401</v>
      </c>
    </row>
    <row r="580" spans="1:12" x14ac:dyDescent="0.3">
      <c r="A580">
        <v>501</v>
      </c>
      <c r="B580" s="18">
        <v>501</v>
      </c>
      <c r="C580" t="s">
        <v>965</v>
      </c>
      <c r="D580" s="18">
        <v>55</v>
      </c>
      <c r="E580">
        <v>55</v>
      </c>
      <c r="F580" s="18">
        <v>45</v>
      </c>
      <c r="G580">
        <v>63</v>
      </c>
      <c r="H580" s="18">
        <v>45</v>
      </c>
      <c r="I580">
        <v>45</v>
      </c>
      <c r="J580" s="18">
        <v>308</v>
      </c>
      <c r="K580">
        <v>51.33</v>
      </c>
      <c r="L580" t="s">
        <v>1399</v>
      </c>
    </row>
    <row r="581" spans="1:12" x14ac:dyDescent="0.3">
      <c r="A581">
        <v>502</v>
      </c>
      <c r="B581" s="18">
        <v>502</v>
      </c>
      <c r="C581" t="s">
        <v>966</v>
      </c>
      <c r="D581" s="18">
        <v>75</v>
      </c>
      <c r="E581">
        <v>75</v>
      </c>
      <c r="F581" s="18">
        <v>60</v>
      </c>
      <c r="G581">
        <v>83</v>
      </c>
      <c r="H581" s="18">
        <v>60</v>
      </c>
      <c r="I581">
        <v>60</v>
      </c>
      <c r="J581" s="18">
        <v>413</v>
      </c>
      <c r="K581">
        <v>68.83</v>
      </c>
      <c r="L581" t="s">
        <v>1403</v>
      </c>
    </row>
    <row r="582" spans="1:12" x14ac:dyDescent="0.3">
      <c r="A582">
        <v>503</v>
      </c>
      <c r="B582" s="18">
        <v>503</v>
      </c>
      <c r="C582" t="s">
        <v>967</v>
      </c>
      <c r="D582" s="18">
        <v>95</v>
      </c>
      <c r="E582">
        <v>100</v>
      </c>
      <c r="F582" s="18">
        <v>85</v>
      </c>
      <c r="G582">
        <v>108</v>
      </c>
      <c r="H582" s="18">
        <v>70</v>
      </c>
      <c r="I582">
        <v>70</v>
      </c>
      <c r="J582" s="18">
        <v>528</v>
      </c>
      <c r="K582">
        <v>88</v>
      </c>
      <c r="L582" t="s">
        <v>1401</v>
      </c>
    </row>
    <row r="583" spans="1:12" x14ac:dyDescent="0.3">
      <c r="A583">
        <v>504</v>
      </c>
      <c r="B583" s="18">
        <v>504</v>
      </c>
      <c r="C583" t="s">
        <v>968</v>
      </c>
      <c r="D583" s="18">
        <v>45</v>
      </c>
      <c r="E583">
        <v>55</v>
      </c>
      <c r="F583" s="18">
        <v>39</v>
      </c>
      <c r="G583">
        <v>35</v>
      </c>
      <c r="H583" s="18">
        <v>39</v>
      </c>
      <c r="I583">
        <v>42</v>
      </c>
      <c r="J583" s="18">
        <v>255</v>
      </c>
      <c r="K583">
        <v>42.5</v>
      </c>
    </row>
    <row r="584" spans="1:12" x14ac:dyDescent="0.3">
      <c r="A584">
        <v>505</v>
      </c>
      <c r="B584" s="18">
        <v>505</v>
      </c>
      <c r="C584" t="s">
        <v>969</v>
      </c>
      <c r="D584" s="18">
        <v>60</v>
      </c>
      <c r="E584">
        <v>85</v>
      </c>
      <c r="F584" s="18">
        <v>69</v>
      </c>
      <c r="G584">
        <v>60</v>
      </c>
      <c r="H584" s="18">
        <v>69</v>
      </c>
      <c r="I584">
        <v>77</v>
      </c>
      <c r="J584" s="18">
        <v>420</v>
      </c>
      <c r="K584">
        <v>70</v>
      </c>
    </row>
    <row r="585" spans="1:12" x14ac:dyDescent="0.3">
      <c r="A585">
        <v>506</v>
      </c>
      <c r="B585" s="18">
        <v>506</v>
      </c>
      <c r="C585" t="s">
        <v>970</v>
      </c>
      <c r="D585" s="18">
        <v>45</v>
      </c>
      <c r="E585">
        <v>60</v>
      </c>
      <c r="F585" s="18">
        <v>45</v>
      </c>
      <c r="G585">
        <v>25</v>
      </c>
      <c r="H585" s="18">
        <v>45</v>
      </c>
      <c r="I585">
        <v>55</v>
      </c>
      <c r="J585" s="18">
        <v>275</v>
      </c>
      <c r="K585">
        <v>45.83</v>
      </c>
    </row>
    <row r="586" spans="1:12" x14ac:dyDescent="0.3">
      <c r="A586">
        <v>507</v>
      </c>
      <c r="B586" s="18">
        <v>507</v>
      </c>
      <c r="C586" t="s">
        <v>971</v>
      </c>
      <c r="D586" s="18">
        <v>65</v>
      </c>
      <c r="E586">
        <v>80</v>
      </c>
      <c r="F586" s="18">
        <v>65</v>
      </c>
      <c r="G586">
        <v>35</v>
      </c>
      <c r="H586" s="18">
        <v>65</v>
      </c>
      <c r="I586">
        <v>60</v>
      </c>
      <c r="J586" s="18">
        <v>370</v>
      </c>
      <c r="K586">
        <v>61.67</v>
      </c>
    </row>
    <row r="587" spans="1:12" x14ac:dyDescent="0.3">
      <c r="A587">
        <v>508</v>
      </c>
      <c r="B587" s="18">
        <v>508</v>
      </c>
      <c r="C587" t="s">
        <v>972</v>
      </c>
      <c r="D587" s="18">
        <v>85</v>
      </c>
      <c r="E587">
        <v>110</v>
      </c>
      <c r="F587" s="18">
        <v>90</v>
      </c>
      <c r="G587">
        <v>45</v>
      </c>
      <c r="H587" s="18">
        <v>90</v>
      </c>
      <c r="I587">
        <v>80</v>
      </c>
      <c r="J587" s="18">
        <v>500</v>
      </c>
      <c r="K587">
        <v>83.33</v>
      </c>
    </row>
    <row r="588" spans="1:12" x14ac:dyDescent="0.3">
      <c r="A588">
        <v>509</v>
      </c>
      <c r="B588" s="18">
        <v>509</v>
      </c>
      <c r="C588" t="s">
        <v>973</v>
      </c>
      <c r="D588" s="18">
        <v>41</v>
      </c>
      <c r="E588">
        <v>50</v>
      </c>
      <c r="F588" s="18">
        <v>37</v>
      </c>
      <c r="G588">
        <v>50</v>
      </c>
      <c r="H588" s="18">
        <v>37</v>
      </c>
      <c r="I588">
        <v>66</v>
      </c>
      <c r="J588" s="18">
        <v>281</v>
      </c>
      <c r="K588">
        <v>46.83</v>
      </c>
    </row>
    <row r="589" spans="1:12" x14ac:dyDescent="0.3">
      <c r="A589">
        <v>510</v>
      </c>
      <c r="B589" s="18">
        <v>510</v>
      </c>
      <c r="C589" t="s">
        <v>974</v>
      </c>
      <c r="D589" s="18">
        <v>64</v>
      </c>
      <c r="E589">
        <v>88</v>
      </c>
      <c r="F589" s="18">
        <v>50</v>
      </c>
      <c r="G589">
        <v>88</v>
      </c>
      <c r="H589" s="18">
        <v>50</v>
      </c>
      <c r="I589">
        <v>106</v>
      </c>
      <c r="J589" s="18">
        <v>446</v>
      </c>
      <c r="K589">
        <v>74.33</v>
      </c>
    </row>
    <row r="590" spans="1:12" x14ac:dyDescent="0.3">
      <c r="A590">
        <v>511</v>
      </c>
      <c r="B590" s="18">
        <v>511</v>
      </c>
      <c r="C590" t="s">
        <v>975</v>
      </c>
      <c r="D590" s="18">
        <v>50</v>
      </c>
      <c r="E590">
        <v>53</v>
      </c>
      <c r="F590" s="18">
        <v>48</v>
      </c>
      <c r="G590">
        <v>53</v>
      </c>
      <c r="H590" s="18">
        <v>48</v>
      </c>
      <c r="I590">
        <v>64</v>
      </c>
      <c r="J590" s="18">
        <v>316</v>
      </c>
      <c r="K590">
        <v>52.67</v>
      </c>
    </row>
    <row r="591" spans="1:12" x14ac:dyDescent="0.3">
      <c r="A591">
        <v>512</v>
      </c>
      <c r="B591" s="18">
        <v>512</v>
      </c>
      <c r="C591" t="s">
        <v>976</v>
      </c>
      <c r="D591" s="18">
        <v>75</v>
      </c>
      <c r="E591">
        <v>98</v>
      </c>
      <c r="F591" s="18">
        <v>63</v>
      </c>
      <c r="G591">
        <v>98</v>
      </c>
      <c r="H591" s="18">
        <v>63</v>
      </c>
      <c r="I591">
        <v>101</v>
      </c>
      <c r="J591" s="18">
        <v>498</v>
      </c>
      <c r="K591">
        <v>83</v>
      </c>
    </row>
    <row r="592" spans="1:12" x14ac:dyDescent="0.3">
      <c r="A592">
        <v>513</v>
      </c>
      <c r="B592" s="18">
        <v>513</v>
      </c>
      <c r="C592" t="s">
        <v>977</v>
      </c>
      <c r="D592" s="18">
        <v>50</v>
      </c>
      <c r="E592">
        <v>53</v>
      </c>
      <c r="F592" s="18">
        <v>48</v>
      </c>
      <c r="G592">
        <v>53</v>
      </c>
      <c r="H592" s="18">
        <v>48</v>
      </c>
      <c r="I592">
        <v>64</v>
      </c>
      <c r="J592" s="18">
        <v>316</v>
      </c>
      <c r="K592">
        <v>52.67</v>
      </c>
    </row>
    <row r="593" spans="1:11" x14ac:dyDescent="0.3">
      <c r="A593">
        <v>514</v>
      </c>
      <c r="B593" s="18">
        <v>514</v>
      </c>
      <c r="C593" t="s">
        <v>978</v>
      </c>
      <c r="D593" s="18">
        <v>75</v>
      </c>
      <c r="E593">
        <v>98</v>
      </c>
      <c r="F593" s="18">
        <v>63</v>
      </c>
      <c r="G593">
        <v>98</v>
      </c>
      <c r="H593" s="18">
        <v>63</v>
      </c>
      <c r="I593">
        <v>101</v>
      </c>
      <c r="J593" s="18">
        <v>498</v>
      </c>
      <c r="K593">
        <v>83</v>
      </c>
    </row>
    <row r="594" spans="1:11" x14ac:dyDescent="0.3">
      <c r="A594">
        <v>515</v>
      </c>
      <c r="B594" s="18">
        <v>515</v>
      </c>
      <c r="C594" t="s">
        <v>979</v>
      </c>
      <c r="D594" s="18">
        <v>50</v>
      </c>
      <c r="E594">
        <v>53</v>
      </c>
      <c r="F594" s="18">
        <v>48</v>
      </c>
      <c r="G594">
        <v>53</v>
      </c>
      <c r="H594" s="18">
        <v>48</v>
      </c>
      <c r="I594">
        <v>64</v>
      </c>
      <c r="J594" s="18">
        <v>316</v>
      </c>
      <c r="K594">
        <v>52.67</v>
      </c>
    </row>
    <row r="595" spans="1:11" x14ac:dyDescent="0.3">
      <c r="A595">
        <v>516</v>
      </c>
      <c r="B595" s="18">
        <v>516</v>
      </c>
      <c r="C595" t="s">
        <v>980</v>
      </c>
      <c r="D595" s="18">
        <v>75</v>
      </c>
      <c r="E595">
        <v>98</v>
      </c>
      <c r="F595" s="18">
        <v>63</v>
      </c>
      <c r="G595">
        <v>98</v>
      </c>
      <c r="H595" s="18">
        <v>63</v>
      </c>
      <c r="I595">
        <v>101</v>
      </c>
      <c r="J595" s="18">
        <v>498</v>
      </c>
      <c r="K595">
        <v>83</v>
      </c>
    </row>
    <row r="596" spans="1:11" x14ac:dyDescent="0.3">
      <c r="A596">
        <v>517</v>
      </c>
      <c r="B596" s="18">
        <v>517</v>
      </c>
      <c r="C596" t="s">
        <v>981</v>
      </c>
      <c r="D596" s="18">
        <v>76</v>
      </c>
      <c r="E596">
        <v>25</v>
      </c>
      <c r="F596" s="18">
        <v>45</v>
      </c>
      <c r="G596">
        <v>67</v>
      </c>
      <c r="H596" s="18">
        <v>55</v>
      </c>
      <c r="I596">
        <v>24</v>
      </c>
      <c r="J596" s="18">
        <v>292</v>
      </c>
      <c r="K596">
        <v>48.67</v>
      </c>
    </row>
    <row r="597" spans="1:11" x14ac:dyDescent="0.3">
      <c r="A597">
        <v>518</v>
      </c>
      <c r="B597" s="18">
        <v>518</v>
      </c>
      <c r="C597" t="s">
        <v>982</v>
      </c>
      <c r="D597" s="18">
        <v>116</v>
      </c>
      <c r="E597">
        <v>55</v>
      </c>
      <c r="F597" s="18">
        <v>85</v>
      </c>
      <c r="G597">
        <v>107</v>
      </c>
      <c r="H597" s="18">
        <v>95</v>
      </c>
      <c r="I597">
        <v>29</v>
      </c>
      <c r="J597" s="18">
        <v>487</v>
      </c>
      <c r="K597">
        <v>81.17</v>
      </c>
    </row>
    <row r="598" spans="1:11" x14ac:dyDescent="0.3">
      <c r="A598">
        <v>519</v>
      </c>
      <c r="B598" s="18">
        <v>519</v>
      </c>
      <c r="C598" t="s">
        <v>983</v>
      </c>
      <c r="D598" s="18">
        <v>50</v>
      </c>
      <c r="E598">
        <v>55</v>
      </c>
      <c r="F598" s="18">
        <v>50</v>
      </c>
      <c r="G598">
        <v>36</v>
      </c>
      <c r="H598" s="18">
        <v>30</v>
      </c>
      <c r="I598">
        <v>43</v>
      </c>
      <c r="J598" s="18">
        <v>264</v>
      </c>
      <c r="K598">
        <v>44</v>
      </c>
    </row>
    <row r="599" spans="1:11" x14ac:dyDescent="0.3">
      <c r="A599">
        <v>520</v>
      </c>
      <c r="B599" s="18">
        <v>520</v>
      </c>
      <c r="C599" t="s">
        <v>984</v>
      </c>
      <c r="D599" s="18">
        <v>62</v>
      </c>
      <c r="E599">
        <v>77</v>
      </c>
      <c r="F599" s="18">
        <v>62</v>
      </c>
      <c r="G599">
        <v>50</v>
      </c>
      <c r="H599" s="18">
        <v>42</v>
      </c>
      <c r="I599">
        <v>65</v>
      </c>
      <c r="J599" s="18">
        <v>358</v>
      </c>
      <c r="K599">
        <v>59.67</v>
      </c>
    </row>
    <row r="600" spans="1:11" x14ac:dyDescent="0.3">
      <c r="A600">
        <v>521</v>
      </c>
      <c r="B600" s="18">
        <v>521</v>
      </c>
      <c r="C600" t="s">
        <v>985</v>
      </c>
      <c r="D600" s="18">
        <v>80</v>
      </c>
      <c r="E600">
        <v>115</v>
      </c>
      <c r="F600" s="18">
        <v>80</v>
      </c>
      <c r="G600">
        <v>65</v>
      </c>
      <c r="H600" s="18">
        <v>55</v>
      </c>
      <c r="I600">
        <v>93</v>
      </c>
      <c r="J600" s="18">
        <v>488</v>
      </c>
      <c r="K600">
        <v>81.33</v>
      </c>
    </row>
    <row r="601" spans="1:11" x14ac:dyDescent="0.3">
      <c r="A601">
        <v>522</v>
      </c>
      <c r="B601" s="18">
        <v>522</v>
      </c>
      <c r="C601" t="s">
        <v>986</v>
      </c>
      <c r="D601" s="18">
        <v>45</v>
      </c>
      <c r="E601">
        <v>60</v>
      </c>
      <c r="F601" s="18">
        <v>32</v>
      </c>
      <c r="G601">
        <v>50</v>
      </c>
      <c r="H601" s="18">
        <v>32</v>
      </c>
      <c r="I601">
        <v>76</v>
      </c>
      <c r="J601" s="18">
        <v>295</v>
      </c>
      <c r="K601">
        <v>49.17</v>
      </c>
    </row>
    <row r="602" spans="1:11" x14ac:dyDescent="0.3">
      <c r="A602">
        <v>523</v>
      </c>
      <c r="B602" s="18">
        <v>523</v>
      </c>
      <c r="C602" t="s">
        <v>987</v>
      </c>
      <c r="D602" s="18">
        <v>75</v>
      </c>
      <c r="E602">
        <v>100</v>
      </c>
      <c r="F602" s="18">
        <v>63</v>
      </c>
      <c r="G602">
        <v>80</v>
      </c>
      <c r="H602" s="18">
        <v>63</v>
      </c>
      <c r="I602">
        <v>116</v>
      </c>
      <c r="J602" s="18">
        <v>497</v>
      </c>
      <c r="K602">
        <v>82.83</v>
      </c>
    </row>
    <row r="603" spans="1:11" x14ac:dyDescent="0.3">
      <c r="A603">
        <v>524</v>
      </c>
      <c r="B603" s="18">
        <v>524</v>
      </c>
      <c r="C603" t="s">
        <v>988</v>
      </c>
      <c r="D603" s="18">
        <v>55</v>
      </c>
      <c r="E603">
        <v>75</v>
      </c>
      <c r="F603" s="18">
        <v>85</v>
      </c>
      <c r="G603">
        <v>25</v>
      </c>
      <c r="H603" s="18">
        <v>25</v>
      </c>
      <c r="I603">
        <v>15</v>
      </c>
      <c r="J603" s="18">
        <v>280</v>
      </c>
      <c r="K603">
        <v>46.67</v>
      </c>
    </row>
    <row r="604" spans="1:11" x14ac:dyDescent="0.3">
      <c r="A604">
        <v>525</v>
      </c>
      <c r="B604" s="18">
        <v>525</v>
      </c>
      <c r="C604" t="s">
        <v>989</v>
      </c>
      <c r="D604" s="18">
        <v>70</v>
      </c>
      <c r="E604">
        <v>105</v>
      </c>
      <c r="F604" s="18">
        <v>105</v>
      </c>
      <c r="G604">
        <v>50</v>
      </c>
      <c r="H604" s="18">
        <v>40</v>
      </c>
      <c r="I604">
        <v>20</v>
      </c>
      <c r="J604" s="18">
        <v>390</v>
      </c>
      <c r="K604">
        <v>65</v>
      </c>
    </row>
    <row r="605" spans="1:11" x14ac:dyDescent="0.3">
      <c r="A605">
        <v>526</v>
      </c>
      <c r="B605" s="18">
        <v>526</v>
      </c>
      <c r="C605" t="s">
        <v>990</v>
      </c>
      <c r="D605" s="18">
        <v>85</v>
      </c>
      <c r="E605">
        <v>135</v>
      </c>
      <c r="F605" s="18">
        <v>130</v>
      </c>
      <c r="G605">
        <v>60</v>
      </c>
      <c r="H605" s="18">
        <v>80</v>
      </c>
      <c r="I605">
        <v>25</v>
      </c>
      <c r="J605" s="18">
        <v>515</v>
      </c>
      <c r="K605">
        <v>85.83</v>
      </c>
    </row>
    <row r="606" spans="1:11" x14ac:dyDescent="0.3">
      <c r="A606">
        <v>527</v>
      </c>
      <c r="B606" s="18">
        <v>527</v>
      </c>
      <c r="C606" t="s">
        <v>991</v>
      </c>
      <c r="D606" s="18">
        <v>65</v>
      </c>
      <c r="E606">
        <v>45</v>
      </c>
      <c r="F606" s="18">
        <v>43</v>
      </c>
      <c r="G606">
        <v>55</v>
      </c>
      <c r="H606" s="18">
        <v>43</v>
      </c>
      <c r="I606">
        <v>72</v>
      </c>
      <c r="J606" s="18">
        <v>323</v>
      </c>
      <c r="K606">
        <v>53.83</v>
      </c>
    </row>
    <row r="607" spans="1:11" x14ac:dyDescent="0.3">
      <c r="A607">
        <v>528</v>
      </c>
      <c r="B607" s="18">
        <v>528</v>
      </c>
      <c r="C607" t="s">
        <v>992</v>
      </c>
      <c r="D607" s="18">
        <v>67</v>
      </c>
      <c r="E607">
        <v>57</v>
      </c>
      <c r="F607" s="18">
        <v>55</v>
      </c>
      <c r="G607">
        <v>77</v>
      </c>
      <c r="H607" s="18">
        <v>55</v>
      </c>
      <c r="I607">
        <v>114</v>
      </c>
      <c r="J607" s="18">
        <v>425</v>
      </c>
      <c r="K607">
        <v>70.83</v>
      </c>
    </row>
    <row r="608" spans="1:11" x14ac:dyDescent="0.3">
      <c r="A608">
        <v>529</v>
      </c>
      <c r="B608" s="18">
        <v>529</v>
      </c>
      <c r="C608" t="s">
        <v>993</v>
      </c>
      <c r="D608" s="18">
        <v>60</v>
      </c>
      <c r="E608">
        <v>85</v>
      </c>
      <c r="F608" s="18">
        <v>40</v>
      </c>
      <c r="G608">
        <v>30</v>
      </c>
      <c r="H608" s="18">
        <v>45</v>
      </c>
      <c r="I608">
        <v>68</v>
      </c>
      <c r="J608" s="18">
        <v>328</v>
      </c>
      <c r="K608">
        <v>54.67</v>
      </c>
    </row>
    <row r="609" spans="1:11" x14ac:dyDescent="0.3">
      <c r="A609">
        <v>530</v>
      </c>
      <c r="B609" s="18">
        <v>530</v>
      </c>
      <c r="C609" t="s">
        <v>994</v>
      </c>
      <c r="D609" s="18">
        <v>110</v>
      </c>
      <c r="E609">
        <v>135</v>
      </c>
      <c r="F609" s="18">
        <v>60</v>
      </c>
      <c r="G609">
        <v>50</v>
      </c>
      <c r="H609" s="18">
        <v>65</v>
      </c>
      <c r="I609">
        <v>88</v>
      </c>
      <c r="J609" s="18">
        <v>508</v>
      </c>
      <c r="K609">
        <v>84.67</v>
      </c>
    </row>
    <row r="610" spans="1:11" x14ac:dyDescent="0.3">
      <c r="A610">
        <v>531</v>
      </c>
      <c r="B610" s="18">
        <v>531</v>
      </c>
      <c r="C610" t="s">
        <v>995</v>
      </c>
      <c r="D610" s="18">
        <v>103</v>
      </c>
      <c r="E610">
        <v>60</v>
      </c>
      <c r="F610" s="18">
        <v>86</v>
      </c>
      <c r="G610">
        <v>60</v>
      </c>
      <c r="H610" s="18">
        <v>86</v>
      </c>
      <c r="I610">
        <v>50</v>
      </c>
      <c r="J610" s="18">
        <v>445</v>
      </c>
      <c r="K610">
        <v>74.17</v>
      </c>
    </row>
    <row r="611" spans="1:11" x14ac:dyDescent="0.3">
      <c r="A611">
        <v>531</v>
      </c>
      <c r="B611" s="18" t="s">
        <v>1377</v>
      </c>
      <c r="C611" t="s">
        <v>996</v>
      </c>
      <c r="D611" s="18">
        <v>103</v>
      </c>
      <c r="E611">
        <v>60</v>
      </c>
      <c r="F611" s="18">
        <v>126</v>
      </c>
      <c r="G611">
        <v>80</v>
      </c>
      <c r="H611" s="18">
        <v>126</v>
      </c>
      <c r="I611">
        <v>50</v>
      </c>
      <c r="J611" s="18">
        <v>545</v>
      </c>
      <c r="K611">
        <v>90.83</v>
      </c>
    </row>
    <row r="612" spans="1:11" x14ac:dyDescent="0.3">
      <c r="A612">
        <v>532</v>
      </c>
      <c r="B612" s="18">
        <v>532</v>
      </c>
      <c r="C612" t="s">
        <v>997</v>
      </c>
      <c r="D612" s="18">
        <v>75</v>
      </c>
      <c r="E612">
        <v>80</v>
      </c>
      <c r="F612" s="18">
        <v>55</v>
      </c>
      <c r="G612">
        <v>25</v>
      </c>
      <c r="H612" s="18">
        <v>35</v>
      </c>
      <c r="I612">
        <v>35</v>
      </c>
      <c r="J612" s="18">
        <v>305</v>
      </c>
      <c r="K612">
        <v>50.83</v>
      </c>
    </row>
    <row r="613" spans="1:11" x14ac:dyDescent="0.3">
      <c r="A613">
        <v>533</v>
      </c>
      <c r="B613" s="18">
        <v>533</v>
      </c>
      <c r="C613" t="s">
        <v>998</v>
      </c>
      <c r="D613" s="18">
        <v>85</v>
      </c>
      <c r="E613">
        <v>105</v>
      </c>
      <c r="F613" s="18">
        <v>85</v>
      </c>
      <c r="G613">
        <v>40</v>
      </c>
      <c r="H613" s="18">
        <v>50</v>
      </c>
      <c r="I613">
        <v>40</v>
      </c>
      <c r="J613" s="18">
        <v>405</v>
      </c>
      <c r="K613">
        <v>67.5</v>
      </c>
    </row>
    <row r="614" spans="1:11" x14ac:dyDescent="0.3">
      <c r="A614">
        <v>534</v>
      </c>
      <c r="B614" s="18">
        <v>534</v>
      </c>
      <c r="C614" t="s">
        <v>999</v>
      </c>
      <c r="D614" s="18">
        <v>105</v>
      </c>
      <c r="E614">
        <v>140</v>
      </c>
      <c r="F614" s="18">
        <v>95</v>
      </c>
      <c r="G614">
        <v>55</v>
      </c>
      <c r="H614" s="18">
        <v>65</v>
      </c>
      <c r="I614">
        <v>45</v>
      </c>
      <c r="J614" s="18">
        <v>505</v>
      </c>
      <c r="K614">
        <v>84.17</v>
      </c>
    </row>
    <row r="615" spans="1:11" x14ac:dyDescent="0.3">
      <c r="A615">
        <v>535</v>
      </c>
      <c r="B615" s="18">
        <v>535</v>
      </c>
      <c r="C615" t="s">
        <v>1000</v>
      </c>
      <c r="D615" s="18">
        <v>50</v>
      </c>
      <c r="E615">
        <v>50</v>
      </c>
      <c r="F615" s="18">
        <v>40</v>
      </c>
      <c r="G615">
        <v>50</v>
      </c>
      <c r="H615" s="18">
        <v>40</v>
      </c>
      <c r="I615">
        <v>64</v>
      </c>
      <c r="J615" s="18">
        <v>294</v>
      </c>
      <c r="K615">
        <v>49</v>
      </c>
    </row>
    <row r="616" spans="1:11" x14ac:dyDescent="0.3">
      <c r="A616">
        <v>536</v>
      </c>
      <c r="B616" s="18">
        <v>536</v>
      </c>
      <c r="C616" t="s">
        <v>1001</v>
      </c>
      <c r="D616" s="18">
        <v>75</v>
      </c>
      <c r="E616">
        <v>65</v>
      </c>
      <c r="F616" s="18">
        <v>55</v>
      </c>
      <c r="G616">
        <v>65</v>
      </c>
      <c r="H616" s="18">
        <v>55</v>
      </c>
      <c r="I616">
        <v>69</v>
      </c>
      <c r="J616" s="18">
        <v>384</v>
      </c>
      <c r="K616">
        <v>64</v>
      </c>
    </row>
    <row r="617" spans="1:11" x14ac:dyDescent="0.3">
      <c r="A617">
        <v>537</v>
      </c>
      <c r="B617" s="18">
        <v>537</v>
      </c>
      <c r="C617" t="s">
        <v>1002</v>
      </c>
      <c r="D617" s="18">
        <v>105</v>
      </c>
      <c r="E617">
        <v>95</v>
      </c>
      <c r="F617" s="18">
        <v>75</v>
      </c>
      <c r="G617">
        <v>85</v>
      </c>
      <c r="H617" s="18">
        <v>75</v>
      </c>
      <c r="I617">
        <v>74</v>
      </c>
      <c r="J617" s="18">
        <v>509</v>
      </c>
      <c r="K617">
        <v>84.83</v>
      </c>
    </row>
    <row r="618" spans="1:11" x14ac:dyDescent="0.3">
      <c r="A618">
        <v>538</v>
      </c>
      <c r="B618" s="18">
        <v>538</v>
      </c>
      <c r="C618" t="s">
        <v>1003</v>
      </c>
      <c r="D618" s="18">
        <v>120</v>
      </c>
      <c r="E618">
        <v>100</v>
      </c>
      <c r="F618" s="18">
        <v>85</v>
      </c>
      <c r="G618">
        <v>30</v>
      </c>
      <c r="H618" s="18">
        <v>85</v>
      </c>
      <c r="I618">
        <v>45</v>
      </c>
      <c r="J618" s="18">
        <v>465</v>
      </c>
      <c r="K618">
        <v>77.5</v>
      </c>
    </row>
    <row r="619" spans="1:11" x14ac:dyDescent="0.3">
      <c r="A619">
        <v>539</v>
      </c>
      <c r="B619" s="18">
        <v>539</v>
      </c>
      <c r="C619" t="s">
        <v>1004</v>
      </c>
      <c r="D619" s="18">
        <v>75</v>
      </c>
      <c r="E619">
        <v>125</v>
      </c>
      <c r="F619" s="18">
        <v>75</v>
      </c>
      <c r="G619">
        <v>30</v>
      </c>
      <c r="H619" s="18">
        <v>75</v>
      </c>
      <c r="I619">
        <v>85</v>
      </c>
      <c r="J619" s="18">
        <v>465</v>
      </c>
      <c r="K619">
        <v>77.5</v>
      </c>
    </row>
    <row r="620" spans="1:11" x14ac:dyDescent="0.3">
      <c r="A620">
        <v>540</v>
      </c>
      <c r="B620" s="18">
        <v>540</v>
      </c>
      <c r="C620" t="s">
        <v>1005</v>
      </c>
      <c r="D620" s="18">
        <v>45</v>
      </c>
      <c r="E620">
        <v>53</v>
      </c>
      <c r="F620" s="18">
        <v>70</v>
      </c>
      <c r="G620">
        <v>40</v>
      </c>
      <c r="H620" s="18">
        <v>60</v>
      </c>
      <c r="I620">
        <v>42</v>
      </c>
      <c r="J620" s="18">
        <v>310</v>
      </c>
      <c r="K620">
        <v>51.67</v>
      </c>
    </row>
    <row r="621" spans="1:11" x14ac:dyDescent="0.3">
      <c r="A621">
        <v>541</v>
      </c>
      <c r="B621" s="18">
        <v>541</v>
      </c>
      <c r="C621" t="s">
        <v>1006</v>
      </c>
      <c r="D621" s="18">
        <v>55</v>
      </c>
      <c r="E621">
        <v>63</v>
      </c>
      <c r="F621" s="18">
        <v>90</v>
      </c>
      <c r="G621">
        <v>50</v>
      </c>
      <c r="H621" s="18">
        <v>80</v>
      </c>
      <c r="I621">
        <v>42</v>
      </c>
      <c r="J621" s="18">
        <v>380</v>
      </c>
      <c r="K621">
        <v>63.33</v>
      </c>
    </row>
    <row r="622" spans="1:11" x14ac:dyDescent="0.3">
      <c r="A622">
        <v>542</v>
      </c>
      <c r="B622" s="18">
        <v>542</v>
      </c>
      <c r="C622" t="s">
        <v>1007</v>
      </c>
      <c r="D622" s="18">
        <v>75</v>
      </c>
      <c r="E622">
        <v>103</v>
      </c>
      <c r="F622" s="18">
        <v>80</v>
      </c>
      <c r="G622">
        <v>70</v>
      </c>
      <c r="H622" s="18">
        <v>80</v>
      </c>
      <c r="I622">
        <v>92</v>
      </c>
      <c r="J622" s="18">
        <v>500</v>
      </c>
      <c r="K622">
        <v>83.33</v>
      </c>
    </row>
    <row r="623" spans="1:11" x14ac:dyDescent="0.3">
      <c r="A623">
        <v>543</v>
      </c>
      <c r="B623" s="18">
        <v>543</v>
      </c>
      <c r="C623" t="s">
        <v>1008</v>
      </c>
      <c r="D623" s="18">
        <v>30</v>
      </c>
      <c r="E623">
        <v>45</v>
      </c>
      <c r="F623" s="18">
        <v>59</v>
      </c>
      <c r="G623">
        <v>30</v>
      </c>
      <c r="H623" s="18">
        <v>39</v>
      </c>
      <c r="I623">
        <v>57</v>
      </c>
      <c r="J623" s="18">
        <v>260</v>
      </c>
      <c r="K623">
        <v>43.33</v>
      </c>
    </row>
    <row r="624" spans="1:11" x14ac:dyDescent="0.3">
      <c r="A624">
        <v>544</v>
      </c>
      <c r="B624" s="18">
        <v>544</v>
      </c>
      <c r="C624" t="s">
        <v>1009</v>
      </c>
      <c r="D624" s="18">
        <v>40</v>
      </c>
      <c r="E624">
        <v>55</v>
      </c>
      <c r="F624" s="18">
        <v>99</v>
      </c>
      <c r="G624">
        <v>40</v>
      </c>
      <c r="H624" s="18">
        <v>79</v>
      </c>
      <c r="I624">
        <v>47</v>
      </c>
      <c r="J624" s="18">
        <v>360</v>
      </c>
      <c r="K624">
        <v>60</v>
      </c>
    </row>
    <row r="625" spans="1:11" x14ac:dyDescent="0.3">
      <c r="A625">
        <v>545</v>
      </c>
      <c r="B625" s="18">
        <v>545</v>
      </c>
      <c r="C625" t="s">
        <v>1010</v>
      </c>
      <c r="D625" s="18">
        <v>60</v>
      </c>
      <c r="E625">
        <v>100</v>
      </c>
      <c r="F625" s="18">
        <v>89</v>
      </c>
      <c r="G625">
        <v>55</v>
      </c>
      <c r="H625" s="18">
        <v>69</v>
      </c>
      <c r="I625">
        <v>112</v>
      </c>
      <c r="J625" s="18">
        <v>485</v>
      </c>
      <c r="K625">
        <v>80.83</v>
      </c>
    </row>
    <row r="626" spans="1:11" x14ac:dyDescent="0.3">
      <c r="A626">
        <v>546</v>
      </c>
      <c r="B626" s="18">
        <v>546</v>
      </c>
      <c r="C626" t="s">
        <v>1011</v>
      </c>
      <c r="D626" s="18">
        <v>40</v>
      </c>
      <c r="E626">
        <v>27</v>
      </c>
      <c r="F626" s="18">
        <v>60</v>
      </c>
      <c r="G626">
        <v>37</v>
      </c>
      <c r="H626" s="18">
        <v>50</v>
      </c>
      <c r="I626">
        <v>66</v>
      </c>
      <c r="J626" s="18">
        <v>280</v>
      </c>
      <c r="K626">
        <v>46.67</v>
      </c>
    </row>
    <row r="627" spans="1:11" x14ac:dyDescent="0.3">
      <c r="A627">
        <v>547</v>
      </c>
      <c r="B627" s="18">
        <v>547</v>
      </c>
      <c r="C627" t="s">
        <v>1012</v>
      </c>
      <c r="D627" s="18">
        <v>60</v>
      </c>
      <c r="E627">
        <v>67</v>
      </c>
      <c r="F627" s="18">
        <v>85</v>
      </c>
      <c r="G627">
        <v>77</v>
      </c>
      <c r="H627" s="18">
        <v>75</v>
      </c>
      <c r="I627">
        <v>116</v>
      </c>
      <c r="J627" s="18">
        <v>480</v>
      </c>
      <c r="K627">
        <v>80</v>
      </c>
    </row>
    <row r="628" spans="1:11" x14ac:dyDescent="0.3">
      <c r="A628">
        <v>548</v>
      </c>
      <c r="B628" s="18">
        <v>548</v>
      </c>
      <c r="C628" t="s">
        <v>1013</v>
      </c>
      <c r="D628" s="18">
        <v>45</v>
      </c>
      <c r="E628">
        <v>35</v>
      </c>
      <c r="F628" s="18">
        <v>50</v>
      </c>
      <c r="G628">
        <v>70</v>
      </c>
      <c r="H628" s="18">
        <v>50</v>
      </c>
      <c r="I628">
        <v>30</v>
      </c>
      <c r="J628" s="18">
        <v>280</v>
      </c>
      <c r="K628">
        <v>46.67</v>
      </c>
    </row>
    <row r="629" spans="1:11" x14ac:dyDescent="0.3">
      <c r="A629">
        <v>549</v>
      </c>
      <c r="B629" s="18">
        <v>549</v>
      </c>
      <c r="C629" t="s">
        <v>1014</v>
      </c>
      <c r="D629" s="18">
        <v>70</v>
      </c>
      <c r="E629">
        <v>60</v>
      </c>
      <c r="F629" s="18">
        <v>75</v>
      </c>
      <c r="G629">
        <v>110</v>
      </c>
      <c r="H629" s="18">
        <v>75</v>
      </c>
      <c r="I629">
        <v>90</v>
      </c>
      <c r="J629" s="18">
        <v>480</v>
      </c>
      <c r="K629">
        <v>80</v>
      </c>
    </row>
    <row r="630" spans="1:11" x14ac:dyDescent="0.3">
      <c r="A630">
        <v>550</v>
      </c>
      <c r="B630" s="18">
        <v>550</v>
      </c>
      <c r="C630" t="s">
        <v>1015</v>
      </c>
      <c r="D630" s="18">
        <v>70</v>
      </c>
      <c r="E630">
        <v>92</v>
      </c>
      <c r="F630" s="18">
        <v>65</v>
      </c>
      <c r="G630">
        <v>80</v>
      </c>
      <c r="H630" s="18">
        <v>55</v>
      </c>
      <c r="I630">
        <v>98</v>
      </c>
      <c r="J630" s="18">
        <v>460</v>
      </c>
      <c r="K630">
        <v>76.67</v>
      </c>
    </row>
    <row r="631" spans="1:11" x14ac:dyDescent="0.3">
      <c r="A631">
        <v>551</v>
      </c>
      <c r="B631" s="18">
        <v>551</v>
      </c>
      <c r="C631" t="s">
        <v>1016</v>
      </c>
      <c r="D631" s="18">
        <v>50</v>
      </c>
      <c r="E631">
        <v>72</v>
      </c>
      <c r="F631" s="18">
        <v>35</v>
      </c>
      <c r="G631">
        <v>35</v>
      </c>
      <c r="H631" s="18">
        <v>35</v>
      </c>
      <c r="I631">
        <v>65</v>
      </c>
      <c r="J631" s="18">
        <v>292</v>
      </c>
      <c r="K631">
        <v>48.67</v>
      </c>
    </row>
    <row r="632" spans="1:11" x14ac:dyDescent="0.3">
      <c r="A632">
        <v>552</v>
      </c>
      <c r="B632" s="18">
        <v>552</v>
      </c>
      <c r="C632" t="s">
        <v>1017</v>
      </c>
      <c r="D632" s="18">
        <v>60</v>
      </c>
      <c r="E632">
        <v>82</v>
      </c>
      <c r="F632" s="18">
        <v>45</v>
      </c>
      <c r="G632">
        <v>45</v>
      </c>
      <c r="H632" s="18">
        <v>45</v>
      </c>
      <c r="I632">
        <v>74</v>
      </c>
      <c r="J632" s="18">
        <v>351</v>
      </c>
      <c r="K632">
        <v>58.5</v>
      </c>
    </row>
    <row r="633" spans="1:11" x14ac:dyDescent="0.3">
      <c r="A633">
        <v>553</v>
      </c>
      <c r="B633" s="18">
        <v>553</v>
      </c>
      <c r="C633" t="s">
        <v>1018</v>
      </c>
      <c r="D633" s="18">
        <v>95</v>
      </c>
      <c r="E633">
        <v>117</v>
      </c>
      <c r="F633" s="18">
        <v>80</v>
      </c>
      <c r="G633">
        <v>65</v>
      </c>
      <c r="H633" s="18">
        <v>70</v>
      </c>
      <c r="I633">
        <v>92</v>
      </c>
      <c r="J633" s="18">
        <v>519</v>
      </c>
      <c r="K633">
        <v>86.5</v>
      </c>
    </row>
    <row r="634" spans="1:11" x14ac:dyDescent="0.3">
      <c r="A634">
        <v>554</v>
      </c>
      <c r="B634" s="18">
        <v>554</v>
      </c>
      <c r="C634" t="s">
        <v>1019</v>
      </c>
      <c r="D634" s="18">
        <v>70</v>
      </c>
      <c r="E634">
        <v>90</v>
      </c>
      <c r="F634" s="18">
        <v>45</v>
      </c>
      <c r="G634">
        <v>15</v>
      </c>
      <c r="H634" s="18">
        <v>45</v>
      </c>
      <c r="I634">
        <v>50</v>
      </c>
      <c r="J634" s="18">
        <v>315</v>
      </c>
      <c r="K634">
        <v>52.5</v>
      </c>
    </row>
    <row r="635" spans="1:11" x14ac:dyDescent="0.3">
      <c r="A635">
        <v>555</v>
      </c>
      <c r="B635" s="18">
        <v>555</v>
      </c>
      <c r="C635" t="s">
        <v>1020</v>
      </c>
      <c r="D635" s="18">
        <v>105</v>
      </c>
      <c r="E635">
        <v>140</v>
      </c>
      <c r="F635" s="18">
        <v>55</v>
      </c>
      <c r="G635">
        <v>30</v>
      </c>
      <c r="H635" s="18">
        <v>55</v>
      </c>
      <c r="I635">
        <v>95</v>
      </c>
      <c r="J635" s="18">
        <v>480</v>
      </c>
      <c r="K635">
        <v>80</v>
      </c>
    </row>
    <row r="636" spans="1:11" x14ac:dyDescent="0.3">
      <c r="A636">
        <v>555</v>
      </c>
      <c r="B636" s="18" t="s">
        <v>1378</v>
      </c>
      <c r="C636" t="s">
        <v>1021</v>
      </c>
      <c r="D636" s="18">
        <v>105</v>
      </c>
      <c r="E636">
        <v>30</v>
      </c>
      <c r="F636" s="18">
        <v>105</v>
      </c>
      <c r="G636">
        <v>140</v>
      </c>
      <c r="H636" s="18">
        <v>105</v>
      </c>
      <c r="I636">
        <v>55</v>
      </c>
      <c r="J636" s="18">
        <v>540</v>
      </c>
      <c r="K636">
        <v>90</v>
      </c>
    </row>
    <row r="637" spans="1:11" x14ac:dyDescent="0.3">
      <c r="A637">
        <v>556</v>
      </c>
      <c r="B637" s="18">
        <v>556</v>
      </c>
      <c r="C637" t="s">
        <v>1022</v>
      </c>
      <c r="D637" s="18">
        <v>75</v>
      </c>
      <c r="E637">
        <v>86</v>
      </c>
      <c r="F637" s="18">
        <v>67</v>
      </c>
      <c r="G637">
        <v>106</v>
      </c>
      <c r="H637" s="18">
        <v>67</v>
      </c>
      <c r="I637">
        <v>60</v>
      </c>
      <c r="J637" s="18">
        <v>461</v>
      </c>
      <c r="K637">
        <v>76.83</v>
      </c>
    </row>
    <row r="638" spans="1:11" x14ac:dyDescent="0.3">
      <c r="A638">
        <v>557</v>
      </c>
      <c r="B638" s="18">
        <v>557</v>
      </c>
      <c r="C638" t="s">
        <v>1023</v>
      </c>
      <c r="D638" s="18">
        <v>50</v>
      </c>
      <c r="E638">
        <v>65</v>
      </c>
      <c r="F638" s="18">
        <v>85</v>
      </c>
      <c r="G638">
        <v>35</v>
      </c>
      <c r="H638" s="18">
        <v>35</v>
      </c>
      <c r="I638">
        <v>55</v>
      </c>
      <c r="J638" s="18">
        <v>325</v>
      </c>
      <c r="K638">
        <v>54.17</v>
      </c>
    </row>
    <row r="639" spans="1:11" x14ac:dyDescent="0.3">
      <c r="A639">
        <v>558</v>
      </c>
      <c r="B639" s="18">
        <v>558</v>
      </c>
      <c r="C639" t="s">
        <v>1024</v>
      </c>
      <c r="D639" s="18">
        <v>70</v>
      </c>
      <c r="E639">
        <v>105</v>
      </c>
      <c r="F639" s="18">
        <v>125</v>
      </c>
      <c r="G639">
        <v>65</v>
      </c>
      <c r="H639" s="18">
        <v>75</v>
      </c>
      <c r="I639">
        <v>45</v>
      </c>
      <c r="J639" s="18">
        <v>485</v>
      </c>
      <c r="K639">
        <v>80.83</v>
      </c>
    </row>
    <row r="640" spans="1:11" x14ac:dyDescent="0.3">
      <c r="A640">
        <v>559</v>
      </c>
      <c r="B640" s="18">
        <v>559</v>
      </c>
      <c r="C640" t="s">
        <v>1025</v>
      </c>
      <c r="D640" s="18">
        <v>50</v>
      </c>
      <c r="E640">
        <v>75</v>
      </c>
      <c r="F640" s="18">
        <v>70</v>
      </c>
      <c r="G640">
        <v>35</v>
      </c>
      <c r="H640" s="18">
        <v>70</v>
      </c>
      <c r="I640">
        <v>48</v>
      </c>
      <c r="J640" s="18">
        <v>348</v>
      </c>
      <c r="K640">
        <v>58</v>
      </c>
    </row>
    <row r="641" spans="1:11" x14ac:dyDescent="0.3">
      <c r="A641">
        <v>560</v>
      </c>
      <c r="B641" s="18">
        <v>560</v>
      </c>
      <c r="C641" t="s">
        <v>1026</v>
      </c>
      <c r="D641" s="18">
        <v>65</v>
      </c>
      <c r="E641">
        <v>90</v>
      </c>
      <c r="F641" s="18">
        <v>115</v>
      </c>
      <c r="G641">
        <v>45</v>
      </c>
      <c r="H641" s="18">
        <v>115</v>
      </c>
      <c r="I641">
        <v>58</v>
      </c>
      <c r="J641" s="18">
        <v>488</v>
      </c>
      <c r="K641">
        <v>81.33</v>
      </c>
    </row>
    <row r="642" spans="1:11" x14ac:dyDescent="0.3">
      <c r="A642">
        <v>561</v>
      </c>
      <c r="B642" s="18">
        <v>561</v>
      </c>
      <c r="C642" t="s">
        <v>1027</v>
      </c>
      <c r="D642" s="18">
        <v>72</v>
      </c>
      <c r="E642">
        <v>58</v>
      </c>
      <c r="F642" s="18">
        <v>80</v>
      </c>
      <c r="G642">
        <v>103</v>
      </c>
      <c r="H642" s="18">
        <v>80</v>
      </c>
      <c r="I642">
        <v>97</v>
      </c>
      <c r="J642" s="18">
        <v>490</v>
      </c>
      <c r="K642">
        <v>81.67</v>
      </c>
    </row>
    <row r="643" spans="1:11" x14ac:dyDescent="0.3">
      <c r="A643">
        <v>562</v>
      </c>
      <c r="B643" s="18">
        <v>562</v>
      </c>
      <c r="C643" t="s">
        <v>1028</v>
      </c>
      <c r="D643" s="18">
        <v>38</v>
      </c>
      <c r="E643">
        <v>30</v>
      </c>
      <c r="F643" s="18">
        <v>85</v>
      </c>
      <c r="G643">
        <v>55</v>
      </c>
      <c r="H643" s="18">
        <v>65</v>
      </c>
      <c r="I643">
        <v>30</v>
      </c>
      <c r="J643" s="18">
        <v>303</v>
      </c>
      <c r="K643">
        <v>50.5</v>
      </c>
    </row>
    <row r="644" spans="1:11" x14ac:dyDescent="0.3">
      <c r="A644">
        <v>563</v>
      </c>
      <c r="B644" s="18">
        <v>563</v>
      </c>
      <c r="C644" t="s">
        <v>1029</v>
      </c>
      <c r="D644" s="18">
        <v>58</v>
      </c>
      <c r="E644">
        <v>50</v>
      </c>
      <c r="F644" s="18">
        <v>145</v>
      </c>
      <c r="G644">
        <v>95</v>
      </c>
      <c r="H644" s="18">
        <v>105</v>
      </c>
      <c r="I644">
        <v>30</v>
      </c>
      <c r="J644" s="18">
        <v>483</v>
      </c>
      <c r="K644">
        <v>80.5</v>
      </c>
    </row>
    <row r="645" spans="1:11" x14ac:dyDescent="0.3">
      <c r="A645">
        <v>564</v>
      </c>
      <c r="B645" s="18">
        <v>564</v>
      </c>
      <c r="C645" t="s">
        <v>1030</v>
      </c>
      <c r="D645" s="18">
        <v>54</v>
      </c>
      <c r="E645">
        <v>78</v>
      </c>
      <c r="F645" s="18">
        <v>103</v>
      </c>
      <c r="G645">
        <v>53</v>
      </c>
      <c r="H645" s="18">
        <v>45</v>
      </c>
      <c r="I645">
        <v>22</v>
      </c>
      <c r="J645" s="18">
        <v>355</v>
      </c>
      <c r="K645">
        <v>59.17</v>
      </c>
    </row>
    <row r="646" spans="1:11" x14ac:dyDescent="0.3">
      <c r="A646">
        <v>565</v>
      </c>
      <c r="B646" s="18">
        <v>565</v>
      </c>
      <c r="C646" t="s">
        <v>1031</v>
      </c>
      <c r="D646" s="18">
        <v>74</v>
      </c>
      <c r="E646">
        <v>108</v>
      </c>
      <c r="F646" s="18">
        <v>133</v>
      </c>
      <c r="G646">
        <v>83</v>
      </c>
      <c r="H646" s="18">
        <v>65</v>
      </c>
      <c r="I646">
        <v>32</v>
      </c>
      <c r="J646" s="18">
        <v>495</v>
      </c>
      <c r="K646">
        <v>82.5</v>
      </c>
    </row>
    <row r="647" spans="1:11" x14ac:dyDescent="0.3">
      <c r="A647">
        <v>566</v>
      </c>
      <c r="B647" s="18">
        <v>566</v>
      </c>
      <c r="C647" t="s">
        <v>1032</v>
      </c>
      <c r="D647" s="18">
        <v>55</v>
      </c>
      <c r="E647">
        <v>112</v>
      </c>
      <c r="F647" s="18">
        <v>45</v>
      </c>
      <c r="G647">
        <v>74</v>
      </c>
      <c r="H647" s="18">
        <v>45</v>
      </c>
      <c r="I647">
        <v>70</v>
      </c>
      <c r="J647" s="18">
        <v>401</v>
      </c>
      <c r="K647">
        <v>66.83</v>
      </c>
    </row>
    <row r="648" spans="1:11" x14ac:dyDescent="0.3">
      <c r="A648">
        <v>567</v>
      </c>
      <c r="B648" s="18">
        <v>567</v>
      </c>
      <c r="C648" t="s">
        <v>1033</v>
      </c>
      <c r="D648" s="18">
        <v>75</v>
      </c>
      <c r="E648">
        <v>140</v>
      </c>
      <c r="F648" s="18">
        <v>65</v>
      </c>
      <c r="G648">
        <v>112</v>
      </c>
      <c r="H648" s="18">
        <v>65</v>
      </c>
      <c r="I648">
        <v>110</v>
      </c>
      <c r="J648" s="18">
        <v>567</v>
      </c>
      <c r="K648">
        <v>94.5</v>
      </c>
    </row>
    <row r="649" spans="1:11" x14ac:dyDescent="0.3">
      <c r="A649">
        <v>568</v>
      </c>
      <c r="B649" s="18">
        <v>568</v>
      </c>
      <c r="C649" t="s">
        <v>1034</v>
      </c>
      <c r="D649" s="18">
        <v>50</v>
      </c>
      <c r="E649">
        <v>50</v>
      </c>
      <c r="F649" s="18">
        <v>62</v>
      </c>
      <c r="G649">
        <v>40</v>
      </c>
      <c r="H649" s="18">
        <v>62</v>
      </c>
      <c r="I649">
        <v>65</v>
      </c>
      <c r="J649" s="18">
        <v>329</v>
      </c>
      <c r="K649">
        <v>54.83</v>
      </c>
    </row>
    <row r="650" spans="1:11" x14ac:dyDescent="0.3">
      <c r="A650">
        <v>569</v>
      </c>
      <c r="B650" s="18">
        <v>569</v>
      </c>
      <c r="C650" t="s">
        <v>1035</v>
      </c>
      <c r="D650" s="18">
        <v>80</v>
      </c>
      <c r="E650">
        <v>95</v>
      </c>
      <c r="F650" s="18">
        <v>82</v>
      </c>
      <c r="G650">
        <v>60</v>
      </c>
      <c r="H650" s="18">
        <v>82</v>
      </c>
      <c r="I650">
        <v>75</v>
      </c>
      <c r="J650" s="18">
        <v>474</v>
      </c>
      <c r="K650">
        <v>79</v>
      </c>
    </row>
    <row r="651" spans="1:11" x14ac:dyDescent="0.3">
      <c r="A651">
        <v>570</v>
      </c>
      <c r="B651" s="18">
        <v>570</v>
      </c>
      <c r="C651" t="s">
        <v>1036</v>
      </c>
      <c r="D651" s="18">
        <v>40</v>
      </c>
      <c r="E651">
        <v>65</v>
      </c>
      <c r="F651" s="18">
        <v>40</v>
      </c>
      <c r="G651">
        <v>80</v>
      </c>
      <c r="H651" s="18">
        <v>40</v>
      </c>
      <c r="I651">
        <v>65</v>
      </c>
      <c r="J651" s="18">
        <v>330</v>
      </c>
      <c r="K651">
        <v>55</v>
      </c>
    </row>
    <row r="652" spans="1:11" x14ac:dyDescent="0.3">
      <c r="A652">
        <v>571</v>
      </c>
      <c r="B652" s="18">
        <v>571</v>
      </c>
      <c r="C652" t="s">
        <v>1037</v>
      </c>
      <c r="D652" s="18">
        <v>60</v>
      </c>
      <c r="E652">
        <v>105</v>
      </c>
      <c r="F652" s="18">
        <v>60</v>
      </c>
      <c r="G652">
        <v>120</v>
      </c>
      <c r="H652" s="18">
        <v>60</v>
      </c>
      <c r="I652">
        <v>105</v>
      </c>
      <c r="J652" s="18">
        <v>510</v>
      </c>
      <c r="K652">
        <v>85</v>
      </c>
    </row>
    <row r="653" spans="1:11" x14ac:dyDescent="0.3">
      <c r="A653">
        <v>572</v>
      </c>
      <c r="B653" s="18">
        <v>572</v>
      </c>
      <c r="C653" t="s">
        <v>1038</v>
      </c>
      <c r="D653" s="18">
        <v>55</v>
      </c>
      <c r="E653">
        <v>50</v>
      </c>
      <c r="F653" s="18">
        <v>40</v>
      </c>
      <c r="G653">
        <v>40</v>
      </c>
      <c r="H653" s="18">
        <v>40</v>
      </c>
      <c r="I653">
        <v>75</v>
      </c>
      <c r="J653" s="18">
        <v>300</v>
      </c>
      <c r="K653">
        <v>50</v>
      </c>
    </row>
    <row r="654" spans="1:11" x14ac:dyDescent="0.3">
      <c r="A654">
        <v>573</v>
      </c>
      <c r="B654" s="18">
        <v>573</v>
      </c>
      <c r="C654" t="s">
        <v>1039</v>
      </c>
      <c r="D654" s="18">
        <v>75</v>
      </c>
      <c r="E654">
        <v>95</v>
      </c>
      <c r="F654" s="18">
        <v>60</v>
      </c>
      <c r="G654">
        <v>65</v>
      </c>
      <c r="H654" s="18">
        <v>60</v>
      </c>
      <c r="I654">
        <v>115</v>
      </c>
      <c r="J654" s="18">
        <v>470</v>
      </c>
      <c r="K654">
        <v>78.33</v>
      </c>
    </row>
    <row r="655" spans="1:11" x14ac:dyDescent="0.3">
      <c r="A655">
        <v>574</v>
      </c>
      <c r="B655" s="18">
        <v>574</v>
      </c>
      <c r="C655" t="s">
        <v>1040</v>
      </c>
      <c r="D655" s="18">
        <v>45</v>
      </c>
      <c r="E655">
        <v>30</v>
      </c>
      <c r="F655" s="18">
        <v>50</v>
      </c>
      <c r="G655">
        <v>55</v>
      </c>
      <c r="H655" s="18">
        <v>65</v>
      </c>
      <c r="I655">
        <v>45</v>
      </c>
      <c r="J655" s="18">
        <v>290</v>
      </c>
      <c r="K655">
        <v>48.33</v>
      </c>
    </row>
    <row r="656" spans="1:11" x14ac:dyDescent="0.3">
      <c r="A656">
        <v>575</v>
      </c>
      <c r="B656" s="18">
        <v>575</v>
      </c>
      <c r="C656" t="s">
        <v>1041</v>
      </c>
      <c r="D656" s="18">
        <v>60</v>
      </c>
      <c r="E656">
        <v>45</v>
      </c>
      <c r="F656" s="18">
        <v>70</v>
      </c>
      <c r="G656">
        <v>75</v>
      </c>
      <c r="H656" s="18">
        <v>85</v>
      </c>
      <c r="I656">
        <v>55</v>
      </c>
      <c r="J656" s="18">
        <v>390</v>
      </c>
      <c r="K656">
        <v>65</v>
      </c>
    </row>
    <row r="657" spans="1:11" x14ac:dyDescent="0.3">
      <c r="A657">
        <v>576</v>
      </c>
      <c r="B657" s="18">
        <v>576</v>
      </c>
      <c r="C657" t="s">
        <v>1042</v>
      </c>
      <c r="D657" s="18">
        <v>70</v>
      </c>
      <c r="E657">
        <v>55</v>
      </c>
      <c r="F657" s="18">
        <v>95</v>
      </c>
      <c r="G657">
        <v>95</v>
      </c>
      <c r="H657" s="18">
        <v>110</v>
      </c>
      <c r="I657">
        <v>65</v>
      </c>
      <c r="J657" s="18">
        <v>490</v>
      </c>
      <c r="K657">
        <v>81.67</v>
      </c>
    </row>
    <row r="658" spans="1:11" x14ac:dyDescent="0.3">
      <c r="A658">
        <v>577</v>
      </c>
      <c r="B658" s="18">
        <v>577</v>
      </c>
      <c r="C658" t="s">
        <v>1043</v>
      </c>
      <c r="D658" s="18">
        <v>45</v>
      </c>
      <c r="E658">
        <v>30</v>
      </c>
      <c r="F658" s="18">
        <v>40</v>
      </c>
      <c r="G658">
        <v>105</v>
      </c>
      <c r="H658" s="18">
        <v>50</v>
      </c>
      <c r="I658">
        <v>20</v>
      </c>
      <c r="J658" s="18">
        <v>290</v>
      </c>
      <c r="K658">
        <v>48.33</v>
      </c>
    </row>
    <row r="659" spans="1:11" x14ac:dyDescent="0.3">
      <c r="A659">
        <v>578</v>
      </c>
      <c r="B659" s="18">
        <v>578</v>
      </c>
      <c r="C659" t="s">
        <v>1044</v>
      </c>
      <c r="D659" s="18">
        <v>65</v>
      </c>
      <c r="E659">
        <v>40</v>
      </c>
      <c r="F659" s="18">
        <v>50</v>
      </c>
      <c r="G659">
        <v>125</v>
      </c>
      <c r="H659" s="18">
        <v>60</v>
      </c>
      <c r="I659">
        <v>30</v>
      </c>
      <c r="J659" s="18">
        <v>370</v>
      </c>
      <c r="K659">
        <v>61.67</v>
      </c>
    </row>
    <row r="660" spans="1:11" x14ac:dyDescent="0.3">
      <c r="A660">
        <v>579</v>
      </c>
      <c r="B660" s="18">
        <v>579</v>
      </c>
      <c r="C660" t="s">
        <v>1045</v>
      </c>
      <c r="D660" s="18">
        <v>110</v>
      </c>
      <c r="E660">
        <v>65</v>
      </c>
      <c r="F660" s="18">
        <v>75</v>
      </c>
      <c r="G660">
        <v>125</v>
      </c>
      <c r="H660" s="18">
        <v>85</v>
      </c>
      <c r="I660">
        <v>30</v>
      </c>
      <c r="J660" s="18">
        <v>490</v>
      </c>
      <c r="K660">
        <v>81.67</v>
      </c>
    </row>
    <row r="661" spans="1:11" x14ac:dyDescent="0.3">
      <c r="A661">
        <v>580</v>
      </c>
      <c r="B661" s="18">
        <v>580</v>
      </c>
      <c r="C661" t="s">
        <v>1046</v>
      </c>
      <c r="D661" s="18">
        <v>62</v>
      </c>
      <c r="E661">
        <v>44</v>
      </c>
      <c r="F661" s="18">
        <v>50</v>
      </c>
      <c r="G661">
        <v>44</v>
      </c>
      <c r="H661" s="18">
        <v>50</v>
      </c>
      <c r="I661">
        <v>55</v>
      </c>
      <c r="J661" s="18">
        <v>305</v>
      </c>
      <c r="K661">
        <v>50.83</v>
      </c>
    </row>
    <row r="662" spans="1:11" x14ac:dyDescent="0.3">
      <c r="A662">
        <v>581</v>
      </c>
      <c r="B662" s="18">
        <v>581</v>
      </c>
      <c r="C662" t="s">
        <v>1047</v>
      </c>
      <c r="D662" s="18">
        <v>75</v>
      </c>
      <c r="E662">
        <v>87</v>
      </c>
      <c r="F662" s="18">
        <v>63</v>
      </c>
      <c r="G662">
        <v>87</v>
      </c>
      <c r="H662" s="18">
        <v>63</v>
      </c>
      <c r="I662">
        <v>98</v>
      </c>
      <c r="J662" s="18">
        <v>473</v>
      </c>
      <c r="K662">
        <v>78.83</v>
      </c>
    </row>
    <row r="663" spans="1:11" x14ac:dyDescent="0.3">
      <c r="A663">
        <v>582</v>
      </c>
      <c r="B663" s="18">
        <v>582</v>
      </c>
      <c r="C663" t="s">
        <v>1048</v>
      </c>
      <c r="D663" s="18">
        <v>36</v>
      </c>
      <c r="E663">
        <v>50</v>
      </c>
      <c r="F663" s="18">
        <v>50</v>
      </c>
      <c r="G663">
        <v>65</v>
      </c>
      <c r="H663" s="18">
        <v>60</v>
      </c>
      <c r="I663">
        <v>44</v>
      </c>
      <c r="J663" s="18">
        <v>305</v>
      </c>
      <c r="K663">
        <v>50.83</v>
      </c>
    </row>
    <row r="664" spans="1:11" x14ac:dyDescent="0.3">
      <c r="A664">
        <v>583</v>
      </c>
      <c r="B664" s="18">
        <v>583</v>
      </c>
      <c r="C664" t="s">
        <v>1049</v>
      </c>
      <c r="D664" s="18">
        <v>51</v>
      </c>
      <c r="E664">
        <v>65</v>
      </c>
      <c r="F664" s="18">
        <v>65</v>
      </c>
      <c r="G664">
        <v>80</v>
      </c>
      <c r="H664" s="18">
        <v>75</v>
      </c>
      <c r="I664">
        <v>59</v>
      </c>
      <c r="J664" s="18">
        <v>395</v>
      </c>
      <c r="K664">
        <v>65.83</v>
      </c>
    </row>
    <row r="665" spans="1:11" x14ac:dyDescent="0.3">
      <c r="A665">
        <v>584</v>
      </c>
      <c r="B665" s="18">
        <v>584</v>
      </c>
      <c r="C665" t="s">
        <v>1050</v>
      </c>
      <c r="D665" s="18">
        <v>71</v>
      </c>
      <c r="E665">
        <v>95</v>
      </c>
      <c r="F665" s="18">
        <v>85</v>
      </c>
      <c r="G665">
        <v>110</v>
      </c>
      <c r="H665" s="18">
        <v>95</v>
      </c>
      <c r="I665">
        <v>79</v>
      </c>
      <c r="J665" s="18">
        <v>535</v>
      </c>
      <c r="K665">
        <v>89.17</v>
      </c>
    </row>
    <row r="666" spans="1:11" x14ac:dyDescent="0.3">
      <c r="A666">
        <v>585</v>
      </c>
      <c r="B666" s="18">
        <v>585</v>
      </c>
      <c r="C666" t="s">
        <v>1051</v>
      </c>
      <c r="D666" s="18">
        <v>60</v>
      </c>
      <c r="E666">
        <v>60</v>
      </c>
      <c r="F666" s="18">
        <v>50</v>
      </c>
      <c r="G666">
        <v>40</v>
      </c>
      <c r="H666" s="18">
        <v>50</v>
      </c>
      <c r="I666">
        <v>75</v>
      </c>
      <c r="J666" s="18">
        <v>335</v>
      </c>
      <c r="K666">
        <v>55.83</v>
      </c>
    </row>
    <row r="667" spans="1:11" x14ac:dyDescent="0.3">
      <c r="A667">
        <v>586</v>
      </c>
      <c r="B667" s="18">
        <v>586</v>
      </c>
      <c r="C667" t="s">
        <v>1052</v>
      </c>
      <c r="D667" s="18">
        <v>80</v>
      </c>
      <c r="E667">
        <v>100</v>
      </c>
      <c r="F667" s="18">
        <v>70</v>
      </c>
      <c r="G667">
        <v>60</v>
      </c>
      <c r="H667" s="18">
        <v>70</v>
      </c>
      <c r="I667">
        <v>95</v>
      </c>
      <c r="J667" s="18">
        <v>475</v>
      </c>
      <c r="K667">
        <v>79.17</v>
      </c>
    </row>
    <row r="668" spans="1:11" x14ac:dyDescent="0.3">
      <c r="A668">
        <v>587</v>
      </c>
      <c r="B668" s="18">
        <v>587</v>
      </c>
      <c r="C668" t="s">
        <v>1053</v>
      </c>
      <c r="D668" s="18">
        <v>55</v>
      </c>
      <c r="E668">
        <v>75</v>
      </c>
      <c r="F668" s="18">
        <v>60</v>
      </c>
      <c r="G668">
        <v>75</v>
      </c>
      <c r="H668" s="18">
        <v>60</v>
      </c>
      <c r="I668">
        <v>103</v>
      </c>
      <c r="J668" s="18">
        <v>428</v>
      </c>
      <c r="K668">
        <v>71.33</v>
      </c>
    </row>
    <row r="669" spans="1:11" x14ac:dyDescent="0.3">
      <c r="A669">
        <v>588</v>
      </c>
      <c r="B669" s="18">
        <v>588</v>
      </c>
      <c r="C669" t="s">
        <v>1054</v>
      </c>
      <c r="D669" s="18">
        <v>50</v>
      </c>
      <c r="E669">
        <v>75</v>
      </c>
      <c r="F669" s="18">
        <v>45</v>
      </c>
      <c r="G669">
        <v>40</v>
      </c>
      <c r="H669" s="18">
        <v>45</v>
      </c>
      <c r="I669">
        <v>60</v>
      </c>
      <c r="J669" s="18">
        <v>315</v>
      </c>
      <c r="K669">
        <v>52.5</v>
      </c>
    </row>
    <row r="670" spans="1:11" x14ac:dyDescent="0.3">
      <c r="A670">
        <v>589</v>
      </c>
      <c r="B670" s="18">
        <v>589</v>
      </c>
      <c r="C670" t="s">
        <v>1055</v>
      </c>
      <c r="D670" s="18">
        <v>70</v>
      </c>
      <c r="E670">
        <v>135</v>
      </c>
      <c r="F670" s="18">
        <v>105</v>
      </c>
      <c r="G670">
        <v>60</v>
      </c>
      <c r="H670" s="18">
        <v>105</v>
      </c>
      <c r="I670">
        <v>20</v>
      </c>
      <c r="J670" s="18">
        <v>495</v>
      </c>
      <c r="K670">
        <v>82.5</v>
      </c>
    </row>
    <row r="671" spans="1:11" x14ac:dyDescent="0.3">
      <c r="A671">
        <v>590</v>
      </c>
      <c r="B671" s="18">
        <v>590</v>
      </c>
      <c r="C671" t="s">
        <v>1056</v>
      </c>
      <c r="D671" s="18">
        <v>69</v>
      </c>
      <c r="E671">
        <v>55</v>
      </c>
      <c r="F671" s="18">
        <v>45</v>
      </c>
      <c r="G671">
        <v>55</v>
      </c>
      <c r="H671" s="18">
        <v>55</v>
      </c>
      <c r="I671">
        <v>15</v>
      </c>
      <c r="J671" s="18">
        <v>294</v>
      </c>
      <c r="K671">
        <v>49</v>
      </c>
    </row>
    <row r="672" spans="1:11" x14ac:dyDescent="0.3">
      <c r="A672">
        <v>591</v>
      </c>
      <c r="B672" s="18">
        <v>591</v>
      </c>
      <c r="C672" t="s">
        <v>1057</v>
      </c>
      <c r="D672" s="18">
        <v>114</v>
      </c>
      <c r="E672">
        <v>85</v>
      </c>
      <c r="F672" s="18">
        <v>70</v>
      </c>
      <c r="G672">
        <v>85</v>
      </c>
      <c r="H672" s="18">
        <v>80</v>
      </c>
      <c r="I672">
        <v>30</v>
      </c>
      <c r="J672" s="18">
        <v>464</v>
      </c>
      <c r="K672">
        <v>77.33</v>
      </c>
    </row>
    <row r="673" spans="1:11" x14ac:dyDescent="0.3">
      <c r="A673">
        <v>592</v>
      </c>
      <c r="B673" s="18">
        <v>592</v>
      </c>
      <c r="C673" t="s">
        <v>1058</v>
      </c>
      <c r="D673" s="18">
        <v>55</v>
      </c>
      <c r="E673">
        <v>40</v>
      </c>
      <c r="F673" s="18">
        <v>50</v>
      </c>
      <c r="G673">
        <v>65</v>
      </c>
      <c r="H673" s="18">
        <v>85</v>
      </c>
      <c r="I673">
        <v>40</v>
      </c>
      <c r="J673" s="18">
        <v>335</v>
      </c>
      <c r="K673">
        <v>55.83</v>
      </c>
    </row>
    <row r="674" spans="1:11" x14ac:dyDescent="0.3">
      <c r="A674">
        <v>593</v>
      </c>
      <c r="B674" s="18">
        <v>593</v>
      </c>
      <c r="C674" t="s">
        <v>1059</v>
      </c>
      <c r="D674" s="18">
        <v>100</v>
      </c>
      <c r="E674">
        <v>60</v>
      </c>
      <c r="F674" s="18">
        <v>70</v>
      </c>
      <c r="G674">
        <v>85</v>
      </c>
      <c r="H674" s="18">
        <v>105</v>
      </c>
      <c r="I674">
        <v>60</v>
      </c>
      <c r="J674" s="18">
        <v>480</v>
      </c>
      <c r="K674">
        <v>80</v>
      </c>
    </row>
    <row r="675" spans="1:11" x14ac:dyDescent="0.3">
      <c r="A675">
        <v>594</v>
      </c>
      <c r="B675" s="18">
        <v>594</v>
      </c>
      <c r="C675" t="s">
        <v>1060</v>
      </c>
      <c r="D675" s="18">
        <v>165</v>
      </c>
      <c r="E675">
        <v>75</v>
      </c>
      <c r="F675" s="18">
        <v>80</v>
      </c>
      <c r="G675">
        <v>40</v>
      </c>
      <c r="H675" s="18">
        <v>45</v>
      </c>
      <c r="I675">
        <v>65</v>
      </c>
      <c r="J675" s="18">
        <v>470</v>
      </c>
      <c r="K675">
        <v>78.33</v>
      </c>
    </row>
    <row r="676" spans="1:11" x14ac:dyDescent="0.3">
      <c r="A676">
        <v>595</v>
      </c>
      <c r="B676" s="18">
        <v>595</v>
      </c>
      <c r="C676" t="s">
        <v>1061</v>
      </c>
      <c r="D676" s="18">
        <v>50</v>
      </c>
      <c r="E676">
        <v>47</v>
      </c>
      <c r="F676" s="18">
        <v>50</v>
      </c>
      <c r="G676">
        <v>57</v>
      </c>
      <c r="H676" s="18">
        <v>50</v>
      </c>
      <c r="I676">
        <v>65</v>
      </c>
      <c r="J676" s="18">
        <v>319</v>
      </c>
      <c r="K676">
        <v>53.17</v>
      </c>
    </row>
    <row r="677" spans="1:11" x14ac:dyDescent="0.3">
      <c r="A677">
        <v>596</v>
      </c>
      <c r="B677" s="18">
        <v>596</v>
      </c>
      <c r="C677" t="s">
        <v>1062</v>
      </c>
      <c r="D677" s="18">
        <v>70</v>
      </c>
      <c r="E677">
        <v>77</v>
      </c>
      <c r="F677" s="18">
        <v>60</v>
      </c>
      <c r="G677">
        <v>97</v>
      </c>
      <c r="H677" s="18">
        <v>60</v>
      </c>
      <c r="I677">
        <v>108</v>
      </c>
      <c r="J677" s="18">
        <v>472</v>
      </c>
      <c r="K677">
        <v>78.67</v>
      </c>
    </row>
    <row r="678" spans="1:11" x14ac:dyDescent="0.3">
      <c r="A678">
        <v>597</v>
      </c>
      <c r="B678" s="18">
        <v>597</v>
      </c>
      <c r="C678" t="s">
        <v>1063</v>
      </c>
      <c r="D678" s="18">
        <v>44</v>
      </c>
      <c r="E678">
        <v>50</v>
      </c>
      <c r="F678" s="18">
        <v>91</v>
      </c>
      <c r="G678">
        <v>24</v>
      </c>
      <c r="H678" s="18">
        <v>86</v>
      </c>
      <c r="I678">
        <v>10</v>
      </c>
      <c r="J678" s="18">
        <v>305</v>
      </c>
      <c r="K678">
        <v>50.83</v>
      </c>
    </row>
    <row r="679" spans="1:11" x14ac:dyDescent="0.3">
      <c r="A679">
        <v>598</v>
      </c>
      <c r="B679" s="18">
        <v>598</v>
      </c>
      <c r="C679" t="s">
        <v>1064</v>
      </c>
      <c r="D679" s="18">
        <v>74</v>
      </c>
      <c r="E679">
        <v>94</v>
      </c>
      <c r="F679" s="18">
        <v>131</v>
      </c>
      <c r="G679">
        <v>54</v>
      </c>
      <c r="H679" s="18">
        <v>116</v>
      </c>
      <c r="I679">
        <v>20</v>
      </c>
      <c r="J679" s="18">
        <v>489</v>
      </c>
      <c r="K679">
        <v>81.5</v>
      </c>
    </row>
    <row r="680" spans="1:11" x14ac:dyDescent="0.3">
      <c r="A680">
        <v>599</v>
      </c>
      <c r="B680" s="18">
        <v>599</v>
      </c>
      <c r="C680" t="s">
        <v>1065</v>
      </c>
      <c r="D680" s="18">
        <v>40</v>
      </c>
      <c r="E680">
        <v>55</v>
      </c>
      <c r="F680" s="18">
        <v>70</v>
      </c>
      <c r="G680">
        <v>45</v>
      </c>
      <c r="H680" s="18">
        <v>60</v>
      </c>
      <c r="I680">
        <v>30</v>
      </c>
      <c r="J680" s="18">
        <v>300</v>
      </c>
      <c r="K680">
        <v>50</v>
      </c>
    </row>
    <row r="681" spans="1:11" x14ac:dyDescent="0.3">
      <c r="A681">
        <v>600</v>
      </c>
      <c r="B681" s="18">
        <v>600</v>
      </c>
      <c r="C681" t="s">
        <v>1066</v>
      </c>
      <c r="D681" s="18">
        <v>60</v>
      </c>
      <c r="E681">
        <v>80</v>
      </c>
      <c r="F681" s="18">
        <v>95</v>
      </c>
      <c r="G681">
        <v>70</v>
      </c>
      <c r="H681" s="18">
        <v>85</v>
      </c>
      <c r="I681">
        <v>50</v>
      </c>
      <c r="J681" s="18">
        <v>440</v>
      </c>
      <c r="K681">
        <v>73.33</v>
      </c>
    </row>
    <row r="682" spans="1:11" x14ac:dyDescent="0.3">
      <c r="A682">
        <v>601</v>
      </c>
      <c r="B682" s="18">
        <v>601</v>
      </c>
      <c r="C682" t="s">
        <v>1067</v>
      </c>
      <c r="D682" s="18">
        <v>60</v>
      </c>
      <c r="E682">
        <v>100</v>
      </c>
      <c r="F682" s="18">
        <v>115</v>
      </c>
      <c r="G682">
        <v>70</v>
      </c>
      <c r="H682" s="18">
        <v>85</v>
      </c>
      <c r="I682">
        <v>90</v>
      </c>
      <c r="J682" s="18">
        <v>520</v>
      </c>
      <c r="K682">
        <v>86.67</v>
      </c>
    </row>
    <row r="683" spans="1:11" x14ac:dyDescent="0.3">
      <c r="A683">
        <v>602</v>
      </c>
      <c r="B683" s="18">
        <v>602</v>
      </c>
      <c r="C683" t="s">
        <v>1068</v>
      </c>
      <c r="D683" s="18">
        <v>35</v>
      </c>
      <c r="E683">
        <v>55</v>
      </c>
      <c r="F683" s="18">
        <v>40</v>
      </c>
      <c r="G683">
        <v>45</v>
      </c>
      <c r="H683" s="18">
        <v>40</v>
      </c>
      <c r="I683">
        <v>60</v>
      </c>
      <c r="J683" s="18">
        <v>275</v>
      </c>
      <c r="K683">
        <v>45.83</v>
      </c>
    </row>
    <row r="684" spans="1:11" x14ac:dyDescent="0.3">
      <c r="A684">
        <v>603</v>
      </c>
      <c r="B684" s="18">
        <v>603</v>
      </c>
      <c r="C684" t="s">
        <v>1069</v>
      </c>
      <c r="D684" s="18">
        <v>65</v>
      </c>
      <c r="E684">
        <v>85</v>
      </c>
      <c r="F684" s="18">
        <v>70</v>
      </c>
      <c r="G684">
        <v>75</v>
      </c>
      <c r="H684" s="18">
        <v>70</v>
      </c>
      <c r="I684">
        <v>40</v>
      </c>
      <c r="J684" s="18">
        <v>405</v>
      </c>
      <c r="K684">
        <v>67.5</v>
      </c>
    </row>
    <row r="685" spans="1:11" x14ac:dyDescent="0.3">
      <c r="A685">
        <v>604</v>
      </c>
      <c r="B685" s="18">
        <v>604</v>
      </c>
      <c r="C685" t="s">
        <v>1070</v>
      </c>
      <c r="D685" s="18">
        <v>85</v>
      </c>
      <c r="E685">
        <v>115</v>
      </c>
      <c r="F685" s="18">
        <v>80</v>
      </c>
      <c r="G685">
        <v>105</v>
      </c>
      <c r="H685" s="18">
        <v>80</v>
      </c>
      <c r="I685">
        <v>50</v>
      </c>
      <c r="J685" s="18">
        <v>515</v>
      </c>
      <c r="K685">
        <v>85.83</v>
      </c>
    </row>
    <row r="686" spans="1:11" x14ac:dyDescent="0.3">
      <c r="A686">
        <v>605</v>
      </c>
      <c r="B686" s="18">
        <v>605</v>
      </c>
      <c r="C686" t="s">
        <v>1071</v>
      </c>
      <c r="D686" s="18">
        <v>55</v>
      </c>
      <c r="E686">
        <v>55</v>
      </c>
      <c r="F686" s="18">
        <v>55</v>
      </c>
      <c r="G686">
        <v>85</v>
      </c>
      <c r="H686" s="18">
        <v>55</v>
      </c>
      <c r="I686">
        <v>30</v>
      </c>
      <c r="J686" s="18">
        <v>335</v>
      </c>
      <c r="K686">
        <v>55.83</v>
      </c>
    </row>
    <row r="687" spans="1:11" x14ac:dyDescent="0.3">
      <c r="A687">
        <v>606</v>
      </c>
      <c r="B687" s="18">
        <v>606</v>
      </c>
      <c r="C687" t="s">
        <v>1072</v>
      </c>
      <c r="D687" s="18">
        <v>75</v>
      </c>
      <c r="E687">
        <v>75</v>
      </c>
      <c r="F687" s="18">
        <v>75</v>
      </c>
      <c r="G687">
        <v>125</v>
      </c>
      <c r="H687" s="18">
        <v>95</v>
      </c>
      <c r="I687">
        <v>40</v>
      </c>
      <c r="J687" s="18">
        <v>485</v>
      </c>
      <c r="K687">
        <v>80.83</v>
      </c>
    </row>
    <row r="688" spans="1:11" x14ac:dyDescent="0.3">
      <c r="A688">
        <v>607</v>
      </c>
      <c r="B688" s="18">
        <v>607</v>
      </c>
      <c r="C688" t="s">
        <v>1073</v>
      </c>
      <c r="D688" s="18">
        <v>50</v>
      </c>
      <c r="E688">
        <v>30</v>
      </c>
      <c r="F688" s="18">
        <v>55</v>
      </c>
      <c r="G688">
        <v>65</v>
      </c>
      <c r="H688" s="18">
        <v>55</v>
      </c>
      <c r="I688">
        <v>20</v>
      </c>
      <c r="J688" s="18">
        <v>275</v>
      </c>
      <c r="K688">
        <v>45.83</v>
      </c>
    </row>
    <row r="689" spans="1:11" x14ac:dyDescent="0.3">
      <c r="A689">
        <v>608</v>
      </c>
      <c r="B689" s="18">
        <v>608</v>
      </c>
      <c r="C689" t="s">
        <v>1074</v>
      </c>
      <c r="D689" s="18">
        <v>60</v>
      </c>
      <c r="E689">
        <v>40</v>
      </c>
      <c r="F689" s="18">
        <v>60</v>
      </c>
      <c r="G689">
        <v>95</v>
      </c>
      <c r="H689" s="18">
        <v>60</v>
      </c>
      <c r="I689">
        <v>55</v>
      </c>
      <c r="J689" s="18">
        <v>370</v>
      </c>
      <c r="K689">
        <v>61.67</v>
      </c>
    </row>
    <row r="690" spans="1:11" x14ac:dyDescent="0.3">
      <c r="A690">
        <v>609</v>
      </c>
      <c r="B690" s="18">
        <v>609</v>
      </c>
      <c r="C690" t="s">
        <v>1075</v>
      </c>
      <c r="D690" s="18">
        <v>60</v>
      </c>
      <c r="E690">
        <v>55</v>
      </c>
      <c r="F690" s="18">
        <v>90</v>
      </c>
      <c r="G690">
        <v>145</v>
      </c>
      <c r="H690" s="18">
        <v>90</v>
      </c>
      <c r="I690">
        <v>80</v>
      </c>
      <c r="J690" s="18">
        <v>520</v>
      </c>
      <c r="K690">
        <v>86.67</v>
      </c>
    </row>
    <row r="691" spans="1:11" x14ac:dyDescent="0.3">
      <c r="A691">
        <v>610</v>
      </c>
      <c r="B691" s="18">
        <v>610</v>
      </c>
      <c r="C691" t="s">
        <v>1076</v>
      </c>
      <c r="D691" s="18">
        <v>46</v>
      </c>
      <c r="E691">
        <v>87</v>
      </c>
      <c r="F691" s="18">
        <v>60</v>
      </c>
      <c r="G691">
        <v>30</v>
      </c>
      <c r="H691" s="18">
        <v>40</v>
      </c>
      <c r="I691">
        <v>57</v>
      </c>
      <c r="J691" s="18">
        <v>320</v>
      </c>
      <c r="K691">
        <v>53.33</v>
      </c>
    </row>
    <row r="692" spans="1:11" x14ac:dyDescent="0.3">
      <c r="A692">
        <v>611</v>
      </c>
      <c r="B692" s="18">
        <v>611</v>
      </c>
      <c r="C692" t="s">
        <v>1077</v>
      </c>
      <c r="D692" s="18">
        <v>66</v>
      </c>
      <c r="E692">
        <v>117</v>
      </c>
      <c r="F692" s="18">
        <v>70</v>
      </c>
      <c r="G692">
        <v>40</v>
      </c>
      <c r="H692" s="18">
        <v>50</v>
      </c>
      <c r="I692">
        <v>67</v>
      </c>
      <c r="J692" s="18">
        <v>410</v>
      </c>
      <c r="K692">
        <v>68.33</v>
      </c>
    </row>
    <row r="693" spans="1:11" x14ac:dyDescent="0.3">
      <c r="A693">
        <v>612</v>
      </c>
      <c r="B693" s="18">
        <v>612</v>
      </c>
      <c r="C693" t="s">
        <v>1078</v>
      </c>
      <c r="D693" s="18">
        <v>76</v>
      </c>
      <c r="E693">
        <v>147</v>
      </c>
      <c r="F693" s="18">
        <v>90</v>
      </c>
      <c r="G693">
        <v>60</v>
      </c>
      <c r="H693" s="18">
        <v>70</v>
      </c>
      <c r="I693">
        <v>97</v>
      </c>
      <c r="J693" s="18">
        <v>540</v>
      </c>
      <c r="K693">
        <v>90</v>
      </c>
    </row>
    <row r="694" spans="1:11" x14ac:dyDescent="0.3">
      <c r="A694">
        <v>613</v>
      </c>
      <c r="B694" s="18">
        <v>613</v>
      </c>
      <c r="C694" t="s">
        <v>1079</v>
      </c>
      <c r="D694" s="18">
        <v>55</v>
      </c>
      <c r="E694">
        <v>70</v>
      </c>
      <c r="F694" s="18">
        <v>40</v>
      </c>
      <c r="G694">
        <v>60</v>
      </c>
      <c r="H694" s="18">
        <v>40</v>
      </c>
      <c r="I694">
        <v>40</v>
      </c>
      <c r="J694" s="18">
        <v>305</v>
      </c>
      <c r="K694">
        <v>50.83</v>
      </c>
    </row>
    <row r="695" spans="1:11" x14ac:dyDescent="0.3">
      <c r="A695">
        <v>614</v>
      </c>
      <c r="B695" s="18">
        <v>614</v>
      </c>
      <c r="C695" t="s">
        <v>1080</v>
      </c>
      <c r="D695" s="18">
        <v>95</v>
      </c>
      <c r="E695">
        <v>130</v>
      </c>
      <c r="F695" s="18">
        <v>80</v>
      </c>
      <c r="G695">
        <v>70</v>
      </c>
      <c r="H695" s="18">
        <v>80</v>
      </c>
      <c r="I695">
        <v>50</v>
      </c>
      <c r="J695" s="18">
        <v>505</v>
      </c>
      <c r="K695">
        <v>84.17</v>
      </c>
    </row>
    <row r="696" spans="1:11" x14ac:dyDescent="0.3">
      <c r="A696">
        <v>615</v>
      </c>
      <c r="B696" s="18">
        <v>615</v>
      </c>
      <c r="C696" t="s">
        <v>1081</v>
      </c>
      <c r="D696" s="18">
        <v>80</v>
      </c>
      <c r="E696">
        <v>50</v>
      </c>
      <c r="F696" s="18">
        <v>50</v>
      </c>
      <c r="G696">
        <v>95</v>
      </c>
      <c r="H696" s="18">
        <v>135</v>
      </c>
      <c r="I696">
        <v>105</v>
      </c>
      <c r="J696" s="18">
        <v>515</v>
      </c>
      <c r="K696">
        <v>85.83</v>
      </c>
    </row>
    <row r="697" spans="1:11" x14ac:dyDescent="0.3">
      <c r="A697">
        <v>616</v>
      </c>
      <c r="B697" s="18">
        <v>616</v>
      </c>
      <c r="C697" t="s">
        <v>1082</v>
      </c>
      <c r="D697" s="18">
        <v>50</v>
      </c>
      <c r="E697">
        <v>40</v>
      </c>
      <c r="F697" s="18">
        <v>85</v>
      </c>
      <c r="G697">
        <v>40</v>
      </c>
      <c r="H697" s="18">
        <v>65</v>
      </c>
      <c r="I697">
        <v>25</v>
      </c>
      <c r="J697" s="18">
        <v>305</v>
      </c>
      <c r="K697">
        <v>50.83</v>
      </c>
    </row>
    <row r="698" spans="1:11" x14ac:dyDescent="0.3">
      <c r="A698">
        <v>617</v>
      </c>
      <c r="B698" s="18">
        <v>617</v>
      </c>
      <c r="C698" t="s">
        <v>1083</v>
      </c>
      <c r="D698" s="18">
        <v>80</v>
      </c>
      <c r="E698">
        <v>70</v>
      </c>
      <c r="F698" s="18">
        <v>40</v>
      </c>
      <c r="G698">
        <v>100</v>
      </c>
      <c r="H698" s="18">
        <v>60</v>
      </c>
      <c r="I698">
        <v>145</v>
      </c>
      <c r="J698" s="18">
        <v>495</v>
      </c>
      <c r="K698">
        <v>82.5</v>
      </c>
    </row>
    <row r="699" spans="1:11" x14ac:dyDescent="0.3">
      <c r="A699">
        <v>618</v>
      </c>
      <c r="B699" s="18">
        <v>618</v>
      </c>
      <c r="C699" t="s">
        <v>1084</v>
      </c>
      <c r="D699" s="18">
        <v>109</v>
      </c>
      <c r="E699">
        <v>66</v>
      </c>
      <c r="F699" s="18">
        <v>84</v>
      </c>
      <c r="G699">
        <v>81</v>
      </c>
      <c r="H699" s="18">
        <v>99</v>
      </c>
      <c r="I699">
        <v>32</v>
      </c>
      <c r="J699" s="18">
        <v>471</v>
      </c>
      <c r="K699">
        <v>78.5</v>
      </c>
    </row>
    <row r="700" spans="1:11" x14ac:dyDescent="0.3">
      <c r="A700">
        <v>619</v>
      </c>
      <c r="B700" s="18">
        <v>619</v>
      </c>
      <c r="C700" t="s">
        <v>1085</v>
      </c>
      <c r="D700" s="18">
        <v>45</v>
      </c>
      <c r="E700">
        <v>85</v>
      </c>
      <c r="F700" s="18">
        <v>50</v>
      </c>
      <c r="G700">
        <v>55</v>
      </c>
      <c r="H700" s="18">
        <v>50</v>
      </c>
      <c r="I700">
        <v>65</v>
      </c>
      <c r="J700" s="18">
        <v>350</v>
      </c>
      <c r="K700">
        <v>58.33</v>
      </c>
    </row>
    <row r="701" spans="1:11" x14ac:dyDescent="0.3">
      <c r="A701">
        <v>620</v>
      </c>
      <c r="B701" s="18">
        <v>620</v>
      </c>
      <c r="C701" t="s">
        <v>1086</v>
      </c>
      <c r="D701" s="18">
        <v>65</v>
      </c>
      <c r="E701">
        <v>125</v>
      </c>
      <c r="F701" s="18">
        <v>60</v>
      </c>
      <c r="G701">
        <v>95</v>
      </c>
      <c r="H701" s="18">
        <v>60</v>
      </c>
      <c r="I701">
        <v>105</v>
      </c>
      <c r="J701" s="18">
        <v>510</v>
      </c>
      <c r="K701">
        <v>85</v>
      </c>
    </row>
    <row r="702" spans="1:11" x14ac:dyDescent="0.3">
      <c r="A702">
        <v>621</v>
      </c>
      <c r="B702" s="18">
        <v>621</v>
      </c>
      <c r="C702" t="s">
        <v>1087</v>
      </c>
      <c r="D702" s="18">
        <v>77</v>
      </c>
      <c r="E702">
        <v>120</v>
      </c>
      <c r="F702" s="18">
        <v>90</v>
      </c>
      <c r="G702">
        <v>60</v>
      </c>
      <c r="H702" s="18">
        <v>90</v>
      </c>
      <c r="I702">
        <v>48</v>
      </c>
      <c r="J702" s="18">
        <v>485</v>
      </c>
      <c r="K702">
        <v>80.83</v>
      </c>
    </row>
    <row r="703" spans="1:11" x14ac:dyDescent="0.3">
      <c r="A703">
        <v>622</v>
      </c>
      <c r="B703" s="18">
        <v>622</v>
      </c>
      <c r="C703" t="s">
        <v>1088</v>
      </c>
      <c r="D703" s="18">
        <v>59</v>
      </c>
      <c r="E703">
        <v>74</v>
      </c>
      <c r="F703" s="18">
        <v>50</v>
      </c>
      <c r="G703">
        <v>35</v>
      </c>
      <c r="H703" s="18">
        <v>50</v>
      </c>
      <c r="I703">
        <v>35</v>
      </c>
      <c r="J703" s="18">
        <v>303</v>
      </c>
      <c r="K703">
        <v>50.5</v>
      </c>
    </row>
    <row r="704" spans="1:11" x14ac:dyDescent="0.3">
      <c r="A704">
        <v>623</v>
      </c>
      <c r="B704" s="18">
        <v>623</v>
      </c>
      <c r="C704" t="s">
        <v>1089</v>
      </c>
      <c r="D704" s="18">
        <v>89</v>
      </c>
      <c r="E704">
        <v>124</v>
      </c>
      <c r="F704" s="18">
        <v>80</v>
      </c>
      <c r="G704">
        <v>55</v>
      </c>
      <c r="H704" s="18">
        <v>80</v>
      </c>
      <c r="I704">
        <v>55</v>
      </c>
      <c r="J704" s="18">
        <v>483</v>
      </c>
      <c r="K704">
        <v>80.5</v>
      </c>
    </row>
    <row r="705" spans="1:11" x14ac:dyDescent="0.3">
      <c r="A705">
        <v>624</v>
      </c>
      <c r="B705" s="18">
        <v>624</v>
      </c>
      <c r="C705" t="s">
        <v>1090</v>
      </c>
      <c r="D705" s="18">
        <v>45</v>
      </c>
      <c r="E705">
        <v>85</v>
      </c>
      <c r="F705" s="18">
        <v>70</v>
      </c>
      <c r="G705">
        <v>40</v>
      </c>
      <c r="H705" s="18">
        <v>40</v>
      </c>
      <c r="I705">
        <v>60</v>
      </c>
      <c r="J705" s="18">
        <v>340</v>
      </c>
      <c r="K705">
        <v>56.67</v>
      </c>
    </row>
    <row r="706" spans="1:11" x14ac:dyDescent="0.3">
      <c r="A706">
        <v>625</v>
      </c>
      <c r="B706" s="18">
        <v>625</v>
      </c>
      <c r="C706" t="s">
        <v>1091</v>
      </c>
      <c r="D706" s="18">
        <v>65</v>
      </c>
      <c r="E706">
        <v>125</v>
      </c>
      <c r="F706" s="18">
        <v>100</v>
      </c>
      <c r="G706">
        <v>60</v>
      </c>
      <c r="H706" s="18">
        <v>70</v>
      </c>
      <c r="I706">
        <v>70</v>
      </c>
      <c r="J706" s="18">
        <v>490</v>
      </c>
      <c r="K706">
        <v>81.67</v>
      </c>
    </row>
    <row r="707" spans="1:11" x14ac:dyDescent="0.3">
      <c r="A707">
        <v>626</v>
      </c>
      <c r="B707" s="18">
        <v>626</v>
      </c>
      <c r="C707" t="s">
        <v>1092</v>
      </c>
      <c r="D707" s="18">
        <v>95</v>
      </c>
      <c r="E707">
        <v>110</v>
      </c>
      <c r="F707" s="18">
        <v>95</v>
      </c>
      <c r="G707">
        <v>40</v>
      </c>
      <c r="H707" s="18">
        <v>95</v>
      </c>
      <c r="I707">
        <v>55</v>
      </c>
      <c r="J707" s="18">
        <v>490</v>
      </c>
      <c r="K707">
        <v>81.67</v>
      </c>
    </row>
    <row r="708" spans="1:11" x14ac:dyDescent="0.3">
      <c r="A708">
        <v>627</v>
      </c>
      <c r="B708" s="18">
        <v>627</v>
      </c>
      <c r="C708" t="s">
        <v>1093</v>
      </c>
      <c r="D708" s="18">
        <v>70</v>
      </c>
      <c r="E708">
        <v>83</v>
      </c>
      <c r="F708" s="18">
        <v>50</v>
      </c>
      <c r="G708">
        <v>37</v>
      </c>
      <c r="H708" s="18">
        <v>50</v>
      </c>
      <c r="I708">
        <v>60</v>
      </c>
      <c r="J708" s="18">
        <v>350</v>
      </c>
      <c r="K708">
        <v>58.33</v>
      </c>
    </row>
    <row r="709" spans="1:11" x14ac:dyDescent="0.3">
      <c r="A709">
        <v>628</v>
      </c>
      <c r="B709" s="18">
        <v>628</v>
      </c>
      <c r="C709" t="s">
        <v>1094</v>
      </c>
      <c r="D709" s="18">
        <v>100</v>
      </c>
      <c r="E709">
        <v>123</v>
      </c>
      <c r="F709" s="18">
        <v>75</v>
      </c>
      <c r="G709">
        <v>57</v>
      </c>
      <c r="H709" s="18">
        <v>75</v>
      </c>
      <c r="I709">
        <v>80</v>
      </c>
      <c r="J709" s="18">
        <v>510</v>
      </c>
      <c r="K709">
        <v>85</v>
      </c>
    </row>
    <row r="710" spans="1:11" x14ac:dyDescent="0.3">
      <c r="A710">
        <v>629</v>
      </c>
      <c r="B710" s="18">
        <v>629</v>
      </c>
      <c r="C710" t="s">
        <v>1095</v>
      </c>
      <c r="D710" s="18">
        <v>70</v>
      </c>
      <c r="E710">
        <v>55</v>
      </c>
      <c r="F710" s="18">
        <v>75</v>
      </c>
      <c r="G710">
        <v>45</v>
      </c>
      <c r="H710" s="18">
        <v>65</v>
      </c>
      <c r="I710">
        <v>60</v>
      </c>
      <c r="J710" s="18">
        <v>370</v>
      </c>
      <c r="K710">
        <v>61.67</v>
      </c>
    </row>
    <row r="711" spans="1:11" x14ac:dyDescent="0.3">
      <c r="A711">
        <v>630</v>
      </c>
      <c r="B711" s="18">
        <v>630</v>
      </c>
      <c r="C711" t="s">
        <v>1096</v>
      </c>
      <c r="D711" s="18">
        <v>110</v>
      </c>
      <c r="E711">
        <v>65</v>
      </c>
      <c r="F711" s="18">
        <v>105</v>
      </c>
      <c r="G711">
        <v>55</v>
      </c>
      <c r="H711" s="18">
        <v>95</v>
      </c>
      <c r="I711">
        <v>80</v>
      </c>
      <c r="J711" s="18">
        <v>510</v>
      </c>
      <c r="K711">
        <v>85</v>
      </c>
    </row>
    <row r="712" spans="1:11" x14ac:dyDescent="0.3">
      <c r="A712">
        <v>631</v>
      </c>
      <c r="B712" s="18">
        <v>631</v>
      </c>
      <c r="C712" t="s">
        <v>1097</v>
      </c>
      <c r="D712" s="18">
        <v>85</v>
      </c>
      <c r="E712">
        <v>97</v>
      </c>
      <c r="F712" s="18">
        <v>66</v>
      </c>
      <c r="G712">
        <v>105</v>
      </c>
      <c r="H712" s="18">
        <v>66</v>
      </c>
      <c r="I712">
        <v>65</v>
      </c>
      <c r="J712" s="18">
        <v>484</v>
      </c>
      <c r="K712">
        <v>80.67</v>
      </c>
    </row>
    <row r="713" spans="1:11" x14ac:dyDescent="0.3">
      <c r="A713">
        <v>632</v>
      </c>
      <c r="B713" s="18">
        <v>632</v>
      </c>
      <c r="C713" t="s">
        <v>1098</v>
      </c>
      <c r="D713" s="18">
        <v>58</v>
      </c>
      <c r="E713">
        <v>109</v>
      </c>
      <c r="F713" s="18">
        <v>112</v>
      </c>
      <c r="G713">
        <v>48</v>
      </c>
      <c r="H713" s="18">
        <v>48</v>
      </c>
      <c r="I713">
        <v>109</v>
      </c>
      <c r="J713" s="18">
        <v>484</v>
      </c>
      <c r="K713">
        <v>80.67</v>
      </c>
    </row>
    <row r="714" spans="1:11" x14ac:dyDescent="0.3">
      <c r="A714">
        <v>633</v>
      </c>
      <c r="B714" s="18">
        <v>633</v>
      </c>
      <c r="C714" t="s">
        <v>1099</v>
      </c>
      <c r="D714" s="18">
        <v>52</v>
      </c>
      <c r="E714">
        <v>65</v>
      </c>
      <c r="F714" s="18">
        <v>50</v>
      </c>
      <c r="G714">
        <v>45</v>
      </c>
      <c r="H714" s="18">
        <v>50</v>
      </c>
      <c r="I714">
        <v>38</v>
      </c>
      <c r="J714" s="18">
        <v>300</v>
      </c>
      <c r="K714">
        <v>50</v>
      </c>
    </row>
    <row r="715" spans="1:11" x14ac:dyDescent="0.3">
      <c r="A715">
        <v>634</v>
      </c>
      <c r="B715" s="18">
        <v>634</v>
      </c>
      <c r="C715" t="s">
        <v>1100</v>
      </c>
      <c r="D715" s="18">
        <v>72</v>
      </c>
      <c r="E715">
        <v>85</v>
      </c>
      <c r="F715" s="18">
        <v>70</v>
      </c>
      <c r="G715">
        <v>65</v>
      </c>
      <c r="H715" s="18">
        <v>70</v>
      </c>
      <c r="I715">
        <v>58</v>
      </c>
      <c r="J715" s="18">
        <v>420</v>
      </c>
      <c r="K715">
        <v>70</v>
      </c>
    </row>
    <row r="716" spans="1:11" x14ac:dyDescent="0.3">
      <c r="A716">
        <v>635</v>
      </c>
      <c r="B716" s="18">
        <v>635</v>
      </c>
      <c r="C716" t="s">
        <v>1101</v>
      </c>
      <c r="D716" s="18">
        <v>92</v>
      </c>
      <c r="E716">
        <v>105</v>
      </c>
      <c r="F716" s="18">
        <v>90</v>
      </c>
      <c r="G716">
        <v>125</v>
      </c>
      <c r="H716" s="18">
        <v>90</v>
      </c>
      <c r="I716">
        <v>98</v>
      </c>
      <c r="J716" s="18">
        <v>600</v>
      </c>
      <c r="K716">
        <v>100</v>
      </c>
    </row>
    <row r="717" spans="1:11" x14ac:dyDescent="0.3">
      <c r="A717">
        <v>636</v>
      </c>
      <c r="B717" s="18">
        <v>636</v>
      </c>
      <c r="C717" t="s">
        <v>1102</v>
      </c>
      <c r="D717" s="18">
        <v>55</v>
      </c>
      <c r="E717">
        <v>85</v>
      </c>
      <c r="F717" s="18">
        <v>55</v>
      </c>
      <c r="G717">
        <v>50</v>
      </c>
      <c r="H717" s="18">
        <v>55</v>
      </c>
      <c r="I717">
        <v>60</v>
      </c>
      <c r="J717" s="18">
        <v>360</v>
      </c>
      <c r="K717">
        <v>60</v>
      </c>
    </row>
    <row r="718" spans="1:11" x14ac:dyDescent="0.3">
      <c r="A718">
        <v>637</v>
      </c>
      <c r="B718" s="18">
        <v>637</v>
      </c>
      <c r="C718" t="s">
        <v>1103</v>
      </c>
      <c r="D718" s="18">
        <v>85</v>
      </c>
      <c r="E718">
        <v>60</v>
      </c>
      <c r="F718" s="18">
        <v>65</v>
      </c>
      <c r="G718">
        <v>135</v>
      </c>
      <c r="H718" s="18">
        <v>105</v>
      </c>
      <c r="I718">
        <v>100</v>
      </c>
      <c r="J718" s="18">
        <v>550</v>
      </c>
      <c r="K718">
        <v>91.67</v>
      </c>
    </row>
    <row r="719" spans="1:11" x14ac:dyDescent="0.3">
      <c r="A719">
        <v>638</v>
      </c>
      <c r="B719" s="18">
        <v>638</v>
      </c>
      <c r="C719" t="s">
        <v>1104</v>
      </c>
      <c r="D719" s="18">
        <v>91</v>
      </c>
      <c r="E719">
        <v>90</v>
      </c>
      <c r="F719" s="18">
        <v>129</v>
      </c>
      <c r="G719">
        <v>90</v>
      </c>
      <c r="H719" s="18">
        <v>72</v>
      </c>
      <c r="I719">
        <v>108</v>
      </c>
      <c r="J719" s="18">
        <v>580</v>
      </c>
      <c r="K719">
        <v>96.67</v>
      </c>
    </row>
    <row r="720" spans="1:11" x14ac:dyDescent="0.3">
      <c r="A720">
        <v>639</v>
      </c>
      <c r="B720" s="18">
        <v>639</v>
      </c>
      <c r="C720" t="s">
        <v>1105</v>
      </c>
      <c r="D720" s="18">
        <v>91</v>
      </c>
      <c r="E720">
        <v>129</v>
      </c>
      <c r="F720" s="18">
        <v>90</v>
      </c>
      <c r="G720">
        <v>72</v>
      </c>
      <c r="H720" s="18">
        <v>90</v>
      </c>
      <c r="I720">
        <v>108</v>
      </c>
      <c r="J720" s="18">
        <v>580</v>
      </c>
      <c r="K720">
        <v>96.67</v>
      </c>
    </row>
    <row r="721" spans="1:11" x14ac:dyDescent="0.3">
      <c r="A721">
        <v>640</v>
      </c>
      <c r="B721" s="18">
        <v>640</v>
      </c>
      <c r="C721" t="s">
        <v>1106</v>
      </c>
      <c r="D721" s="18">
        <v>91</v>
      </c>
      <c r="E721">
        <v>90</v>
      </c>
      <c r="F721" s="18">
        <v>72</v>
      </c>
      <c r="G721">
        <v>90</v>
      </c>
      <c r="H721" s="18">
        <v>129</v>
      </c>
      <c r="I721">
        <v>108</v>
      </c>
      <c r="J721" s="18">
        <v>580</v>
      </c>
      <c r="K721">
        <v>96.67</v>
      </c>
    </row>
    <row r="722" spans="1:11" x14ac:dyDescent="0.3">
      <c r="A722">
        <v>641</v>
      </c>
      <c r="B722" s="18">
        <v>641</v>
      </c>
      <c r="C722" t="s">
        <v>1107</v>
      </c>
      <c r="D722" s="18">
        <v>79</v>
      </c>
      <c r="E722">
        <v>115</v>
      </c>
      <c r="F722" s="18">
        <v>70</v>
      </c>
      <c r="G722">
        <v>125</v>
      </c>
      <c r="H722" s="18">
        <v>80</v>
      </c>
      <c r="I722">
        <v>111</v>
      </c>
      <c r="J722" s="18">
        <v>580</v>
      </c>
      <c r="K722">
        <v>96.67</v>
      </c>
    </row>
    <row r="723" spans="1:11" x14ac:dyDescent="0.3">
      <c r="A723">
        <v>641</v>
      </c>
      <c r="B723" s="18" t="s">
        <v>1379</v>
      </c>
      <c r="C723" t="s">
        <v>1108</v>
      </c>
      <c r="D723" s="18">
        <v>79</v>
      </c>
      <c r="E723">
        <v>100</v>
      </c>
      <c r="F723" s="18">
        <v>80</v>
      </c>
      <c r="G723">
        <v>110</v>
      </c>
      <c r="H723" s="18">
        <v>90</v>
      </c>
      <c r="I723">
        <v>121</v>
      </c>
      <c r="J723" s="18">
        <v>580</v>
      </c>
      <c r="K723">
        <v>96.67</v>
      </c>
    </row>
    <row r="724" spans="1:11" x14ac:dyDescent="0.3">
      <c r="A724">
        <v>642</v>
      </c>
      <c r="B724" s="18">
        <v>642</v>
      </c>
      <c r="C724" t="s">
        <v>1109</v>
      </c>
      <c r="D724" s="18">
        <v>79</v>
      </c>
      <c r="E724">
        <v>115</v>
      </c>
      <c r="F724" s="18">
        <v>70</v>
      </c>
      <c r="G724">
        <v>125</v>
      </c>
      <c r="H724" s="18">
        <v>80</v>
      </c>
      <c r="I724">
        <v>111</v>
      </c>
      <c r="J724" s="18">
        <v>580</v>
      </c>
      <c r="K724">
        <v>96.67</v>
      </c>
    </row>
    <row r="725" spans="1:11" x14ac:dyDescent="0.3">
      <c r="A725">
        <v>642</v>
      </c>
      <c r="B725" s="18" t="s">
        <v>1380</v>
      </c>
      <c r="C725" t="s">
        <v>1110</v>
      </c>
      <c r="D725" s="18">
        <v>79</v>
      </c>
      <c r="E725">
        <v>105</v>
      </c>
      <c r="F725" s="18">
        <v>70</v>
      </c>
      <c r="G725">
        <v>145</v>
      </c>
      <c r="H725" s="18">
        <v>80</v>
      </c>
      <c r="I725">
        <v>101</v>
      </c>
      <c r="J725" s="18">
        <v>580</v>
      </c>
      <c r="K725">
        <v>96.67</v>
      </c>
    </row>
    <row r="726" spans="1:11" x14ac:dyDescent="0.3">
      <c r="A726">
        <v>643</v>
      </c>
      <c r="B726" s="18">
        <v>643</v>
      </c>
      <c r="C726" t="s">
        <v>1111</v>
      </c>
      <c r="D726" s="18">
        <v>100</v>
      </c>
      <c r="E726">
        <v>120</v>
      </c>
      <c r="F726" s="18">
        <v>100</v>
      </c>
      <c r="G726">
        <v>150</v>
      </c>
      <c r="H726" s="18">
        <v>120</v>
      </c>
      <c r="I726">
        <v>90</v>
      </c>
      <c r="J726" s="18">
        <v>680</v>
      </c>
      <c r="K726">
        <v>113.33</v>
      </c>
    </row>
    <row r="727" spans="1:11" x14ac:dyDescent="0.3">
      <c r="A727">
        <v>644</v>
      </c>
      <c r="B727" s="18">
        <v>644</v>
      </c>
      <c r="C727" t="s">
        <v>1112</v>
      </c>
      <c r="D727" s="18">
        <v>100</v>
      </c>
      <c r="E727">
        <v>150</v>
      </c>
      <c r="F727" s="18">
        <v>120</v>
      </c>
      <c r="G727">
        <v>120</v>
      </c>
      <c r="H727" s="18">
        <v>100</v>
      </c>
      <c r="I727">
        <v>90</v>
      </c>
      <c r="J727" s="18">
        <v>680</v>
      </c>
      <c r="K727">
        <v>113.33</v>
      </c>
    </row>
    <row r="728" spans="1:11" x14ac:dyDescent="0.3">
      <c r="A728">
        <v>645</v>
      </c>
      <c r="B728" s="18">
        <v>645</v>
      </c>
      <c r="C728" t="s">
        <v>1113</v>
      </c>
      <c r="D728" s="18">
        <v>89</v>
      </c>
      <c r="E728">
        <v>125</v>
      </c>
      <c r="F728" s="18">
        <v>90</v>
      </c>
      <c r="G728">
        <v>115</v>
      </c>
      <c r="H728" s="18">
        <v>80</v>
      </c>
      <c r="I728">
        <v>101</v>
      </c>
      <c r="J728" s="18">
        <v>600</v>
      </c>
      <c r="K728">
        <v>100</v>
      </c>
    </row>
    <row r="729" spans="1:11" x14ac:dyDescent="0.3">
      <c r="A729">
        <v>645</v>
      </c>
      <c r="B729" s="18" t="s">
        <v>1381</v>
      </c>
      <c r="C729" t="s">
        <v>1114</v>
      </c>
      <c r="D729" s="18">
        <v>89</v>
      </c>
      <c r="E729">
        <v>145</v>
      </c>
      <c r="F729" s="18">
        <v>90</v>
      </c>
      <c r="G729">
        <v>105</v>
      </c>
      <c r="H729" s="18">
        <v>80</v>
      </c>
      <c r="I729">
        <v>91</v>
      </c>
      <c r="J729" s="18">
        <v>600</v>
      </c>
      <c r="K729">
        <v>100</v>
      </c>
    </row>
    <row r="730" spans="1:11" x14ac:dyDescent="0.3">
      <c r="A730">
        <v>646</v>
      </c>
      <c r="B730" s="18">
        <v>646</v>
      </c>
      <c r="C730" t="s">
        <v>1115</v>
      </c>
      <c r="D730" s="18">
        <v>125</v>
      </c>
      <c r="E730">
        <v>130</v>
      </c>
      <c r="F730" s="18">
        <v>90</v>
      </c>
      <c r="G730">
        <v>130</v>
      </c>
      <c r="H730" s="18">
        <v>90</v>
      </c>
      <c r="I730">
        <v>95</v>
      </c>
      <c r="J730" s="18">
        <v>660</v>
      </c>
      <c r="K730">
        <v>110</v>
      </c>
    </row>
    <row r="731" spans="1:11" x14ac:dyDescent="0.3">
      <c r="A731">
        <v>646</v>
      </c>
      <c r="B731" s="18" t="s">
        <v>1382</v>
      </c>
      <c r="C731" t="s">
        <v>1116</v>
      </c>
      <c r="D731" s="18">
        <v>125</v>
      </c>
      <c r="E731">
        <v>170</v>
      </c>
      <c r="F731" s="18">
        <v>100</v>
      </c>
      <c r="G731">
        <v>120</v>
      </c>
      <c r="H731" s="18">
        <v>90</v>
      </c>
      <c r="I731">
        <v>95</v>
      </c>
      <c r="J731" s="18">
        <v>700</v>
      </c>
      <c r="K731">
        <v>116.67</v>
      </c>
    </row>
    <row r="732" spans="1:11" x14ac:dyDescent="0.3">
      <c r="A732">
        <v>646</v>
      </c>
      <c r="B732" s="18" t="s">
        <v>1383</v>
      </c>
      <c r="C732" t="s">
        <v>1117</v>
      </c>
      <c r="D732" s="18">
        <v>125</v>
      </c>
      <c r="E732">
        <v>120</v>
      </c>
      <c r="F732" s="18">
        <v>90</v>
      </c>
      <c r="G732">
        <v>170</v>
      </c>
      <c r="H732" s="18">
        <v>100</v>
      </c>
      <c r="I732">
        <v>95</v>
      </c>
      <c r="J732" s="18">
        <v>700</v>
      </c>
      <c r="K732">
        <v>116.67</v>
      </c>
    </row>
    <row r="733" spans="1:11" x14ac:dyDescent="0.3">
      <c r="A733">
        <v>647</v>
      </c>
      <c r="B733" s="18">
        <v>647</v>
      </c>
      <c r="C733" t="s">
        <v>1118</v>
      </c>
      <c r="D733" s="18">
        <v>91</v>
      </c>
      <c r="E733">
        <v>72</v>
      </c>
      <c r="F733" s="18">
        <v>90</v>
      </c>
      <c r="G733">
        <v>129</v>
      </c>
      <c r="H733" s="18">
        <v>90</v>
      </c>
      <c r="I733">
        <v>108</v>
      </c>
      <c r="J733" s="18">
        <v>580</v>
      </c>
      <c r="K733">
        <v>96.67</v>
      </c>
    </row>
    <row r="734" spans="1:11" x14ac:dyDescent="0.3">
      <c r="A734">
        <v>648</v>
      </c>
      <c r="B734" s="18">
        <v>648</v>
      </c>
      <c r="C734" t="s">
        <v>1119</v>
      </c>
      <c r="D734" s="18">
        <v>100</v>
      </c>
      <c r="E734">
        <v>77</v>
      </c>
      <c r="F734" s="18">
        <v>77</v>
      </c>
      <c r="G734">
        <v>128</v>
      </c>
      <c r="H734" s="18">
        <v>128</v>
      </c>
      <c r="I734">
        <v>90</v>
      </c>
      <c r="J734" s="18">
        <v>600</v>
      </c>
      <c r="K734">
        <v>100</v>
      </c>
    </row>
    <row r="735" spans="1:11" x14ac:dyDescent="0.3">
      <c r="A735">
        <v>648</v>
      </c>
      <c r="B735" s="18" t="s">
        <v>1384</v>
      </c>
      <c r="C735" t="s">
        <v>1120</v>
      </c>
      <c r="D735" s="18">
        <v>100</v>
      </c>
      <c r="E735">
        <v>128</v>
      </c>
      <c r="F735" s="18">
        <v>90</v>
      </c>
      <c r="G735">
        <v>77</v>
      </c>
      <c r="H735" s="18">
        <v>77</v>
      </c>
      <c r="I735">
        <v>128</v>
      </c>
      <c r="J735" s="18">
        <v>600</v>
      </c>
      <c r="K735">
        <v>100</v>
      </c>
    </row>
    <row r="736" spans="1:11" x14ac:dyDescent="0.3">
      <c r="A736">
        <v>649</v>
      </c>
      <c r="B736" s="18">
        <v>649</v>
      </c>
      <c r="C736" t="s">
        <v>1121</v>
      </c>
      <c r="D736" s="18">
        <v>71</v>
      </c>
      <c r="E736">
        <v>120</v>
      </c>
      <c r="F736" s="18">
        <v>95</v>
      </c>
      <c r="G736">
        <v>120</v>
      </c>
      <c r="H736" s="18">
        <v>95</v>
      </c>
      <c r="I736">
        <v>99</v>
      </c>
      <c r="J736" s="18">
        <v>600</v>
      </c>
      <c r="K736">
        <v>100</v>
      </c>
    </row>
    <row r="737" spans="1:12" x14ac:dyDescent="0.3">
      <c r="A737">
        <v>650</v>
      </c>
      <c r="B737" s="18">
        <v>650</v>
      </c>
      <c r="C737" t="s">
        <v>1122</v>
      </c>
      <c r="D737" s="18">
        <v>56</v>
      </c>
      <c r="E737">
        <v>61</v>
      </c>
      <c r="F737" s="18">
        <v>65</v>
      </c>
      <c r="G737">
        <v>48</v>
      </c>
      <c r="H737" s="18">
        <v>45</v>
      </c>
      <c r="I737">
        <v>38</v>
      </c>
      <c r="J737" s="18">
        <v>313</v>
      </c>
      <c r="K737">
        <v>52.17</v>
      </c>
      <c r="L737" t="s">
        <v>1399</v>
      </c>
    </row>
    <row r="738" spans="1:12" x14ac:dyDescent="0.3">
      <c r="A738">
        <v>651</v>
      </c>
      <c r="B738" s="18">
        <v>651</v>
      </c>
      <c r="C738" t="s">
        <v>1123</v>
      </c>
      <c r="D738" s="18">
        <v>61</v>
      </c>
      <c r="E738">
        <v>78</v>
      </c>
      <c r="F738" s="18">
        <v>95</v>
      </c>
      <c r="G738">
        <v>56</v>
      </c>
      <c r="H738" s="18">
        <v>58</v>
      </c>
      <c r="I738">
        <v>57</v>
      </c>
      <c r="J738" s="18">
        <v>405</v>
      </c>
      <c r="K738">
        <v>67.5</v>
      </c>
      <c r="L738" t="s">
        <v>1400</v>
      </c>
    </row>
    <row r="739" spans="1:12" x14ac:dyDescent="0.3">
      <c r="A739">
        <v>652</v>
      </c>
      <c r="B739" s="18">
        <v>652</v>
      </c>
      <c r="C739" t="s">
        <v>1124</v>
      </c>
      <c r="D739" s="18">
        <v>88</v>
      </c>
      <c r="E739">
        <v>107</v>
      </c>
      <c r="F739" s="18">
        <v>122</v>
      </c>
      <c r="G739">
        <v>74</v>
      </c>
      <c r="H739" s="18">
        <v>75</v>
      </c>
      <c r="I739">
        <v>64</v>
      </c>
      <c r="J739" s="18">
        <v>530</v>
      </c>
      <c r="K739">
        <v>88.33</v>
      </c>
      <c r="L739" t="s">
        <v>1401</v>
      </c>
    </row>
    <row r="740" spans="1:12" x14ac:dyDescent="0.3">
      <c r="A740">
        <v>653</v>
      </c>
      <c r="B740" s="18">
        <v>653</v>
      </c>
      <c r="C740" t="s">
        <v>1125</v>
      </c>
      <c r="D740" s="18">
        <v>40</v>
      </c>
      <c r="E740">
        <v>45</v>
      </c>
      <c r="F740" s="18">
        <v>40</v>
      </c>
      <c r="G740">
        <v>62</v>
      </c>
      <c r="H740" s="18">
        <v>60</v>
      </c>
      <c r="I740">
        <v>60</v>
      </c>
      <c r="J740" s="18">
        <v>307</v>
      </c>
      <c r="K740">
        <v>51.17</v>
      </c>
      <c r="L740" t="s">
        <v>1399</v>
      </c>
    </row>
    <row r="741" spans="1:12" x14ac:dyDescent="0.3">
      <c r="A741">
        <v>654</v>
      </c>
      <c r="B741" s="18">
        <v>654</v>
      </c>
      <c r="C741" t="s">
        <v>1126</v>
      </c>
      <c r="D741" s="18">
        <v>59</v>
      </c>
      <c r="E741">
        <v>59</v>
      </c>
      <c r="F741" s="18">
        <v>58</v>
      </c>
      <c r="G741">
        <v>90</v>
      </c>
      <c r="H741" s="18">
        <v>70</v>
      </c>
      <c r="I741">
        <v>73</v>
      </c>
      <c r="J741" s="18">
        <v>409</v>
      </c>
      <c r="K741">
        <v>68.17</v>
      </c>
      <c r="L741" t="s">
        <v>1402</v>
      </c>
    </row>
    <row r="742" spans="1:12" x14ac:dyDescent="0.3">
      <c r="A742">
        <v>655</v>
      </c>
      <c r="B742" s="18">
        <v>655</v>
      </c>
      <c r="C742" t="s">
        <v>1127</v>
      </c>
      <c r="D742" s="18">
        <v>75</v>
      </c>
      <c r="E742">
        <v>69</v>
      </c>
      <c r="F742" s="18">
        <v>72</v>
      </c>
      <c r="G742">
        <v>114</v>
      </c>
      <c r="H742" s="18">
        <v>100</v>
      </c>
      <c r="I742">
        <v>104</v>
      </c>
      <c r="J742" s="18">
        <v>534</v>
      </c>
      <c r="K742">
        <v>89</v>
      </c>
      <c r="L742" t="s">
        <v>1401</v>
      </c>
    </row>
    <row r="743" spans="1:12" x14ac:dyDescent="0.3">
      <c r="A743">
        <v>656</v>
      </c>
      <c r="B743" s="18">
        <v>656</v>
      </c>
      <c r="C743" t="s">
        <v>1128</v>
      </c>
      <c r="D743" s="18">
        <v>41</v>
      </c>
      <c r="E743">
        <v>56</v>
      </c>
      <c r="F743" s="18">
        <v>40</v>
      </c>
      <c r="G743">
        <v>62</v>
      </c>
      <c r="H743" s="18">
        <v>44</v>
      </c>
      <c r="I743">
        <v>71</v>
      </c>
      <c r="J743" s="18">
        <v>314</v>
      </c>
      <c r="K743">
        <v>52.33</v>
      </c>
      <c r="L743" t="s">
        <v>1399</v>
      </c>
    </row>
    <row r="744" spans="1:12" x14ac:dyDescent="0.3">
      <c r="A744">
        <v>657</v>
      </c>
      <c r="B744" s="18">
        <v>657</v>
      </c>
      <c r="C744" t="s">
        <v>1129</v>
      </c>
      <c r="D744" s="18">
        <v>54</v>
      </c>
      <c r="E744">
        <v>63</v>
      </c>
      <c r="F744" s="18">
        <v>52</v>
      </c>
      <c r="G744">
        <v>83</v>
      </c>
      <c r="H744" s="18">
        <v>56</v>
      </c>
      <c r="I744">
        <v>97</v>
      </c>
      <c r="J744" s="18">
        <v>405</v>
      </c>
      <c r="K744">
        <v>67.5</v>
      </c>
      <c r="L744" t="s">
        <v>1403</v>
      </c>
    </row>
    <row r="745" spans="1:12" x14ac:dyDescent="0.3">
      <c r="A745">
        <v>658</v>
      </c>
      <c r="B745" s="18">
        <v>658</v>
      </c>
      <c r="C745" t="s">
        <v>1130</v>
      </c>
      <c r="D745" s="18">
        <v>72</v>
      </c>
      <c r="E745">
        <v>95</v>
      </c>
      <c r="F745" s="18">
        <v>67</v>
      </c>
      <c r="G745">
        <v>103</v>
      </c>
      <c r="H745" s="18">
        <v>71</v>
      </c>
      <c r="I745">
        <v>122</v>
      </c>
      <c r="J745" s="18">
        <v>530</v>
      </c>
      <c r="K745">
        <v>88.33</v>
      </c>
      <c r="L745" t="s">
        <v>1401</v>
      </c>
    </row>
    <row r="746" spans="1:12" x14ac:dyDescent="0.3">
      <c r="A746">
        <v>658</v>
      </c>
      <c r="B746" s="18" t="s">
        <v>1385</v>
      </c>
      <c r="C746" t="s">
        <v>1131</v>
      </c>
      <c r="D746" s="18">
        <v>72</v>
      </c>
      <c r="E746">
        <v>145</v>
      </c>
      <c r="F746" s="18">
        <v>67</v>
      </c>
      <c r="G746">
        <v>153</v>
      </c>
      <c r="H746" s="18">
        <v>71</v>
      </c>
      <c r="I746">
        <v>132</v>
      </c>
      <c r="J746" s="18">
        <v>640</v>
      </c>
      <c r="K746">
        <v>106.67</v>
      </c>
    </row>
    <row r="747" spans="1:12" x14ac:dyDescent="0.3">
      <c r="A747">
        <v>659</v>
      </c>
      <c r="B747" s="18">
        <v>659</v>
      </c>
      <c r="C747" t="s">
        <v>1132</v>
      </c>
      <c r="D747" s="18">
        <v>38</v>
      </c>
      <c r="E747">
        <v>36</v>
      </c>
      <c r="F747" s="18">
        <v>38</v>
      </c>
      <c r="G747">
        <v>32</v>
      </c>
      <c r="H747" s="18">
        <v>36</v>
      </c>
      <c r="I747">
        <v>57</v>
      </c>
      <c r="J747" s="18">
        <v>237</v>
      </c>
      <c r="K747">
        <v>39.5</v>
      </c>
    </row>
    <row r="748" spans="1:12" x14ac:dyDescent="0.3">
      <c r="A748">
        <v>660</v>
      </c>
      <c r="B748" s="18">
        <v>660</v>
      </c>
      <c r="C748" t="s">
        <v>1133</v>
      </c>
      <c r="D748" s="18">
        <v>85</v>
      </c>
      <c r="E748">
        <v>56</v>
      </c>
      <c r="F748" s="18">
        <v>77</v>
      </c>
      <c r="G748">
        <v>50</v>
      </c>
      <c r="H748" s="18">
        <v>77</v>
      </c>
      <c r="I748">
        <v>78</v>
      </c>
      <c r="J748" s="18">
        <v>423</v>
      </c>
      <c r="K748">
        <v>70.5</v>
      </c>
    </row>
    <row r="749" spans="1:12" x14ac:dyDescent="0.3">
      <c r="A749">
        <v>661</v>
      </c>
      <c r="B749" s="18">
        <v>661</v>
      </c>
      <c r="C749" t="s">
        <v>1134</v>
      </c>
      <c r="D749" s="18">
        <v>45</v>
      </c>
      <c r="E749">
        <v>50</v>
      </c>
      <c r="F749" s="18">
        <v>43</v>
      </c>
      <c r="G749">
        <v>40</v>
      </c>
      <c r="H749" s="18">
        <v>38</v>
      </c>
      <c r="I749">
        <v>62</v>
      </c>
      <c r="J749" s="18">
        <v>278</v>
      </c>
      <c r="K749">
        <v>46.33</v>
      </c>
    </row>
    <row r="750" spans="1:12" x14ac:dyDescent="0.3">
      <c r="A750">
        <v>662</v>
      </c>
      <c r="B750" s="18">
        <v>662</v>
      </c>
      <c r="C750" t="s">
        <v>1135</v>
      </c>
      <c r="D750" s="18">
        <v>62</v>
      </c>
      <c r="E750">
        <v>73</v>
      </c>
      <c r="F750" s="18">
        <v>55</v>
      </c>
      <c r="G750">
        <v>56</v>
      </c>
      <c r="H750" s="18">
        <v>52</v>
      </c>
      <c r="I750">
        <v>84</v>
      </c>
      <c r="J750" s="18">
        <v>382</v>
      </c>
      <c r="K750">
        <v>63.67</v>
      </c>
    </row>
    <row r="751" spans="1:12" x14ac:dyDescent="0.3">
      <c r="A751">
        <v>663</v>
      </c>
      <c r="B751" s="18">
        <v>663</v>
      </c>
      <c r="C751" t="s">
        <v>1136</v>
      </c>
      <c r="D751" s="18">
        <v>78</v>
      </c>
      <c r="E751">
        <v>81</v>
      </c>
      <c r="F751" s="18">
        <v>71</v>
      </c>
      <c r="G751">
        <v>74</v>
      </c>
      <c r="H751" s="18">
        <v>69</v>
      </c>
      <c r="I751">
        <v>126</v>
      </c>
      <c r="J751" s="18">
        <v>499</v>
      </c>
      <c r="K751">
        <v>83.17</v>
      </c>
    </row>
    <row r="752" spans="1:12" x14ac:dyDescent="0.3">
      <c r="A752">
        <v>664</v>
      </c>
      <c r="B752" s="18">
        <v>664</v>
      </c>
      <c r="C752" t="s">
        <v>1137</v>
      </c>
      <c r="D752" s="18">
        <v>38</v>
      </c>
      <c r="E752">
        <v>35</v>
      </c>
      <c r="F752" s="18">
        <v>40</v>
      </c>
      <c r="G752">
        <v>27</v>
      </c>
      <c r="H752" s="18">
        <v>25</v>
      </c>
      <c r="I752">
        <v>35</v>
      </c>
      <c r="J752" s="18">
        <v>200</v>
      </c>
      <c r="K752">
        <v>33.33</v>
      </c>
    </row>
    <row r="753" spans="1:11" x14ac:dyDescent="0.3">
      <c r="A753">
        <v>665</v>
      </c>
      <c r="B753" s="18">
        <v>665</v>
      </c>
      <c r="C753" t="s">
        <v>1138</v>
      </c>
      <c r="D753" s="18">
        <v>45</v>
      </c>
      <c r="E753">
        <v>22</v>
      </c>
      <c r="F753" s="18">
        <v>60</v>
      </c>
      <c r="G753">
        <v>27</v>
      </c>
      <c r="H753" s="18">
        <v>30</v>
      </c>
      <c r="I753">
        <v>29</v>
      </c>
      <c r="J753" s="18">
        <v>213</v>
      </c>
      <c r="K753">
        <v>35.5</v>
      </c>
    </row>
    <row r="754" spans="1:11" x14ac:dyDescent="0.3">
      <c r="A754">
        <v>666</v>
      </c>
      <c r="B754" s="18">
        <v>666</v>
      </c>
      <c r="C754" t="s">
        <v>1139</v>
      </c>
      <c r="D754" s="18">
        <v>80</v>
      </c>
      <c r="E754">
        <v>52</v>
      </c>
      <c r="F754" s="18">
        <v>50</v>
      </c>
      <c r="G754">
        <v>90</v>
      </c>
      <c r="H754" s="18">
        <v>50</v>
      </c>
      <c r="I754">
        <v>89</v>
      </c>
      <c r="J754" s="18">
        <v>411</v>
      </c>
      <c r="K754">
        <v>68.5</v>
      </c>
    </row>
    <row r="755" spans="1:11" x14ac:dyDescent="0.3">
      <c r="A755">
        <v>667</v>
      </c>
      <c r="B755" s="18">
        <v>667</v>
      </c>
      <c r="C755" t="s">
        <v>1140</v>
      </c>
      <c r="D755" s="18">
        <v>62</v>
      </c>
      <c r="E755">
        <v>50</v>
      </c>
      <c r="F755" s="18">
        <v>58</v>
      </c>
      <c r="G755">
        <v>73</v>
      </c>
      <c r="H755" s="18">
        <v>54</v>
      </c>
      <c r="I755">
        <v>72</v>
      </c>
      <c r="J755" s="18">
        <v>369</v>
      </c>
      <c r="K755">
        <v>61.5</v>
      </c>
    </row>
    <row r="756" spans="1:11" x14ac:dyDescent="0.3">
      <c r="A756">
        <v>668</v>
      </c>
      <c r="B756" s="18">
        <v>668</v>
      </c>
      <c r="C756" t="s">
        <v>1141</v>
      </c>
      <c r="D756" s="18">
        <v>86</v>
      </c>
      <c r="E756">
        <v>68</v>
      </c>
      <c r="F756" s="18">
        <v>72</v>
      </c>
      <c r="G756">
        <v>109</v>
      </c>
      <c r="H756" s="18">
        <v>66</v>
      </c>
      <c r="I756">
        <v>106</v>
      </c>
      <c r="J756" s="18">
        <v>507</v>
      </c>
      <c r="K756">
        <v>84.5</v>
      </c>
    </row>
    <row r="757" spans="1:11" x14ac:dyDescent="0.3">
      <c r="A757">
        <v>669</v>
      </c>
      <c r="B757" s="18">
        <v>669</v>
      </c>
      <c r="C757" t="s">
        <v>1142</v>
      </c>
      <c r="D757" s="18">
        <v>44</v>
      </c>
      <c r="E757">
        <v>38</v>
      </c>
      <c r="F757" s="18">
        <v>39</v>
      </c>
      <c r="G757">
        <v>61</v>
      </c>
      <c r="H757" s="18">
        <v>79</v>
      </c>
      <c r="I757">
        <v>42</v>
      </c>
      <c r="J757" s="18">
        <v>303</v>
      </c>
      <c r="K757">
        <v>50.5</v>
      </c>
    </row>
    <row r="758" spans="1:11" x14ac:dyDescent="0.3">
      <c r="A758">
        <v>670</v>
      </c>
      <c r="B758" s="18">
        <v>670</v>
      </c>
      <c r="C758" t="s">
        <v>1143</v>
      </c>
      <c r="D758" s="18">
        <v>54</v>
      </c>
      <c r="E758">
        <v>45</v>
      </c>
      <c r="F758" s="18">
        <v>47</v>
      </c>
      <c r="G758">
        <v>75</v>
      </c>
      <c r="H758" s="18">
        <v>98</v>
      </c>
      <c r="I758">
        <v>52</v>
      </c>
      <c r="J758" s="18">
        <v>371</v>
      </c>
      <c r="K758">
        <v>61.83</v>
      </c>
    </row>
    <row r="759" spans="1:11" x14ac:dyDescent="0.3">
      <c r="A759">
        <v>671</v>
      </c>
      <c r="B759" s="18">
        <v>671</v>
      </c>
      <c r="C759" t="s">
        <v>1144</v>
      </c>
      <c r="D759" s="18">
        <v>78</v>
      </c>
      <c r="E759">
        <v>65</v>
      </c>
      <c r="F759" s="18">
        <v>68</v>
      </c>
      <c r="G759">
        <v>112</v>
      </c>
      <c r="H759" s="18">
        <v>154</v>
      </c>
      <c r="I759">
        <v>75</v>
      </c>
      <c r="J759" s="18">
        <v>552</v>
      </c>
      <c r="K759">
        <v>92</v>
      </c>
    </row>
    <row r="760" spans="1:11" x14ac:dyDescent="0.3">
      <c r="A760">
        <v>672</v>
      </c>
      <c r="B760" s="18">
        <v>672</v>
      </c>
      <c r="C760" t="s">
        <v>1145</v>
      </c>
      <c r="D760" s="18">
        <v>66</v>
      </c>
      <c r="E760">
        <v>65</v>
      </c>
      <c r="F760" s="18">
        <v>48</v>
      </c>
      <c r="G760">
        <v>62</v>
      </c>
      <c r="H760" s="18">
        <v>57</v>
      </c>
      <c r="I760">
        <v>52</v>
      </c>
      <c r="J760" s="18">
        <v>350</v>
      </c>
      <c r="K760">
        <v>58.33</v>
      </c>
    </row>
    <row r="761" spans="1:11" x14ac:dyDescent="0.3">
      <c r="A761">
        <v>673</v>
      </c>
      <c r="B761" s="18">
        <v>673</v>
      </c>
      <c r="C761" t="s">
        <v>1146</v>
      </c>
      <c r="D761" s="18">
        <v>123</v>
      </c>
      <c r="E761">
        <v>100</v>
      </c>
      <c r="F761" s="18">
        <v>62</v>
      </c>
      <c r="G761">
        <v>97</v>
      </c>
      <c r="H761" s="18">
        <v>81</v>
      </c>
      <c r="I761">
        <v>68</v>
      </c>
      <c r="J761" s="18">
        <v>531</v>
      </c>
      <c r="K761">
        <v>88.5</v>
      </c>
    </row>
    <row r="762" spans="1:11" x14ac:dyDescent="0.3">
      <c r="A762">
        <v>674</v>
      </c>
      <c r="B762" s="18">
        <v>674</v>
      </c>
      <c r="C762" t="s">
        <v>1147</v>
      </c>
      <c r="D762" s="18">
        <v>67</v>
      </c>
      <c r="E762">
        <v>82</v>
      </c>
      <c r="F762" s="18">
        <v>62</v>
      </c>
      <c r="G762">
        <v>46</v>
      </c>
      <c r="H762" s="18">
        <v>48</v>
      </c>
      <c r="I762">
        <v>43</v>
      </c>
      <c r="J762" s="18">
        <v>348</v>
      </c>
      <c r="K762">
        <v>58</v>
      </c>
    </row>
    <row r="763" spans="1:11" x14ac:dyDescent="0.3">
      <c r="A763">
        <v>675</v>
      </c>
      <c r="B763" s="18">
        <v>675</v>
      </c>
      <c r="C763" t="s">
        <v>1148</v>
      </c>
      <c r="D763" s="18">
        <v>95</v>
      </c>
      <c r="E763">
        <v>124</v>
      </c>
      <c r="F763" s="18">
        <v>78</v>
      </c>
      <c r="G763">
        <v>69</v>
      </c>
      <c r="H763" s="18">
        <v>71</v>
      </c>
      <c r="I763">
        <v>58</v>
      </c>
      <c r="J763" s="18">
        <v>495</v>
      </c>
      <c r="K763">
        <v>82.5</v>
      </c>
    </row>
    <row r="764" spans="1:11" x14ac:dyDescent="0.3">
      <c r="A764">
        <v>676</v>
      </c>
      <c r="B764" s="18">
        <v>676</v>
      </c>
      <c r="C764" t="s">
        <v>1149</v>
      </c>
      <c r="D764" s="18">
        <v>75</v>
      </c>
      <c r="E764">
        <v>80</v>
      </c>
      <c r="F764" s="18">
        <v>60</v>
      </c>
      <c r="G764">
        <v>65</v>
      </c>
      <c r="H764" s="18">
        <v>90</v>
      </c>
      <c r="I764">
        <v>102</v>
      </c>
      <c r="J764" s="18">
        <v>472</v>
      </c>
      <c r="K764">
        <v>78.67</v>
      </c>
    </row>
    <row r="765" spans="1:11" x14ac:dyDescent="0.3">
      <c r="A765">
        <v>677</v>
      </c>
      <c r="B765" s="18">
        <v>677</v>
      </c>
      <c r="C765" t="s">
        <v>1150</v>
      </c>
      <c r="D765" s="18">
        <v>62</v>
      </c>
      <c r="E765">
        <v>48</v>
      </c>
      <c r="F765" s="18">
        <v>54</v>
      </c>
      <c r="G765">
        <v>63</v>
      </c>
      <c r="H765" s="18">
        <v>60</v>
      </c>
      <c r="I765">
        <v>68</v>
      </c>
      <c r="J765" s="18">
        <v>355</v>
      </c>
      <c r="K765">
        <v>59.17</v>
      </c>
    </row>
    <row r="766" spans="1:11" x14ac:dyDescent="0.3">
      <c r="A766">
        <v>678</v>
      </c>
      <c r="B766" s="18">
        <v>678</v>
      </c>
      <c r="C766" t="s">
        <v>1151</v>
      </c>
      <c r="D766" s="18">
        <v>74</v>
      </c>
      <c r="E766">
        <v>48</v>
      </c>
      <c r="F766" s="18">
        <v>76</v>
      </c>
      <c r="G766">
        <v>83</v>
      </c>
      <c r="H766" s="18">
        <v>81</v>
      </c>
      <c r="I766">
        <v>104</v>
      </c>
      <c r="J766" s="18">
        <v>466</v>
      </c>
      <c r="K766">
        <v>77.67</v>
      </c>
    </row>
    <row r="767" spans="1:11" x14ac:dyDescent="0.3">
      <c r="A767">
        <v>679</v>
      </c>
      <c r="B767" s="18">
        <v>679</v>
      </c>
      <c r="C767" t="s">
        <v>1152</v>
      </c>
      <c r="D767" s="18">
        <v>45</v>
      </c>
      <c r="E767">
        <v>80</v>
      </c>
      <c r="F767" s="18">
        <v>100</v>
      </c>
      <c r="G767">
        <v>35</v>
      </c>
      <c r="H767" s="18">
        <v>37</v>
      </c>
      <c r="I767">
        <v>28</v>
      </c>
      <c r="J767" s="18">
        <v>325</v>
      </c>
      <c r="K767">
        <v>54.17</v>
      </c>
    </row>
    <row r="768" spans="1:11" x14ac:dyDescent="0.3">
      <c r="A768">
        <v>680</v>
      </c>
      <c r="B768" s="18">
        <v>680</v>
      </c>
      <c r="C768" t="s">
        <v>1153</v>
      </c>
      <c r="D768" s="18">
        <v>59</v>
      </c>
      <c r="E768">
        <v>110</v>
      </c>
      <c r="F768" s="18">
        <v>150</v>
      </c>
      <c r="G768">
        <v>45</v>
      </c>
      <c r="H768" s="18">
        <v>49</v>
      </c>
      <c r="I768">
        <v>35</v>
      </c>
      <c r="J768" s="18">
        <v>448</v>
      </c>
      <c r="K768">
        <v>74.67</v>
      </c>
    </row>
    <row r="769" spans="1:11" x14ac:dyDescent="0.3">
      <c r="A769">
        <v>681</v>
      </c>
      <c r="B769" s="18">
        <v>681</v>
      </c>
      <c r="C769" t="s">
        <v>1154</v>
      </c>
      <c r="D769" s="18">
        <v>60</v>
      </c>
      <c r="E769">
        <v>50</v>
      </c>
      <c r="F769" s="18">
        <v>150</v>
      </c>
      <c r="G769">
        <v>50</v>
      </c>
      <c r="H769" s="18">
        <v>150</v>
      </c>
      <c r="I769">
        <v>60</v>
      </c>
      <c r="J769" s="18">
        <v>520</v>
      </c>
      <c r="K769">
        <v>86.67</v>
      </c>
    </row>
    <row r="770" spans="1:11" x14ac:dyDescent="0.3">
      <c r="A770">
        <v>681</v>
      </c>
      <c r="B770" s="18" t="s">
        <v>1386</v>
      </c>
      <c r="C770" t="s">
        <v>1155</v>
      </c>
      <c r="D770" s="18">
        <v>60</v>
      </c>
      <c r="E770">
        <v>150</v>
      </c>
      <c r="F770" s="18">
        <v>50</v>
      </c>
      <c r="G770">
        <v>150</v>
      </c>
      <c r="H770" s="18">
        <v>50</v>
      </c>
      <c r="I770">
        <v>60</v>
      </c>
      <c r="J770" s="18">
        <v>520</v>
      </c>
      <c r="K770">
        <v>86.67</v>
      </c>
    </row>
    <row r="771" spans="1:11" x14ac:dyDescent="0.3">
      <c r="A771">
        <v>682</v>
      </c>
      <c r="B771" s="18">
        <v>682</v>
      </c>
      <c r="C771" t="s">
        <v>1156</v>
      </c>
      <c r="D771" s="18">
        <v>78</v>
      </c>
      <c r="E771">
        <v>52</v>
      </c>
      <c r="F771" s="18">
        <v>60</v>
      </c>
      <c r="G771">
        <v>63</v>
      </c>
      <c r="H771" s="18">
        <v>65</v>
      </c>
      <c r="I771">
        <v>23</v>
      </c>
      <c r="J771" s="18">
        <v>341</v>
      </c>
      <c r="K771">
        <v>56.83</v>
      </c>
    </row>
    <row r="772" spans="1:11" x14ac:dyDescent="0.3">
      <c r="A772">
        <v>683</v>
      </c>
      <c r="B772" s="18">
        <v>683</v>
      </c>
      <c r="C772" t="s">
        <v>1157</v>
      </c>
      <c r="D772" s="18">
        <v>101</v>
      </c>
      <c r="E772">
        <v>72</v>
      </c>
      <c r="F772" s="18">
        <v>72</v>
      </c>
      <c r="G772">
        <v>99</v>
      </c>
      <c r="H772" s="18">
        <v>89</v>
      </c>
      <c r="I772">
        <v>29</v>
      </c>
      <c r="J772" s="18">
        <v>462</v>
      </c>
      <c r="K772">
        <v>77</v>
      </c>
    </row>
    <row r="773" spans="1:11" x14ac:dyDescent="0.3">
      <c r="A773">
        <v>684</v>
      </c>
      <c r="B773" s="18">
        <v>684</v>
      </c>
      <c r="C773" t="s">
        <v>1158</v>
      </c>
      <c r="D773" s="18">
        <v>62</v>
      </c>
      <c r="E773">
        <v>48</v>
      </c>
      <c r="F773" s="18">
        <v>66</v>
      </c>
      <c r="G773">
        <v>59</v>
      </c>
      <c r="H773" s="18">
        <v>57</v>
      </c>
      <c r="I773">
        <v>49</v>
      </c>
      <c r="J773" s="18">
        <v>341</v>
      </c>
      <c r="K773">
        <v>56.83</v>
      </c>
    </row>
    <row r="774" spans="1:11" x14ac:dyDescent="0.3">
      <c r="A774">
        <v>685</v>
      </c>
      <c r="B774" s="18">
        <v>685</v>
      </c>
      <c r="C774" t="s">
        <v>1159</v>
      </c>
      <c r="D774" s="18">
        <v>82</v>
      </c>
      <c r="E774">
        <v>80</v>
      </c>
      <c r="F774" s="18">
        <v>86</v>
      </c>
      <c r="G774">
        <v>85</v>
      </c>
      <c r="H774" s="18">
        <v>75</v>
      </c>
      <c r="I774">
        <v>72</v>
      </c>
      <c r="J774" s="18">
        <v>480</v>
      </c>
      <c r="K774">
        <v>80</v>
      </c>
    </row>
    <row r="775" spans="1:11" x14ac:dyDescent="0.3">
      <c r="A775">
        <v>686</v>
      </c>
      <c r="B775" s="18">
        <v>686</v>
      </c>
      <c r="C775" t="s">
        <v>1160</v>
      </c>
      <c r="D775" s="18">
        <v>53</v>
      </c>
      <c r="E775">
        <v>54</v>
      </c>
      <c r="F775" s="18">
        <v>53</v>
      </c>
      <c r="G775">
        <v>37</v>
      </c>
      <c r="H775" s="18">
        <v>46</v>
      </c>
      <c r="I775">
        <v>45</v>
      </c>
      <c r="J775" s="18">
        <v>288</v>
      </c>
      <c r="K775">
        <v>48</v>
      </c>
    </row>
    <row r="776" spans="1:11" x14ac:dyDescent="0.3">
      <c r="A776">
        <v>687</v>
      </c>
      <c r="B776" s="18">
        <v>687</v>
      </c>
      <c r="C776" t="s">
        <v>1161</v>
      </c>
      <c r="D776" s="18">
        <v>86</v>
      </c>
      <c r="E776">
        <v>92</v>
      </c>
      <c r="F776" s="18">
        <v>88</v>
      </c>
      <c r="G776">
        <v>68</v>
      </c>
      <c r="H776" s="18">
        <v>75</v>
      </c>
      <c r="I776">
        <v>73</v>
      </c>
      <c r="J776" s="18">
        <v>482</v>
      </c>
      <c r="K776">
        <v>80.33</v>
      </c>
    </row>
    <row r="777" spans="1:11" x14ac:dyDescent="0.3">
      <c r="A777">
        <v>688</v>
      </c>
      <c r="B777" s="18">
        <v>688</v>
      </c>
      <c r="C777" t="s">
        <v>1162</v>
      </c>
      <c r="D777" s="18">
        <v>42</v>
      </c>
      <c r="E777">
        <v>52</v>
      </c>
      <c r="F777" s="18">
        <v>67</v>
      </c>
      <c r="G777">
        <v>39</v>
      </c>
      <c r="H777" s="18">
        <v>56</v>
      </c>
      <c r="I777">
        <v>50</v>
      </c>
      <c r="J777" s="18">
        <v>306</v>
      </c>
      <c r="K777">
        <v>51</v>
      </c>
    </row>
    <row r="778" spans="1:11" x14ac:dyDescent="0.3">
      <c r="A778">
        <v>689</v>
      </c>
      <c r="B778" s="18">
        <v>689</v>
      </c>
      <c r="C778" t="s">
        <v>1163</v>
      </c>
      <c r="D778" s="18">
        <v>72</v>
      </c>
      <c r="E778">
        <v>105</v>
      </c>
      <c r="F778" s="18">
        <v>115</v>
      </c>
      <c r="G778">
        <v>54</v>
      </c>
      <c r="H778" s="18">
        <v>86</v>
      </c>
      <c r="I778">
        <v>68</v>
      </c>
      <c r="J778" s="18">
        <v>500</v>
      </c>
      <c r="K778">
        <v>83.33</v>
      </c>
    </row>
    <row r="779" spans="1:11" x14ac:dyDescent="0.3">
      <c r="A779">
        <v>690</v>
      </c>
      <c r="B779" s="18">
        <v>690</v>
      </c>
      <c r="C779" t="s">
        <v>1164</v>
      </c>
      <c r="D779" s="18">
        <v>50</v>
      </c>
      <c r="E779">
        <v>60</v>
      </c>
      <c r="F779" s="18">
        <v>60</v>
      </c>
      <c r="G779">
        <v>60</v>
      </c>
      <c r="H779" s="18">
        <v>60</v>
      </c>
      <c r="I779">
        <v>30</v>
      </c>
      <c r="J779" s="18">
        <v>320</v>
      </c>
      <c r="K779">
        <v>53.33</v>
      </c>
    </row>
    <row r="780" spans="1:11" x14ac:dyDescent="0.3">
      <c r="A780">
        <v>691</v>
      </c>
      <c r="B780" s="18">
        <v>691</v>
      </c>
      <c r="C780" t="s">
        <v>1165</v>
      </c>
      <c r="D780" s="18">
        <v>65</v>
      </c>
      <c r="E780">
        <v>75</v>
      </c>
      <c r="F780" s="18">
        <v>90</v>
      </c>
      <c r="G780">
        <v>97</v>
      </c>
      <c r="H780" s="18">
        <v>123</v>
      </c>
      <c r="I780">
        <v>44</v>
      </c>
      <c r="J780" s="18">
        <v>494</v>
      </c>
      <c r="K780">
        <v>82.33</v>
      </c>
    </row>
    <row r="781" spans="1:11" x14ac:dyDescent="0.3">
      <c r="A781">
        <v>692</v>
      </c>
      <c r="B781" s="18">
        <v>692</v>
      </c>
      <c r="C781" t="s">
        <v>1166</v>
      </c>
      <c r="D781" s="18">
        <v>50</v>
      </c>
      <c r="E781">
        <v>53</v>
      </c>
      <c r="F781" s="18">
        <v>62</v>
      </c>
      <c r="G781">
        <v>58</v>
      </c>
      <c r="H781" s="18">
        <v>63</v>
      </c>
      <c r="I781">
        <v>44</v>
      </c>
      <c r="J781" s="18">
        <v>330</v>
      </c>
      <c r="K781">
        <v>55</v>
      </c>
    </row>
    <row r="782" spans="1:11" x14ac:dyDescent="0.3">
      <c r="A782">
        <v>693</v>
      </c>
      <c r="B782" s="18">
        <v>693</v>
      </c>
      <c r="C782" t="s">
        <v>1167</v>
      </c>
      <c r="D782" s="18">
        <v>71</v>
      </c>
      <c r="E782">
        <v>73</v>
      </c>
      <c r="F782" s="18">
        <v>88</v>
      </c>
      <c r="G782">
        <v>120</v>
      </c>
      <c r="H782" s="18">
        <v>89</v>
      </c>
      <c r="I782">
        <v>59</v>
      </c>
      <c r="J782" s="18">
        <v>500</v>
      </c>
      <c r="K782">
        <v>83.33</v>
      </c>
    </row>
    <row r="783" spans="1:11" x14ac:dyDescent="0.3">
      <c r="A783">
        <v>694</v>
      </c>
      <c r="B783" s="18">
        <v>694</v>
      </c>
      <c r="C783" t="s">
        <v>1168</v>
      </c>
      <c r="D783" s="18">
        <v>44</v>
      </c>
      <c r="E783">
        <v>38</v>
      </c>
      <c r="F783" s="18">
        <v>33</v>
      </c>
      <c r="G783">
        <v>61</v>
      </c>
      <c r="H783" s="18">
        <v>43</v>
      </c>
      <c r="I783">
        <v>70</v>
      </c>
      <c r="J783" s="18">
        <v>289</v>
      </c>
      <c r="K783">
        <v>48.17</v>
      </c>
    </row>
    <row r="784" spans="1:11" x14ac:dyDescent="0.3">
      <c r="A784">
        <v>695</v>
      </c>
      <c r="B784" s="18">
        <v>695</v>
      </c>
      <c r="C784" t="s">
        <v>1169</v>
      </c>
      <c r="D784" s="18">
        <v>62</v>
      </c>
      <c r="E784">
        <v>55</v>
      </c>
      <c r="F784" s="18">
        <v>52</v>
      </c>
      <c r="G784">
        <v>109</v>
      </c>
      <c r="H784" s="18">
        <v>94</v>
      </c>
      <c r="I784">
        <v>109</v>
      </c>
      <c r="J784" s="18">
        <v>481</v>
      </c>
      <c r="K784">
        <v>80.17</v>
      </c>
    </row>
    <row r="785" spans="1:11" x14ac:dyDescent="0.3">
      <c r="A785">
        <v>696</v>
      </c>
      <c r="B785" s="18">
        <v>696</v>
      </c>
      <c r="C785" t="s">
        <v>1170</v>
      </c>
      <c r="D785" s="18">
        <v>58</v>
      </c>
      <c r="E785">
        <v>89</v>
      </c>
      <c r="F785" s="18">
        <v>77</v>
      </c>
      <c r="G785">
        <v>45</v>
      </c>
      <c r="H785" s="18">
        <v>45</v>
      </c>
      <c r="I785">
        <v>48</v>
      </c>
      <c r="J785" s="18">
        <v>362</v>
      </c>
      <c r="K785">
        <v>60.33</v>
      </c>
    </row>
    <row r="786" spans="1:11" x14ac:dyDescent="0.3">
      <c r="A786">
        <v>697</v>
      </c>
      <c r="B786" s="18">
        <v>697</v>
      </c>
      <c r="C786" t="s">
        <v>1171</v>
      </c>
      <c r="D786" s="18">
        <v>82</v>
      </c>
      <c r="E786">
        <v>121</v>
      </c>
      <c r="F786" s="18">
        <v>119</v>
      </c>
      <c r="G786">
        <v>69</v>
      </c>
      <c r="H786" s="18">
        <v>59</v>
      </c>
      <c r="I786">
        <v>71</v>
      </c>
      <c r="J786" s="18">
        <v>521</v>
      </c>
      <c r="K786">
        <v>86.83</v>
      </c>
    </row>
    <row r="787" spans="1:11" x14ac:dyDescent="0.3">
      <c r="A787">
        <v>698</v>
      </c>
      <c r="B787" s="18">
        <v>698</v>
      </c>
      <c r="C787" t="s">
        <v>1172</v>
      </c>
      <c r="D787" s="18">
        <v>77</v>
      </c>
      <c r="E787">
        <v>59</v>
      </c>
      <c r="F787" s="18">
        <v>50</v>
      </c>
      <c r="G787">
        <v>67</v>
      </c>
      <c r="H787" s="18">
        <v>63</v>
      </c>
      <c r="I787">
        <v>46</v>
      </c>
      <c r="J787" s="18">
        <v>362</v>
      </c>
      <c r="K787">
        <v>60.33</v>
      </c>
    </row>
    <row r="788" spans="1:11" x14ac:dyDescent="0.3">
      <c r="A788">
        <v>699</v>
      </c>
      <c r="B788" s="18">
        <v>699</v>
      </c>
      <c r="C788" t="s">
        <v>1173</v>
      </c>
      <c r="D788" s="18">
        <v>123</v>
      </c>
      <c r="E788">
        <v>77</v>
      </c>
      <c r="F788" s="18">
        <v>72</v>
      </c>
      <c r="G788">
        <v>99</v>
      </c>
      <c r="H788" s="18">
        <v>92</v>
      </c>
      <c r="I788">
        <v>58</v>
      </c>
      <c r="J788" s="18">
        <v>521</v>
      </c>
      <c r="K788">
        <v>86.83</v>
      </c>
    </row>
    <row r="789" spans="1:11" x14ac:dyDescent="0.3">
      <c r="A789">
        <v>700</v>
      </c>
      <c r="B789" s="18">
        <v>700</v>
      </c>
      <c r="C789" t="s">
        <v>1174</v>
      </c>
      <c r="D789" s="18">
        <v>95</v>
      </c>
      <c r="E789">
        <v>65</v>
      </c>
      <c r="F789" s="18">
        <v>65</v>
      </c>
      <c r="G789">
        <v>110</v>
      </c>
      <c r="H789" s="18">
        <v>130</v>
      </c>
      <c r="I789">
        <v>60</v>
      </c>
      <c r="J789" s="18">
        <v>525</v>
      </c>
      <c r="K789">
        <v>87.5</v>
      </c>
    </row>
    <row r="790" spans="1:11" x14ac:dyDescent="0.3">
      <c r="A790">
        <v>701</v>
      </c>
      <c r="B790" s="18">
        <v>701</v>
      </c>
      <c r="C790" t="s">
        <v>1175</v>
      </c>
      <c r="D790" s="18">
        <v>78</v>
      </c>
      <c r="E790">
        <v>92</v>
      </c>
      <c r="F790" s="18">
        <v>75</v>
      </c>
      <c r="G790">
        <v>74</v>
      </c>
      <c r="H790" s="18">
        <v>63</v>
      </c>
      <c r="I790">
        <v>118</v>
      </c>
      <c r="J790" s="18">
        <v>500</v>
      </c>
      <c r="K790">
        <v>83.33</v>
      </c>
    </row>
    <row r="791" spans="1:11" x14ac:dyDescent="0.3">
      <c r="A791">
        <v>702</v>
      </c>
      <c r="B791" s="18">
        <v>702</v>
      </c>
      <c r="C791" t="s">
        <v>1176</v>
      </c>
      <c r="D791" s="18">
        <v>67</v>
      </c>
      <c r="E791">
        <v>58</v>
      </c>
      <c r="F791" s="18">
        <v>57</v>
      </c>
      <c r="G791">
        <v>81</v>
      </c>
      <c r="H791" s="18">
        <v>67</v>
      </c>
      <c r="I791">
        <v>101</v>
      </c>
      <c r="J791" s="18">
        <v>431</v>
      </c>
      <c r="K791">
        <v>71.83</v>
      </c>
    </row>
    <row r="792" spans="1:11" x14ac:dyDescent="0.3">
      <c r="A792">
        <v>703</v>
      </c>
      <c r="B792" s="18">
        <v>703</v>
      </c>
      <c r="C792" t="s">
        <v>1177</v>
      </c>
      <c r="D792" s="18">
        <v>50</v>
      </c>
      <c r="E792">
        <v>50</v>
      </c>
      <c r="F792" s="18">
        <v>150</v>
      </c>
      <c r="G792">
        <v>50</v>
      </c>
      <c r="H792" s="18">
        <v>150</v>
      </c>
      <c r="I792">
        <v>50</v>
      </c>
      <c r="J792" s="18">
        <v>500</v>
      </c>
      <c r="K792">
        <v>83.33</v>
      </c>
    </row>
    <row r="793" spans="1:11" x14ac:dyDescent="0.3">
      <c r="A793">
        <v>704</v>
      </c>
      <c r="B793" s="18">
        <v>704</v>
      </c>
      <c r="C793" t="s">
        <v>1178</v>
      </c>
      <c r="D793" s="18">
        <v>45</v>
      </c>
      <c r="E793">
        <v>50</v>
      </c>
      <c r="F793" s="18">
        <v>35</v>
      </c>
      <c r="G793">
        <v>55</v>
      </c>
      <c r="H793" s="18">
        <v>75</v>
      </c>
      <c r="I793">
        <v>40</v>
      </c>
      <c r="J793" s="18">
        <v>300</v>
      </c>
      <c r="K793">
        <v>50</v>
      </c>
    </row>
    <row r="794" spans="1:11" x14ac:dyDescent="0.3">
      <c r="A794">
        <v>705</v>
      </c>
      <c r="B794" s="18">
        <v>705</v>
      </c>
      <c r="C794" t="s">
        <v>1179</v>
      </c>
      <c r="D794" s="18">
        <v>68</v>
      </c>
      <c r="E794">
        <v>75</v>
      </c>
      <c r="F794" s="18">
        <v>53</v>
      </c>
      <c r="G794">
        <v>83</v>
      </c>
      <c r="H794" s="18">
        <v>113</v>
      </c>
      <c r="I794">
        <v>60</v>
      </c>
      <c r="J794" s="18">
        <v>452</v>
      </c>
      <c r="K794">
        <v>75.33</v>
      </c>
    </row>
    <row r="795" spans="1:11" x14ac:dyDescent="0.3">
      <c r="A795">
        <v>706</v>
      </c>
      <c r="B795" s="18">
        <v>706</v>
      </c>
      <c r="C795" t="s">
        <v>1180</v>
      </c>
      <c r="D795" s="18">
        <v>90</v>
      </c>
      <c r="E795">
        <v>100</v>
      </c>
      <c r="F795" s="18">
        <v>70</v>
      </c>
      <c r="G795">
        <v>110</v>
      </c>
      <c r="H795" s="18">
        <v>150</v>
      </c>
      <c r="I795">
        <v>80</v>
      </c>
      <c r="J795" s="18">
        <v>600</v>
      </c>
      <c r="K795">
        <v>100</v>
      </c>
    </row>
    <row r="796" spans="1:11" x14ac:dyDescent="0.3">
      <c r="A796">
        <v>707</v>
      </c>
      <c r="B796" s="18">
        <v>707</v>
      </c>
      <c r="C796" t="s">
        <v>1181</v>
      </c>
      <c r="D796" s="18">
        <v>57</v>
      </c>
      <c r="E796">
        <v>80</v>
      </c>
      <c r="F796" s="18">
        <v>91</v>
      </c>
      <c r="G796">
        <v>80</v>
      </c>
      <c r="H796" s="18">
        <v>87</v>
      </c>
      <c r="I796">
        <v>75</v>
      </c>
      <c r="J796" s="18">
        <v>470</v>
      </c>
      <c r="K796">
        <v>78.33</v>
      </c>
    </row>
    <row r="797" spans="1:11" x14ac:dyDescent="0.3">
      <c r="A797">
        <v>708</v>
      </c>
      <c r="B797" s="18">
        <v>708</v>
      </c>
      <c r="C797" t="s">
        <v>1182</v>
      </c>
      <c r="D797" s="18">
        <v>43</v>
      </c>
      <c r="E797">
        <v>70</v>
      </c>
      <c r="F797" s="18">
        <v>48</v>
      </c>
      <c r="G797">
        <v>50</v>
      </c>
      <c r="H797" s="18">
        <v>60</v>
      </c>
      <c r="I797">
        <v>38</v>
      </c>
      <c r="J797" s="18">
        <v>309</v>
      </c>
      <c r="K797">
        <v>51.5</v>
      </c>
    </row>
    <row r="798" spans="1:11" x14ac:dyDescent="0.3">
      <c r="A798">
        <v>709</v>
      </c>
      <c r="B798" s="18">
        <v>709</v>
      </c>
      <c r="C798" t="s">
        <v>1183</v>
      </c>
      <c r="D798" s="18">
        <v>85</v>
      </c>
      <c r="E798">
        <v>110</v>
      </c>
      <c r="F798" s="18">
        <v>76</v>
      </c>
      <c r="G798">
        <v>65</v>
      </c>
      <c r="H798" s="18">
        <v>82</v>
      </c>
      <c r="I798">
        <v>56</v>
      </c>
      <c r="J798" s="18">
        <v>474</v>
      </c>
      <c r="K798">
        <v>79</v>
      </c>
    </row>
    <row r="799" spans="1:11" x14ac:dyDescent="0.3">
      <c r="A799">
        <v>710</v>
      </c>
      <c r="B799" s="18">
        <v>710</v>
      </c>
      <c r="C799" t="s">
        <v>1184</v>
      </c>
      <c r="D799" s="18">
        <v>44</v>
      </c>
      <c r="E799">
        <v>66</v>
      </c>
      <c r="F799" s="18">
        <v>70</v>
      </c>
      <c r="G799">
        <v>44</v>
      </c>
      <c r="H799" s="18">
        <v>55</v>
      </c>
      <c r="I799">
        <v>56</v>
      </c>
      <c r="J799" s="18">
        <v>335</v>
      </c>
      <c r="K799">
        <v>55.83</v>
      </c>
    </row>
    <row r="800" spans="1:11" x14ac:dyDescent="0.3">
      <c r="A800">
        <v>710</v>
      </c>
      <c r="B800" s="18">
        <v>710</v>
      </c>
      <c r="C800" t="s">
        <v>1185</v>
      </c>
      <c r="D800" s="18">
        <v>49</v>
      </c>
      <c r="E800">
        <v>66</v>
      </c>
      <c r="F800" s="18">
        <v>70</v>
      </c>
      <c r="G800">
        <v>44</v>
      </c>
      <c r="H800" s="18">
        <v>55</v>
      </c>
      <c r="I800">
        <v>51</v>
      </c>
      <c r="J800" s="18">
        <v>335</v>
      </c>
      <c r="K800">
        <v>55.83</v>
      </c>
    </row>
    <row r="801" spans="1:11" x14ac:dyDescent="0.3">
      <c r="A801">
        <v>710</v>
      </c>
      <c r="B801" s="18">
        <v>710</v>
      </c>
      <c r="C801" t="s">
        <v>1186</v>
      </c>
      <c r="D801" s="18">
        <v>54</v>
      </c>
      <c r="E801">
        <v>66</v>
      </c>
      <c r="F801" s="18">
        <v>70</v>
      </c>
      <c r="G801">
        <v>44</v>
      </c>
      <c r="H801" s="18">
        <v>55</v>
      </c>
      <c r="I801">
        <v>46</v>
      </c>
      <c r="J801" s="18">
        <v>335</v>
      </c>
      <c r="K801">
        <v>55.83</v>
      </c>
    </row>
    <row r="802" spans="1:11" x14ac:dyDescent="0.3">
      <c r="A802">
        <v>710</v>
      </c>
      <c r="B802" s="18">
        <v>710</v>
      </c>
      <c r="C802" t="s">
        <v>1187</v>
      </c>
      <c r="D802" s="18">
        <v>59</v>
      </c>
      <c r="E802">
        <v>66</v>
      </c>
      <c r="F802" s="18">
        <v>70</v>
      </c>
      <c r="G802">
        <v>44</v>
      </c>
      <c r="H802" s="18">
        <v>55</v>
      </c>
      <c r="I802">
        <v>41</v>
      </c>
      <c r="J802" s="18">
        <v>335</v>
      </c>
      <c r="K802">
        <v>55.83</v>
      </c>
    </row>
    <row r="803" spans="1:11" x14ac:dyDescent="0.3">
      <c r="A803">
        <v>711</v>
      </c>
      <c r="B803" s="18">
        <v>711</v>
      </c>
      <c r="C803" t="s">
        <v>1188</v>
      </c>
      <c r="D803" s="18">
        <v>55</v>
      </c>
      <c r="E803">
        <v>85</v>
      </c>
      <c r="F803" s="18">
        <v>122</v>
      </c>
      <c r="G803">
        <v>58</v>
      </c>
      <c r="H803" s="18">
        <v>75</v>
      </c>
      <c r="I803">
        <v>99</v>
      </c>
      <c r="J803" s="18">
        <v>494</v>
      </c>
      <c r="K803">
        <v>82.33</v>
      </c>
    </row>
    <row r="804" spans="1:11" x14ac:dyDescent="0.3">
      <c r="A804">
        <v>711</v>
      </c>
      <c r="B804" s="18">
        <v>711</v>
      </c>
      <c r="C804" t="s">
        <v>1189</v>
      </c>
      <c r="D804" s="18">
        <v>65</v>
      </c>
      <c r="E804">
        <v>90</v>
      </c>
      <c r="F804" s="18">
        <v>122</v>
      </c>
      <c r="G804">
        <v>58</v>
      </c>
      <c r="H804" s="18">
        <v>75</v>
      </c>
      <c r="I804">
        <v>84</v>
      </c>
      <c r="J804" s="18">
        <v>494</v>
      </c>
      <c r="K804">
        <v>82.33</v>
      </c>
    </row>
    <row r="805" spans="1:11" x14ac:dyDescent="0.3">
      <c r="A805">
        <v>711</v>
      </c>
      <c r="B805" s="18">
        <v>711</v>
      </c>
      <c r="C805" t="s">
        <v>1190</v>
      </c>
      <c r="D805" s="18">
        <v>75</v>
      </c>
      <c r="E805">
        <v>95</v>
      </c>
      <c r="F805" s="18">
        <v>122</v>
      </c>
      <c r="G805">
        <v>58</v>
      </c>
      <c r="H805" s="18">
        <v>75</v>
      </c>
      <c r="I805">
        <v>69</v>
      </c>
      <c r="J805" s="18">
        <v>494</v>
      </c>
      <c r="K805">
        <v>82.33</v>
      </c>
    </row>
    <row r="806" spans="1:11" x14ac:dyDescent="0.3">
      <c r="A806">
        <v>711</v>
      </c>
      <c r="B806" s="18">
        <v>711</v>
      </c>
      <c r="C806" t="s">
        <v>1191</v>
      </c>
      <c r="D806" s="18">
        <v>85</v>
      </c>
      <c r="E806">
        <v>100</v>
      </c>
      <c r="F806" s="18">
        <v>122</v>
      </c>
      <c r="G806">
        <v>58</v>
      </c>
      <c r="H806" s="18">
        <v>75</v>
      </c>
      <c r="I806">
        <v>54</v>
      </c>
      <c r="J806" s="18">
        <v>494</v>
      </c>
      <c r="K806">
        <v>82.33</v>
      </c>
    </row>
    <row r="807" spans="1:11" x14ac:dyDescent="0.3">
      <c r="A807">
        <v>712</v>
      </c>
      <c r="B807" s="18">
        <v>712</v>
      </c>
      <c r="C807" t="s">
        <v>1192</v>
      </c>
      <c r="D807" s="18">
        <v>55</v>
      </c>
      <c r="E807">
        <v>69</v>
      </c>
      <c r="F807" s="18">
        <v>85</v>
      </c>
      <c r="G807">
        <v>32</v>
      </c>
      <c r="H807" s="18">
        <v>35</v>
      </c>
      <c r="I807">
        <v>28</v>
      </c>
      <c r="J807" s="18">
        <v>304</v>
      </c>
      <c r="K807">
        <v>50.67</v>
      </c>
    </row>
    <row r="808" spans="1:11" x14ac:dyDescent="0.3">
      <c r="A808">
        <v>713</v>
      </c>
      <c r="B808" s="18">
        <v>713</v>
      </c>
      <c r="C808" t="s">
        <v>1193</v>
      </c>
      <c r="D808" s="18">
        <v>95</v>
      </c>
      <c r="E808">
        <v>117</v>
      </c>
      <c r="F808" s="18">
        <v>184</v>
      </c>
      <c r="G808">
        <v>44</v>
      </c>
      <c r="H808" s="18">
        <v>46</v>
      </c>
      <c r="I808">
        <v>28</v>
      </c>
      <c r="J808" s="18">
        <v>514</v>
      </c>
      <c r="K808">
        <v>85.67</v>
      </c>
    </row>
    <row r="809" spans="1:11" x14ac:dyDescent="0.3">
      <c r="A809">
        <v>714</v>
      </c>
      <c r="B809" s="18">
        <v>714</v>
      </c>
      <c r="C809" t="s">
        <v>1194</v>
      </c>
      <c r="D809" s="18">
        <v>40</v>
      </c>
      <c r="E809">
        <v>30</v>
      </c>
      <c r="F809" s="18">
        <v>35</v>
      </c>
      <c r="G809">
        <v>45</v>
      </c>
      <c r="H809" s="18">
        <v>40</v>
      </c>
      <c r="I809">
        <v>55</v>
      </c>
      <c r="J809" s="18">
        <v>245</v>
      </c>
      <c r="K809">
        <v>40.83</v>
      </c>
    </row>
    <row r="810" spans="1:11" x14ac:dyDescent="0.3">
      <c r="A810">
        <v>715</v>
      </c>
      <c r="B810" s="18">
        <v>715</v>
      </c>
      <c r="C810" t="s">
        <v>1195</v>
      </c>
      <c r="D810" s="18">
        <v>85</v>
      </c>
      <c r="E810">
        <v>70</v>
      </c>
      <c r="F810" s="18">
        <v>80</v>
      </c>
      <c r="G810">
        <v>97</v>
      </c>
      <c r="H810" s="18">
        <v>80</v>
      </c>
      <c r="I810">
        <v>123</v>
      </c>
      <c r="J810" s="18">
        <v>535</v>
      </c>
      <c r="K810">
        <v>89.17</v>
      </c>
    </row>
    <row r="811" spans="1:11" x14ac:dyDescent="0.3">
      <c r="A811">
        <v>716</v>
      </c>
      <c r="B811" s="18">
        <v>716</v>
      </c>
      <c r="C811" t="s">
        <v>1196</v>
      </c>
      <c r="D811" s="18">
        <v>126</v>
      </c>
      <c r="E811">
        <v>131</v>
      </c>
      <c r="F811" s="18">
        <v>95</v>
      </c>
      <c r="G811">
        <v>131</v>
      </c>
      <c r="H811" s="18">
        <v>98</v>
      </c>
      <c r="I811">
        <v>99</v>
      </c>
      <c r="J811" s="18">
        <v>680</v>
      </c>
      <c r="K811">
        <v>113.33</v>
      </c>
    </row>
    <row r="812" spans="1:11" x14ac:dyDescent="0.3">
      <c r="A812">
        <v>717</v>
      </c>
      <c r="B812" s="18">
        <v>717</v>
      </c>
      <c r="C812" t="s">
        <v>1197</v>
      </c>
      <c r="D812" s="18">
        <v>126</v>
      </c>
      <c r="E812">
        <v>131</v>
      </c>
      <c r="F812" s="18">
        <v>95</v>
      </c>
      <c r="G812">
        <v>131</v>
      </c>
      <c r="H812" s="18">
        <v>98</v>
      </c>
      <c r="I812">
        <v>99</v>
      </c>
      <c r="J812" s="18">
        <v>680</v>
      </c>
      <c r="K812">
        <v>113.33</v>
      </c>
    </row>
    <row r="813" spans="1:11" x14ac:dyDescent="0.3">
      <c r="A813">
        <v>718</v>
      </c>
      <c r="B813" s="18">
        <v>718</v>
      </c>
      <c r="C813" t="s">
        <v>1198</v>
      </c>
      <c r="D813" s="18">
        <v>108</v>
      </c>
      <c r="E813">
        <v>100</v>
      </c>
      <c r="F813" s="18">
        <v>121</v>
      </c>
      <c r="G813">
        <v>81</v>
      </c>
      <c r="H813" s="18">
        <v>95</v>
      </c>
      <c r="I813">
        <v>95</v>
      </c>
      <c r="J813" s="18">
        <v>600</v>
      </c>
      <c r="K813">
        <v>100</v>
      </c>
    </row>
    <row r="814" spans="1:11" x14ac:dyDescent="0.3">
      <c r="A814">
        <v>718</v>
      </c>
      <c r="B814" s="18" t="s">
        <v>1387</v>
      </c>
      <c r="C814" t="s">
        <v>1199</v>
      </c>
      <c r="D814" s="18">
        <v>54</v>
      </c>
      <c r="E814">
        <v>100</v>
      </c>
      <c r="F814" s="18">
        <v>71</v>
      </c>
      <c r="G814">
        <v>61</v>
      </c>
      <c r="H814" s="18">
        <v>85</v>
      </c>
      <c r="I814">
        <v>115</v>
      </c>
      <c r="J814" s="18">
        <v>486</v>
      </c>
      <c r="K814">
        <v>81</v>
      </c>
    </row>
    <row r="815" spans="1:11" x14ac:dyDescent="0.3">
      <c r="A815">
        <v>718</v>
      </c>
      <c r="B815" s="18" t="s">
        <v>1388</v>
      </c>
      <c r="C815" t="s">
        <v>1200</v>
      </c>
      <c r="D815" s="18">
        <v>216</v>
      </c>
      <c r="E815">
        <v>100</v>
      </c>
      <c r="F815" s="18">
        <v>121</v>
      </c>
      <c r="G815">
        <v>91</v>
      </c>
      <c r="H815" s="18">
        <v>95</v>
      </c>
      <c r="I815">
        <v>85</v>
      </c>
      <c r="J815" s="18">
        <v>708</v>
      </c>
      <c r="K815">
        <v>118</v>
      </c>
    </row>
    <row r="816" spans="1:11" x14ac:dyDescent="0.3">
      <c r="A816">
        <v>719</v>
      </c>
      <c r="B816" s="18">
        <v>719</v>
      </c>
      <c r="C816" t="s">
        <v>1201</v>
      </c>
      <c r="D816" s="18">
        <v>50</v>
      </c>
      <c r="E816">
        <v>100</v>
      </c>
      <c r="F816" s="18">
        <v>150</v>
      </c>
      <c r="G816">
        <v>100</v>
      </c>
      <c r="H816" s="18">
        <v>150</v>
      </c>
      <c r="I816">
        <v>50</v>
      </c>
      <c r="J816" s="18">
        <v>600</v>
      </c>
      <c r="K816">
        <v>100</v>
      </c>
    </row>
    <row r="817" spans="1:12" x14ac:dyDescent="0.3">
      <c r="A817">
        <v>719</v>
      </c>
      <c r="B817" s="18" t="s">
        <v>1389</v>
      </c>
      <c r="C817" t="s">
        <v>1202</v>
      </c>
      <c r="D817" s="18">
        <v>50</v>
      </c>
      <c r="E817">
        <v>160</v>
      </c>
      <c r="F817" s="18">
        <v>110</v>
      </c>
      <c r="G817">
        <v>160</v>
      </c>
      <c r="H817" s="18">
        <v>110</v>
      </c>
      <c r="I817">
        <v>110</v>
      </c>
      <c r="J817" s="18">
        <v>700</v>
      </c>
      <c r="K817">
        <v>116.67</v>
      </c>
    </row>
    <row r="818" spans="1:12" x14ac:dyDescent="0.3">
      <c r="A818">
        <v>720</v>
      </c>
      <c r="B818" s="18">
        <v>720</v>
      </c>
      <c r="C818" t="s">
        <v>1203</v>
      </c>
      <c r="D818" s="18">
        <v>80</v>
      </c>
      <c r="E818">
        <v>110</v>
      </c>
      <c r="F818" s="18">
        <v>60</v>
      </c>
      <c r="G818">
        <v>150</v>
      </c>
      <c r="H818" s="18">
        <v>130</v>
      </c>
      <c r="I818">
        <v>70</v>
      </c>
      <c r="J818" s="18">
        <v>600</v>
      </c>
      <c r="K818">
        <v>100</v>
      </c>
    </row>
    <row r="819" spans="1:12" x14ac:dyDescent="0.3">
      <c r="A819">
        <v>720</v>
      </c>
      <c r="B819" s="18" t="s">
        <v>1390</v>
      </c>
      <c r="C819" t="s">
        <v>1204</v>
      </c>
      <c r="D819" s="18">
        <v>80</v>
      </c>
      <c r="E819">
        <v>160</v>
      </c>
      <c r="F819" s="18">
        <v>60</v>
      </c>
      <c r="G819">
        <v>170</v>
      </c>
      <c r="H819" s="18">
        <v>130</v>
      </c>
      <c r="I819">
        <v>80</v>
      </c>
      <c r="J819" s="18">
        <v>680</v>
      </c>
      <c r="K819">
        <v>113.33</v>
      </c>
    </row>
    <row r="820" spans="1:12" x14ac:dyDescent="0.3">
      <c r="A820">
        <v>721</v>
      </c>
      <c r="B820" s="18">
        <v>721</v>
      </c>
      <c r="C820" t="s">
        <v>1205</v>
      </c>
      <c r="D820" s="18">
        <v>80</v>
      </c>
      <c r="E820">
        <v>110</v>
      </c>
      <c r="F820" s="18">
        <v>120</v>
      </c>
      <c r="G820">
        <v>130</v>
      </c>
      <c r="H820" s="18">
        <v>90</v>
      </c>
      <c r="I820">
        <v>70</v>
      </c>
      <c r="J820" s="18">
        <v>600</v>
      </c>
      <c r="K820">
        <v>100</v>
      </c>
    </row>
    <row r="821" spans="1:12" x14ac:dyDescent="0.3">
      <c r="A821">
        <v>722</v>
      </c>
      <c r="B821" s="18">
        <v>722</v>
      </c>
      <c r="C821" t="s">
        <v>1206</v>
      </c>
      <c r="D821" s="18">
        <v>68</v>
      </c>
      <c r="E821">
        <v>55</v>
      </c>
      <c r="F821" s="18">
        <v>55</v>
      </c>
      <c r="G821">
        <v>50</v>
      </c>
      <c r="H821" s="18">
        <v>50</v>
      </c>
      <c r="I821">
        <v>42</v>
      </c>
      <c r="J821" s="18">
        <v>320</v>
      </c>
      <c r="K821">
        <v>53.33</v>
      </c>
      <c r="L821" t="s">
        <v>1399</v>
      </c>
    </row>
    <row r="822" spans="1:12" x14ac:dyDescent="0.3">
      <c r="A822">
        <v>723</v>
      </c>
      <c r="B822" s="18">
        <v>723</v>
      </c>
      <c r="C822" t="s">
        <v>1207</v>
      </c>
      <c r="D822" s="18">
        <v>78</v>
      </c>
      <c r="E822">
        <v>75</v>
      </c>
      <c r="F822" s="18">
        <v>75</v>
      </c>
      <c r="G822">
        <v>70</v>
      </c>
      <c r="H822" s="18">
        <v>70</v>
      </c>
      <c r="I822">
        <v>52</v>
      </c>
      <c r="J822" s="18">
        <v>420</v>
      </c>
      <c r="K822">
        <v>70</v>
      </c>
      <c r="L822" t="s">
        <v>1400</v>
      </c>
    </row>
    <row r="823" spans="1:12" x14ac:dyDescent="0.3">
      <c r="A823">
        <v>724</v>
      </c>
      <c r="B823" s="18">
        <v>724</v>
      </c>
      <c r="C823" t="s">
        <v>1208</v>
      </c>
      <c r="D823" s="18">
        <v>78</v>
      </c>
      <c r="E823">
        <v>107</v>
      </c>
      <c r="F823" s="18">
        <v>75</v>
      </c>
      <c r="G823">
        <v>100</v>
      </c>
      <c r="H823" s="18">
        <v>100</v>
      </c>
      <c r="I823">
        <v>70</v>
      </c>
      <c r="J823" s="18">
        <v>530</v>
      </c>
      <c r="K823">
        <v>88.33</v>
      </c>
      <c r="L823" t="s">
        <v>1401</v>
      </c>
    </row>
    <row r="824" spans="1:12" x14ac:dyDescent="0.3">
      <c r="A824">
        <v>725</v>
      </c>
      <c r="B824" s="18">
        <v>725</v>
      </c>
      <c r="C824" t="s">
        <v>1209</v>
      </c>
      <c r="D824" s="18">
        <v>45</v>
      </c>
      <c r="E824">
        <v>65</v>
      </c>
      <c r="F824" s="18">
        <v>40</v>
      </c>
      <c r="G824">
        <v>60</v>
      </c>
      <c r="H824" s="18">
        <v>40</v>
      </c>
      <c r="I824">
        <v>70</v>
      </c>
      <c r="J824" s="18">
        <v>320</v>
      </c>
      <c r="K824">
        <v>53.33</v>
      </c>
      <c r="L824" t="s">
        <v>1399</v>
      </c>
    </row>
    <row r="825" spans="1:12" x14ac:dyDescent="0.3">
      <c r="A825">
        <v>726</v>
      </c>
      <c r="B825" s="18">
        <v>726</v>
      </c>
      <c r="C825" t="s">
        <v>1210</v>
      </c>
      <c r="D825" s="18">
        <v>65</v>
      </c>
      <c r="E825">
        <v>85</v>
      </c>
      <c r="F825" s="18">
        <v>50</v>
      </c>
      <c r="G825">
        <v>80</v>
      </c>
      <c r="H825" s="18">
        <v>50</v>
      </c>
      <c r="I825">
        <v>90</v>
      </c>
      <c r="J825" s="18">
        <v>420</v>
      </c>
      <c r="K825">
        <v>70</v>
      </c>
      <c r="L825" t="s">
        <v>1402</v>
      </c>
    </row>
    <row r="826" spans="1:12" x14ac:dyDescent="0.3">
      <c r="A826">
        <v>727</v>
      </c>
      <c r="B826" s="18">
        <v>727</v>
      </c>
      <c r="C826" t="s">
        <v>1211</v>
      </c>
      <c r="D826" s="18">
        <v>95</v>
      </c>
      <c r="E826">
        <v>115</v>
      </c>
      <c r="F826" s="18">
        <v>90</v>
      </c>
      <c r="G826">
        <v>80</v>
      </c>
      <c r="H826" s="18">
        <v>90</v>
      </c>
      <c r="I826">
        <v>60</v>
      </c>
      <c r="J826" s="18">
        <v>530</v>
      </c>
      <c r="K826">
        <v>88.33</v>
      </c>
      <c r="L826" t="s">
        <v>1401</v>
      </c>
    </row>
    <row r="827" spans="1:12" x14ac:dyDescent="0.3">
      <c r="A827">
        <v>728</v>
      </c>
      <c r="B827" s="18">
        <v>728</v>
      </c>
      <c r="C827" t="s">
        <v>1212</v>
      </c>
      <c r="D827" s="18">
        <v>50</v>
      </c>
      <c r="E827">
        <v>54</v>
      </c>
      <c r="F827" s="18">
        <v>54</v>
      </c>
      <c r="G827">
        <v>66</v>
      </c>
      <c r="H827" s="18">
        <v>56</v>
      </c>
      <c r="I827">
        <v>40</v>
      </c>
      <c r="J827" s="18">
        <v>320</v>
      </c>
      <c r="K827">
        <v>53.33</v>
      </c>
      <c r="L827" t="s">
        <v>1399</v>
      </c>
    </row>
    <row r="828" spans="1:12" x14ac:dyDescent="0.3">
      <c r="A828">
        <v>729</v>
      </c>
      <c r="B828" s="18">
        <v>729</v>
      </c>
      <c r="C828" t="s">
        <v>1213</v>
      </c>
      <c r="D828" s="18">
        <v>60</v>
      </c>
      <c r="E828">
        <v>69</v>
      </c>
      <c r="F828" s="18">
        <v>69</v>
      </c>
      <c r="G828">
        <v>91</v>
      </c>
      <c r="H828" s="18">
        <v>81</v>
      </c>
      <c r="I828">
        <v>50</v>
      </c>
      <c r="J828" s="18">
        <v>420</v>
      </c>
      <c r="K828">
        <v>70</v>
      </c>
      <c r="L828" t="s">
        <v>1403</v>
      </c>
    </row>
    <row r="829" spans="1:12" x14ac:dyDescent="0.3">
      <c r="A829">
        <v>730</v>
      </c>
      <c r="B829" s="18">
        <v>730</v>
      </c>
      <c r="C829" t="s">
        <v>1214</v>
      </c>
      <c r="D829" s="18">
        <v>80</v>
      </c>
      <c r="E829">
        <v>74</v>
      </c>
      <c r="F829" s="18">
        <v>74</v>
      </c>
      <c r="G829">
        <v>126</v>
      </c>
      <c r="H829" s="18">
        <v>116</v>
      </c>
      <c r="I829">
        <v>60</v>
      </c>
      <c r="J829" s="18">
        <v>530</v>
      </c>
      <c r="K829">
        <v>88.33</v>
      </c>
      <c r="L829" t="s">
        <v>1401</v>
      </c>
    </row>
    <row r="830" spans="1:12" x14ac:dyDescent="0.3">
      <c r="A830">
        <v>731</v>
      </c>
      <c r="B830" s="18">
        <v>731</v>
      </c>
      <c r="C830" t="s">
        <v>1215</v>
      </c>
      <c r="D830" s="18">
        <v>35</v>
      </c>
      <c r="E830">
        <v>75</v>
      </c>
      <c r="F830" s="18">
        <v>30</v>
      </c>
      <c r="G830">
        <v>30</v>
      </c>
      <c r="H830" s="18">
        <v>30</v>
      </c>
      <c r="I830">
        <v>65</v>
      </c>
      <c r="J830" s="18">
        <v>265</v>
      </c>
      <c r="K830">
        <v>44.17</v>
      </c>
    </row>
    <row r="831" spans="1:12" x14ac:dyDescent="0.3">
      <c r="A831">
        <v>732</v>
      </c>
      <c r="B831" s="18">
        <v>732</v>
      </c>
      <c r="C831" t="s">
        <v>1216</v>
      </c>
      <c r="D831" s="18">
        <v>55</v>
      </c>
      <c r="E831">
        <v>85</v>
      </c>
      <c r="F831" s="18">
        <v>50</v>
      </c>
      <c r="G831">
        <v>40</v>
      </c>
      <c r="H831" s="18">
        <v>50</v>
      </c>
      <c r="I831">
        <v>75</v>
      </c>
      <c r="J831" s="18">
        <v>355</v>
      </c>
      <c r="K831">
        <v>59.17</v>
      </c>
    </row>
    <row r="832" spans="1:12" x14ac:dyDescent="0.3">
      <c r="A832">
        <v>733</v>
      </c>
      <c r="B832" s="18">
        <v>733</v>
      </c>
      <c r="C832" t="s">
        <v>1217</v>
      </c>
      <c r="D832" s="18">
        <v>80</v>
      </c>
      <c r="E832">
        <v>120</v>
      </c>
      <c r="F832" s="18">
        <v>75</v>
      </c>
      <c r="G832">
        <v>75</v>
      </c>
      <c r="H832" s="18">
        <v>75</v>
      </c>
      <c r="I832">
        <v>60</v>
      </c>
      <c r="J832" s="18">
        <v>485</v>
      </c>
      <c r="K832">
        <v>80.83</v>
      </c>
    </row>
    <row r="833" spans="1:11" x14ac:dyDescent="0.3">
      <c r="A833">
        <v>734</v>
      </c>
      <c r="B833" s="18">
        <v>734</v>
      </c>
      <c r="C833" t="s">
        <v>1218</v>
      </c>
      <c r="D833" s="18">
        <v>48</v>
      </c>
      <c r="E833">
        <v>70</v>
      </c>
      <c r="F833" s="18">
        <v>30</v>
      </c>
      <c r="G833">
        <v>30</v>
      </c>
      <c r="H833" s="18">
        <v>30</v>
      </c>
      <c r="I833">
        <v>45</v>
      </c>
      <c r="J833" s="18">
        <v>253</v>
      </c>
      <c r="K833">
        <v>42.17</v>
      </c>
    </row>
    <row r="834" spans="1:11" x14ac:dyDescent="0.3">
      <c r="A834">
        <v>735</v>
      </c>
      <c r="B834" s="18">
        <v>735</v>
      </c>
      <c r="C834" t="s">
        <v>1219</v>
      </c>
      <c r="D834" s="18">
        <v>88</v>
      </c>
      <c r="E834">
        <v>110</v>
      </c>
      <c r="F834" s="18">
        <v>60</v>
      </c>
      <c r="G834">
        <v>55</v>
      </c>
      <c r="H834" s="18">
        <v>60</v>
      </c>
      <c r="I834">
        <v>45</v>
      </c>
      <c r="J834" s="18">
        <v>418</v>
      </c>
      <c r="K834">
        <v>69.67</v>
      </c>
    </row>
    <row r="835" spans="1:11" x14ac:dyDescent="0.3">
      <c r="A835">
        <v>736</v>
      </c>
      <c r="B835" s="18">
        <v>736</v>
      </c>
      <c r="C835" t="s">
        <v>1220</v>
      </c>
      <c r="D835" s="18">
        <v>47</v>
      </c>
      <c r="E835">
        <v>62</v>
      </c>
      <c r="F835" s="18">
        <v>45</v>
      </c>
      <c r="G835">
        <v>55</v>
      </c>
      <c r="H835" s="18">
        <v>45</v>
      </c>
      <c r="I835">
        <v>46</v>
      </c>
      <c r="J835" s="18">
        <v>300</v>
      </c>
      <c r="K835">
        <v>50</v>
      </c>
    </row>
    <row r="836" spans="1:11" x14ac:dyDescent="0.3">
      <c r="A836">
        <v>737</v>
      </c>
      <c r="B836" s="18">
        <v>737</v>
      </c>
      <c r="C836" t="s">
        <v>1221</v>
      </c>
      <c r="D836" s="18">
        <v>57</v>
      </c>
      <c r="E836">
        <v>82</v>
      </c>
      <c r="F836" s="18">
        <v>95</v>
      </c>
      <c r="G836">
        <v>55</v>
      </c>
      <c r="H836" s="18">
        <v>75</v>
      </c>
      <c r="I836">
        <v>36</v>
      </c>
      <c r="J836" s="18">
        <v>400</v>
      </c>
      <c r="K836">
        <v>66.67</v>
      </c>
    </row>
    <row r="837" spans="1:11" x14ac:dyDescent="0.3">
      <c r="A837">
        <v>738</v>
      </c>
      <c r="B837" s="18">
        <v>738</v>
      </c>
      <c r="C837" t="s">
        <v>1222</v>
      </c>
      <c r="D837" s="18">
        <v>77</v>
      </c>
      <c r="E837">
        <v>70</v>
      </c>
      <c r="F837" s="18">
        <v>90</v>
      </c>
      <c r="G837">
        <v>145</v>
      </c>
      <c r="H837" s="18">
        <v>75</v>
      </c>
      <c r="I837">
        <v>43</v>
      </c>
      <c r="J837" s="18">
        <v>500</v>
      </c>
      <c r="K837">
        <v>83.33</v>
      </c>
    </row>
    <row r="838" spans="1:11" x14ac:dyDescent="0.3">
      <c r="A838">
        <v>739</v>
      </c>
      <c r="B838" s="18">
        <v>739</v>
      </c>
      <c r="C838" t="s">
        <v>1223</v>
      </c>
      <c r="D838" s="18">
        <v>47</v>
      </c>
      <c r="E838">
        <v>82</v>
      </c>
      <c r="F838" s="18">
        <v>57</v>
      </c>
      <c r="G838">
        <v>42</v>
      </c>
      <c r="H838" s="18">
        <v>47</v>
      </c>
      <c r="I838">
        <v>63</v>
      </c>
      <c r="J838" s="18">
        <v>338</v>
      </c>
      <c r="K838">
        <v>56.33</v>
      </c>
    </row>
    <row r="839" spans="1:11" x14ac:dyDescent="0.3">
      <c r="A839">
        <v>740</v>
      </c>
      <c r="B839" s="18">
        <v>740</v>
      </c>
      <c r="C839" t="s">
        <v>1224</v>
      </c>
      <c r="D839" s="18">
        <v>97</v>
      </c>
      <c r="E839">
        <v>132</v>
      </c>
      <c r="F839" s="18">
        <v>77</v>
      </c>
      <c r="G839">
        <v>62</v>
      </c>
      <c r="H839" s="18">
        <v>67</v>
      </c>
      <c r="I839">
        <v>43</v>
      </c>
      <c r="J839" s="18">
        <v>478</v>
      </c>
      <c r="K839">
        <v>79.67</v>
      </c>
    </row>
    <row r="840" spans="1:11" x14ac:dyDescent="0.3">
      <c r="A840">
        <v>741</v>
      </c>
      <c r="B840" s="18">
        <v>741</v>
      </c>
      <c r="C840" t="s">
        <v>1225</v>
      </c>
      <c r="D840" s="18">
        <v>75</v>
      </c>
      <c r="E840">
        <v>70</v>
      </c>
      <c r="F840" s="18">
        <v>70</v>
      </c>
      <c r="G840">
        <v>98</v>
      </c>
      <c r="H840" s="18">
        <v>70</v>
      </c>
      <c r="I840">
        <v>93</v>
      </c>
      <c r="J840" s="18">
        <v>476</v>
      </c>
      <c r="K840">
        <v>79.33</v>
      </c>
    </row>
    <row r="841" spans="1:11" x14ac:dyDescent="0.3">
      <c r="A841">
        <v>742</v>
      </c>
      <c r="B841" s="18">
        <v>742</v>
      </c>
      <c r="C841" t="s">
        <v>1226</v>
      </c>
      <c r="D841" s="18">
        <v>40</v>
      </c>
      <c r="E841">
        <v>45</v>
      </c>
      <c r="F841" s="18">
        <v>40</v>
      </c>
      <c r="G841">
        <v>55</v>
      </c>
      <c r="H841" s="18">
        <v>40</v>
      </c>
      <c r="I841">
        <v>84</v>
      </c>
      <c r="J841" s="18">
        <v>304</v>
      </c>
      <c r="K841">
        <v>50.67</v>
      </c>
    </row>
    <row r="842" spans="1:11" x14ac:dyDescent="0.3">
      <c r="A842">
        <v>743</v>
      </c>
      <c r="B842" s="18">
        <v>743</v>
      </c>
      <c r="C842" t="s">
        <v>1227</v>
      </c>
      <c r="D842" s="18">
        <v>60</v>
      </c>
      <c r="E842">
        <v>55</v>
      </c>
      <c r="F842" s="18">
        <v>60</v>
      </c>
      <c r="G842">
        <v>95</v>
      </c>
      <c r="H842" s="18">
        <v>70</v>
      </c>
      <c r="I842">
        <v>124</v>
      </c>
      <c r="J842" s="18">
        <v>464</v>
      </c>
      <c r="K842">
        <v>77.33</v>
      </c>
    </row>
    <row r="843" spans="1:11" x14ac:dyDescent="0.3">
      <c r="A843">
        <v>744</v>
      </c>
      <c r="B843" s="18">
        <v>744</v>
      </c>
      <c r="C843" t="s">
        <v>1228</v>
      </c>
      <c r="D843" s="18">
        <v>45</v>
      </c>
      <c r="E843">
        <v>65</v>
      </c>
      <c r="F843" s="18">
        <v>40</v>
      </c>
      <c r="G843">
        <v>30</v>
      </c>
      <c r="H843" s="18">
        <v>40</v>
      </c>
      <c r="I843">
        <v>60</v>
      </c>
      <c r="J843" s="18">
        <v>280</v>
      </c>
      <c r="K843">
        <v>46.67</v>
      </c>
    </row>
    <row r="844" spans="1:11" x14ac:dyDescent="0.3">
      <c r="A844">
        <v>745</v>
      </c>
      <c r="B844" s="18">
        <v>745</v>
      </c>
      <c r="C844" t="s">
        <v>1229</v>
      </c>
      <c r="D844" s="18">
        <v>75</v>
      </c>
      <c r="E844">
        <v>115</v>
      </c>
      <c r="F844" s="18">
        <v>65</v>
      </c>
      <c r="G844">
        <v>55</v>
      </c>
      <c r="H844" s="18">
        <v>65</v>
      </c>
      <c r="I844">
        <v>112</v>
      </c>
      <c r="J844" s="18">
        <v>487</v>
      </c>
      <c r="K844">
        <v>81.17</v>
      </c>
    </row>
    <row r="845" spans="1:11" x14ac:dyDescent="0.3">
      <c r="A845">
        <v>745</v>
      </c>
      <c r="B845" s="18" t="s">
        <v>1391</v>
      </c>
      <c r="C845" t="s">
        <v>1230</v>
      </c>
      <c r="D845" s="18">
        <v>85</v>
      </c>
      <c r="E845">
        <v>115</v>
      </c>
      <c r="F845" s="18">
        <v>75</v>
      </c>
      <c r="G845">
        <v>55</v>
      </c>
      <c r="H845" s="18">
        <v>75</v>
      </c>
      <c r="I845">
        <v>82</v>
      </c>
      <c r="J845" s="18">
        <v>487</v>
      </c>
      <c r="K845">
        <v>81.17</v>
      </c>
    </row>
    <row r="846" spans="1:11" x14ac:dyDescent="0.3">
      <c r="A846">
        <v>745</v>
      </c>
      <c r="B846" s="18" t="s">
        <v>1392</v>
      </c>
      <c r="C846" t="s">
        <v>1231</v>
      </c>
      <c r="D846" s="18">
        <v>75</v>
      </c>
      <c r="E846">
        <v>117</v>
      </c>
      <c r="F846" s="18">
        <v>65</v>
      </c>
      <c r="G846">
        <v>55</v>
      </c>
      <c r="H846" s="18">
        <v>65</v>
      </c>
      <c r="I846">
        <v>110</v>
      </c>
      <c r="J846" s="18">
        <v>487</v>
      </c>
      <c r="K846">
        <v>81.17</v>
      </c>
    </row>
    <row r="847" spans="1:11" x14ac:dyDescent="0.3">
      <c r="A847">
        <v>746</v>
      </c>
      <c r="B847" s="18">
        <v>746</v>
      </c>
      <c r="C847" t="s">
        <v>1232</v>
      </c>
      <c r="D847" s="18">
        <v>45</v>
      </c>
      <c r="E847">
        <v>20</v>
      </c>
      <c r="F847" s="18">
        <v>20</v>
      </c>
      <c r="G847">
        <v>25</v>
      </c>
      <c r="H847" s="18">
        <v>25</v>
      </c>
      <c r="I847">
        <v>40</v>
      </c>
      <c r="J847" s="18">
        <v>175</v>
      </c>
      <c r="K847">
        <v>29.17</v>
      </c>
    </row>
    <row r="848" spans="1:11" x14ac:dyDescent="0.3">
      <c r="A848">
        <v>746</v>
      </c>
      <c r="B848" s="18" t="s">
        <v>1393</v>
      </c>
      <c r="C848" t="s">
        <v>1233</v>
      </c>
      <c r="D848" s="18">
        <v>45</v>
      </c>
      <c r="E848">
        <v>140</v>
      </c>
      <c r="F848" s="18">
        <v>130</v>
      </c>
      <c r="G848">
        <v>140</v>
      </c>
      <c r="H848" s="18">
        <v>135</v>
      </c>
      <c r="I848">
        <v>30</v>
      </c>
      <c r="J848" s="18">
        <v>620</v>
      </c>
      <c r="K848">
        <v>103.33</v>
      </c>
    </row>
    <row r="849" spans="1:11" x14ac:dyDescent="0.3">
      <c r="A849">
        <v>747</v>
      </c>
      <c r="B849" s="18">
        <v>747</v>
      </c>
      <c r="C849" t="s">
        <v>1234</v>
      </c>
      <c r="D849" s="18">
        <v>50</v>
      </c>
      <c r="E849">
        <v>53</v>
      </c>
      <c r="F849" s="18">
        <v>62</v>
      </c>
      <c r="G849">
        <v>43</v>
      </c>
      <c r="H849" s="18">
        <v>52</v>
      </c>
      <c r="I849">
        <v>45</v>
      </c>
      <c r="J849" s="18">
        <v>305</v>
      </c>
      <c r="K849">
        <v>50.83</v>
      </c>
    </row>
    <row r="850" spans="1:11" x14ac:dyDescent="0.3">
      <c r="A850">
        <v>748</v>
      </c>
      <c r="B850" s="18">
        <v>748</v>
      </c>
      <c r="C850" t="s">
        <v>1235</v>
      </c>
      <c r="D850" s="18">
        <v>50</v>
      </c>
      <c r="E850">
        <v>63</v>
      </c>
      <c r="F850" s="18">
        <v>152</v>
      </c>
      <c r="G850">
        <v>53</v>
      </c>
      <c r="H850" s="18">
        <v>142</v>
      </c>
      <c r="I850">
        <v>35</v>
      </c>
      <c r="J850" s="18">
        <v>495</v>
      </c>
      <c r="K850">
        <v>82.5</v>
      </c>
    </row>
    <row r="851" spans="1:11" x14ac:dyDescent="0.3">
      <c r="A851">
        <v>749</v>
      </c>
      <c r="B851" s="18">
        <v>749</v>
      </c>
      <c r="C851" t="s">
        <v>1236</v>
      </c>
      <c r="D851" s="18">
        <v>70</v>
      </c>
      <c r="E851">
        <v>100</v>
      </c>
      <c r="F851" s="18">
        <v>70</v>
      </c>
      <c r="G851">
        <v>45</v>
      </c>
      <c r="H851" s="18">
        <v>55</v>
      </c>
      <c r="I851">
        <v>45</v>
      </c>
      <c r="J851" s="18">
        <v>385</v>
      </c>
      <c r="K851">
        <v>64.17</v>
      </c>
    </row>
    <row r="852" spans="1:11" x14ac:dyDescent="0.3">
      <c r="A852">
        <v>750</v>
      </c>
      <c r="B852" s="18">
        <v>750</v>
      </c>
      <c r="C852" t="s">
        <v>1237</v>
      </c>
      <c r="D852" s="18">
        <v>100</v>
      </c>
      <c r="E852">
        <v>125</v>
      </c>
      <c r="F852" s="18">
        <v>100</v>
      </c>
      <c r="G852">
        <v>55</v>
      </c>
      <c r="H852" s="18">
        <v>85</v>
      </c>
      <c r="I852">
        <v>35</v>
      </c>
      <c r="J852" s="18">
        <v>500</v>
      </c>
      <c r="K852">
        <v>83.33</v>
      </c>
    </row>
    <row r="853" spans="1:11" x14ac:dyDescent="0.3">
      <c r="A853">
        <v>751</v>
      </c>
      <c r="B853" s="18">
        <v>751</v>
      </c>
      <c r="C853" t="s">
        <v>1238</v>
      </c>
      <c r="D853" s="18">
        <v>38</v>
      </c>
      <c r="E853">
        <v>40</v>
      </c>
      <c r="F853" s="18">
        <v>52</v>
      </c>
      <c r="G853">
        <v>40</v>
      </c>
      <c r="H853" s="18">
        <v>72</v>
      </c>
      <c r="I853">
        <v>27</v>
      </c>
      <c r="J853" s="18">
        <v>269</v>
      </c>
      <c r="K853">
        <v>44.83</v>
      </c>
    </row>
    <row r="854" spans="1:11" x14ac:dyDescent="0.3">
      <c r="A854">
        <v>752</v>
      </c>
      <c r="B854" s="18">
        <v>752</v>
      </c>
      <c r="C854" t="s">
        <v>1239</v>
      </c>
      <c r="D854" s="18">
        <v>68</v>
      </c>
      <c r="E854">
        <v>70</v>
      </c>
      <c r="F854" s="18">
        <v>92</v>
      </c>
      <c r="G854">
        <v>50</v>
      </c>
      <c r="H854" s="18">
        <v>132</v>
      </c>
      <c r="I854">
        <v>42</v>
      </c>
      <c r="J854" s="18">
        <v>454</v>
      </c>
      <c r="K854">
        <v>75.67</v>
      </c>
    </row>
    <row r="855" spans="1:11" x14ac:dyDescent="0.3">
      <c r="A855">
        <v>753</v>
      </c>
      <c r="B855" s="18">
        <v>753</v>
      </c>
      <c r="C855" t="s">
        <v>1240</v>
      </c>
      <c r="D855" s="18">
        <v>40</v>
      </c>
      <c r="E855">
        <v>55</v>
      </c>
      <c r="F855" s="18">
        <v>35</v>
      </c>
      <c r="G855">
        <v>50</v>
      </c>
      <c r="H855" s="18">
        <v>35</v>
      </c>
      <c r="I855">
        <v>35</v>
      </c>
      <c r="J855" s="18">
        <v>250</v>
      </c>
      <c r="K855">
        <v>41.67</v>
      </c>
    </row>
    <row r="856" spans="1:11" x14ac:dyDescent="0.3">
      <c r="A856">
        <v>754</v>
      </c>
      <c r="B856" s="18">
        <v>754</v>
      </c>
      <c r="C856" t="s">
        <v>1241</v>
      </c>
      <c r="D856" s="18">
        <v>70</v>
      </c>
      <c r="E856">
        <v>105</v>
      </c>
      <c r="F856" s="18">
        <v>90</v>
      </c>
      <c r="G856">
        <v>80</v>
      </c>
      <c r="H856" s="18">
        <v>90</v>
      </c>
      <c r="I856">
        <v>45</v>
      </c>
      <c r="J856" s="18">
        <v>480</v>
      </c>
      <c r="K856">
        <v>80</v>
      </c>
    </row>
    <row r="857" spans="1:11" x14ac:dyDescent="0.3">
      <c r="A857">
        <v>755</v>
      </c>
      <c r="B857" s="18">
        <v>755</v>
      </c>
      <c r="C857" t="s">
        <v>1242</v>
      </c>
      <c r="D857" s="18">
        <v>40</v>
      </c>
      <c r="E857">
        <v>35</v>
      </c>
      <c r="F857" s="18">
        <v>55</v>
      </c>
      <c r="G857">
        <v>65</v>
      </c>
      <c r="H857" s="18">
        <v>75</v>
      </c>
      <c r="I857">
        <v>15</v>
      </c>
      <c r="J857" s="18">
        <v>285</v>
      </c>
      <c r="K857">
        <v>47.5</v>
      </c>
    </row>
    <row r="858" spans="1:11" x14ac:dyDescent="0.3">
      <c r="A858">
        <v>756</v>
      </c>
      <c r="B858" s="18">
        <v>756</v>
      </c>
      <c r="C858" t="s">
        <v>1243</v>
      </c>
      <c r="D858" s="18">
        <v>60</v>
      </c>
      <c r="E858">
        <v>45</v>
      </c>
      <c r="F858" s="18">
        <v>80</v>
      </c>
      <c r="G858">
        <v>90</v>
      </c>
      <c r="H858" s="18">
        <v>100</v>
      </c>
      <c r="I858">
        <v>30</v>
      </c>
      <c r="J858" s="18">
        <v>405</v>
      </c>
      <c r="K858">
        <v>67.5</v>
      </c>
    </row>
    <row r="859" spans="1:11" x14ac:dyDescent="0.3">
      <c r="A859">
        <v>757</v>
      </c>
      <c r="B859" s="18">
        <v>757</v>
      </c>
      <c r="C859" t="s">
        <v>1244</v>
      </c>
      <c r="D859" s="18">
        <v>48</v>
      </c>
      <c r="E859">
        <v>44</v>
      </c>
      <c r="F859" s="18">
        <v>40</v>
      </c>
      <c r="G859">
        <v>71</v>
      </c>
      <c r="H859" s="18">
        <v>40</v>
      </c>
      <c r="I859">
        <v>77</v>
      </c>
      <c r="J859" s="18">
        <v>320</v>
      </c>
      <c r="K859">
        <v>53.33</v>
      </c>
    </row>
    <row r="860" spans="1:11" x14ac:dyDescent="0.3">
      <c r="A860">
        <v>758</v>
      </c>
      <c r="B860" s="18">
        <v>758</v>
      </c>
      <c r="C860" t="s">
        <v>1245</v>
      </c>
      <c r="D860" s="18">
        <v>68</v>
      </c>
      <c r="E860">
        <v>64</v>
      </c>
      <c r="F860" s="18">
        <v>60</v>
      </c>
      <c r="G860">
        <v>111</v>
      </c>
      <c r="H860" s="18">
        <v>60</v>
      </c>
      <c r="I860">
        <v>117</v>
      </c>
      <c r="J860" s="18">
        <v>480</v>
      </c>
      <c r="K860">
        <v>80</v>
      </c>
    </row>
    <row r="861" spans="1:11" x14ac:dyDescent="0.3">
      <c r="A861">
        <v>759</v>
      </c>
      <c r="B861" s="18">
        <v>759</v>
      </c>
      <c r="C861" t="s">
        <v>1246</v>
      </c>
      <c r="D861" s="18">
        <v>70</v>
      </c>
      <c r="E861">
        <v>75</v>
      </c>
      <c r="F861" s="18">
        <v>50</v>
      </c>
      <c r="G861">
        <v>45</v>
      </c>
      <c r="H861" s="18">
        <v>50</v>
      </c>
      <c r="I861">
        <v>50</v>
      </c>
      <c r="J861" s="18">
        <v>340</v>
      </c>
      <c r="K861">
        <v>56.67</v>
      </c>
    </row>
    <row r="862" spans="1:11" x14ac:dyDescent="0.3">
      <c r="A862">
        <v>760</v>
      </c>
      <c r="B862" s="18">
        <v>760</v>
      </c>
      <c r="C862" t="s">
        <v>1247</v>
      </c>
      <c r="D862" s="18">
        <v>120</v>
      </c>
      <c r="E862">
        <v>125</v>
      </c>
      <c r="F862" s="18">
        <v>80</v>
      </c>
      <c r="G862">
        <v>55</v>
      </c>
      <c r="H862" s="18">
        <v>60</v>
      </c>
      <c r="I862">
        <v>60</v>
      </c>
      <c r="J862" s="18">
        <v>500</v>
      </c>
      <c r="K862">
        <v>83.33</v>
      </c>
    </row>
    <row r="863" spans="1:11" x14ac:dyDescent="0.3">
      <c r="A863">
        <v>761</v>
      </c>
      <c r="B863" s="18">
        <v>761</v>
      </c>
      <c r="C863" t="s">
        <v>1248</v>
      </c>
      <c r="D863" s="18">
        <v>42</v>
      </c>
      <c r="E863">
        <v>30</v>
      </c>
      <c r="F863" s="18">
        <v>38</v>
      </c>
      <c r="G863">
        <v>30</v>
      </c>
      <c r="H863" s="18">
        <v>38</v>
      </c>
      <c r="I863">
        <v>32</v>
      </c>
      <c r="J863" s="18">
        <v>210</v>
      </c>
      <c r="K863">
        <v>35</v>
      </c>
    </row>
    <row r="864" spans="1:11" x14ac:dyDescent="0.3">
      <c r="A864">
        <v>762</v>
      </c>
      <c r="B864" s="18">
        <v>762</v>
      </c>
      <c r="C864" t="s">
        <v>1249</v>
      </c>
      <c r="D864" s="18">
        <v>52</v>
      </c>
      <c r="E864">
        <v>40</v>
      </c>
      <c r="F864" s="18">
        <v>48</v>
      </c>
      <c r="G864">
        <v>40</v>
      </c>
      <c r="H864" s="18">
        <v>48</v>
      </c>
      <c r="I864">
        <v>62</v>
      </c>
      <c r="J864" s="18">
        <v>290</v>
      </c>
      <c r="K864">
        <v>48.33</v>
      </c>
    </row>
    <row r="865" spans="1:11" x14ac:dyDescent="0.3">
      <c r="A865">
        <v>763</v>
      </c>
      <c r="B865" s="18">
        <v>763</v>
      </c>
      <c r="C865" t="s">
        <v>1250</v>
      </c>
      <c r="D865" s="18">
        <v>72</v>
      </c>
      <c r="E865">
        <v>120</v>
      </c>
      <c r="F865" s="18">
        <v>98</v>
      </c>
      <c r="G865">
        <v>50</v>
      </c>
      <c r="H865" s="18">
        <v>98</v>
      </c>
      <c r="I865">
        <v>72</v>
      </c>
      <c r="J865" s="18">
        <v>510</v>
      </c>
      <c r="K865">
        <v>85</v>
      </c>
    </row>
    <row r="866" spans="1:11" x14ac:dyDescent="0.3">
      <c r="A866">
        <v>764</v>
      </c>
      <c r="B866" s="18">
        <v>764</v>
      </c>
      <c r="C866" t="s">
        <v>1251</v>
      </c>
      <c r="D866" s="18">
        <v>51</v>
      </c>
      <c r="E866">
        <v>52</v>
      </c>
      <c r="F866" s="18">
        <v>90</v>
      </c>
      <c r="G866">
        <v>82</v>
      </c>
      <c r="H866" s="18">
        <v>110</v>
      </c>
      <c r="I866">
        <v>100</v>
      </c>
      <c r="J866" s="18">
        <v>485</v>
      </c>
      <c r="K866">
        <v>80.83</v>
      </c>
    </row>
    <row r="867" spans="1:11" x14ac:dyDescent="0.3">
      <c r="A867">
        <v>765</v>
      </c>
      <c r="B867" s="18">
        <v>765</v>
      </c>
      <c r="C867" t="s">
        <v>1252</v>
      </c>
      <c r="D867" s="18">
        <v>90</v>
      </c>
      <c r="E867">
        <v>60</v>
      </c>
      <c r="F867" s="18">
        <v>80</v>
      </c>
      <c r="G867">
        <v>90</v>
      </c>
      <c r="H867" s="18">
        <v>110</v>
      </c>
      <c r="I867">
        <v>60</v>
      </c>
      <c r="J867" s="18">
        <v>490</v>
      </c>
      <c r="K867">
        <v>81.67</v>
      </c>
    </row>
    <row r="868" spans="1:11" x14ac:dyDescent="0.3">
      <c r="A868">
        <v>766</v>
      </c>
      <c r="B868" s="18">
        <v>766</v>
      </c>
      <c r="C868" t="s">
        <v>1253</v>
      </c>
      <c r="D868" s="18">
        <v>100</v>
      </c>
      <c r="E868">
        <v>120</v>
      </c>
      <c r="F868" s="18">
        <v>90</v>
      </c>
      <c r="G868">
        <v>40</v>
      </c>
      <c r="H868" s="18">
        <v>60</v>
      </c>
      <c r="I868">
        <v>80</v>
      </c>
      <c r="J868" s="18">
        <v>490</v>
      </c>
      <c r="K868">
        <v>81.67</v>
      </c>
    </row>
    <row r="869" spans="1:11" x14ac:dyDescent="0.3">
      <c r="A869">
        <v>767</v>
      </c>
      <c r="B869" s="18">
        <v>767</v>
      </c>
      <c r="C869" t="s">
        <v>1254</v>
      </c>
      <c r="D869" s="18">
        <v>25</v>
      </c>
      <c r="E869">
        <v>35</v>
      </c>
      <c r="F869" s="18">
        <v>40</v>
      </c>
      <c r="G869">
        <v>20</v>
      </c>
      <c r="H869" s="18">
        <v>30</v>
      </c>
      <c r="I869">
        <v>80</v>
      </c>
      <c r="J869" s="18">
        <v>230</v>
      </c>
      <c r="K869">
        <v>38.33</v>
      </c>
    </row>
    <row r="870" spans="1:11" x14ac:dyDescent="0.3">
      <c r="A870">
        <v>768</v>
      </c>
      <c r="B870" s="18">
        <v>768</v>
      </c>
      <c r="C870" t="s">
        <v>1255</v>
      </c>
      <c r="D870" s="18">
        <v>75</v>
      </c>
      <c r="E870">
        <v>125</v>
      </c>
      <c r="F870" s="18">
        <v>140</v>
      </c>
      <c r="G870">
        <v>60</v>
      </c>
      <c r="H870" s="18">
        <v>90</v>
      </c>
      <c r="I870">
        <v>40</v>
      </c>
      <c r="J870" s="18">
        <v>530</v>
      </c>
      <c r="K870">
        <v>88.33</v>
      </c>
    </row>
    <row r="871" spans="1:11" x14ac:dyDescent="0.3">
      <c r="A871">
        <v>769</v>
      </c>
      <c r="B871" s="18">
        <v>769</v>
      </c>
      <c r="C871" t="s">
        <v>1256</v>
      </c>
      <c r="D871" s="18">
        <v>55</v>
      </c>
      <c r="E871">
        <v>55</v>
      </c>
      <c r="F871" s="18">
        <v>80</v>
      </c>
      <c r="G871">
        <v>70</v>
      </c>
      <c r="H871" s="18">
        <v>45</v>
      </c>
      <c r="I871">
        <v>15</v>
      </c>
      <c r="J871" s="18">
        <v>320</v>
      </c>
      <c r="K871">
        <v>53.33</v>
      </c>
    </row>
    <row r="872" spans="1:11" x14ac:dyDescent="0.3">
      <c r="A872">
        <v>770</v>
      </c>
      <c r="B872" s="18">
        <v>770</v>
      </c>
      <c r="C872" t="s">
        <v>1257</v>
      </c>
      <c r="D872" s="18">
        <v>85</v>
      </c>
      <c r="E872">
        <v>75</v>
      </c>
      <c r="F872" s="18">
        <v>110</v>
      </c>
      <c r="G872">
        <v>100</v>
      </c>
      <c r="H872" s="18">
        <v>75</v>
      </c>
      <c r="I872">
        <v>35</v>
      </c>
      <c r="J872" s="18">
        <v>480</v>
      </c>
      <c r="K872">
        <v>80</v>
      </c>
    </row>
    <row r="873" spans="1:11" x14ac:dyDescent="0.3">
      <c r="A873">
        <v>771</v>
      </c>
      <c r="B873" s="18">
        <v>771</v>
      </c>
      <c r="C873" t="s">
        <v>1258</v>
      </c>
      <c r="D873" s="18">
        <v>55</v>
      </c>
      <c r="E873">
        <v>60</v>
      </c>
      <c r="F873" s="18">
        <v>130</v>
      </c>
      <c r="G873">
        <v>30</v>
      </c>
      <c r="H873" s="18">
        <v>130</v>
      </c>
      <c r="I873">
        <v>5</v>
      </c>
      <c r="J873" s="18">
        <v>410</v>
      </c>
      <c r="K873">
        <v>68.33</v>
      </c>
    </row>
    <row r="874" spans="1:11" x14ac:dyDescent="0.3">
      <c r="A874">
        <v>772</v>
      </c>
      <c r="B874" s="18">
        <v>772</v>
      </c>
      <c r="C874" t="s">
        <v>1259</v>
      </c>
      <c r="D874" s="18">
        <v>95</v>
      </c>
      <c r="E874">
        <v>95</v>
      </c>
      <c r="F874" s="18">
        <v>95</v>
      </c>
      <c r="G874">
        <v>95</v>
      </c>
      <c r="H874" s="18">
        <v>95</v>
      </c>
      <c r="I874">
        <v>59</v>
      </c>
      <c r="J874" s="18">
        <v>534</v>
      </c>
      <c r="K874">
        <v>89</v>
      </c>
    </row>
    <row r="875" spans="1:11" x14ac:dyDescent="0.3">
      <c r="A875">
        <v>773</v>
      </c>
      <c r="B875" s="18">
        <v>773</v>
      </c>
      <c r="C875" t="s">
        <v>1260</v>
      </c>
      <c r="D875" s="18">
        <v>95</v>
      </c>
      <c r="E875">
        <v>95</v>
      </c>
      <c r="F875" s="18">
        <v>95</v>
      </c>
      <c r="G875">
        <v>95</v>
      </c>
      <c r="H875" s="18">
        <v>95</v>
      </c>
      <c r="I875">
        <v>95</v>
      </c>
      <c r="J875" s="18">
        <v>570</v>
      </c>
      <c r="K875">
        <v>95</v>
      </c>
    </row>
    <row r="876" spans="1:11" x14ac:dyDescent="0.3">
      <c r="A876">
        <v>774</v>
      </c>
      <c r="B876" s="18">
        <v>774</v>
      </c>
      <c r="C876" t="s">
        <v>1261</v>
      </c>
      <c r="D876" s="18">
        <v>60</v>
      </c>
      <c r="E876">
        <v>60</v>
      </c>
      <c r="F876" s="18">
        <v>100</v>
      </c>
      <c r="G876">
        <v>60</v>
      </c>
      <c r="H876" s="18">
        <v>100</v>
      </c>
      <c r="I876">
        <v>60</v>
      </c>
      <c r="J876" s="18">
        <v>440</v>
      </c>
      <c r="K876">
        <v>73.33</v>
      </c>
    </row>
    <row r="877" spans="1:11" x14ac:dyDescent="0.3">
      <c r="A877">
        <v>774</v>
      </c>
      <c r="B877" s="18" t="s">
        <v>1394</v>
      </c>
      <c r="C877" t="s">
        <v>1262</v>
      </c>
      <c r="D877" s="18">
        <v>60</v>
      </c>
      <c r="E877">
        <v>100</v>
      </c>
      <c r="F877" s="18">
        <v>60</v>
      </c>
      <c r="G877">
        <v>100</v>
      </c>
      <c r="H877" s="18">
        <v>60</v>
      </c>
      <c r="I877">
        <v>120</v>
      </c>
      <c r="J877" s="18">
        <v>500</v>
      </c>
      <c r="K877">
        <v>83.33</v>
      </c>
    </row>
    <row r="878" spans="1:11" x14ac:dyDescent="0.3">
      <c r="A878">
        <v>775</v>
      </c>
      <c r="B878" s="18">
        <v>775</v>
      </c>
      <c r="C878" t="s">
        <v>1263</v>
      </c>
      <c r="D878" s="18">
        <v>65</v>
      </c>
      <c r="E878">
        <v>115</v>
      </c>
      <c r="F878" s="18">
        <v>65</v>
      </c>
      <c r="G878">
        <v>75</v>
      </c>
      <c r="H878" s="18">
        <v>95</v>
      </c>
      <c r="I878">
        <v>65</v>
      </c>
      <c r="J878" s="18">
        <v>480</v>
      </c>
      <c r="K878">
        <v>80</v>
      </c>
    </row>
    <row r="879" spans="1:11" x14ac:dyDescent="0.3">
      <c r="A879">
        <v>776</v>
      </c>
      <c r="B879" s="18">
        <v>776</v>
      </c>
      <c r="C879" t="s">
        <v>1264</v>
      </c>
      <c r="D879" s="18">
        <v>60</v>
      </c>
      <c r="E879">
        <v>78</v>
      </c>
      <c r="F879" s="18">
        <v>135</v>
      </c>
      <c r="G879">
        <v>91</v>
      </c>
      <c r="H879" s="18">
        <v>85</v>
      </c>
      <c r="I879">
        <v>36</v>
      </c>
      <c r="J879" s="18">
        <v>485</v>
      </c>
      <c r="K879">
        <v>80.83</v>
      </c>
    </row>
    <row r="880" spans="1:11" x14ac:dyDescent="0.3">
      <c r="A880">
        <v>777</v>
      </c>
      <c r="B880" s="18">
        <v>777</v>
      </c>
      <c r="C880" t="s">
        <v>1265</v>
      </c>
      <c r="D880" s="18">
        <v>65</v>
      </c>
      <c r="E880">
        <v>98</v>
      </c>
      <c r="F880" s="18">
        <v>63</v>
      </c>
      <c r="G880">
        <v>40</v>
      </c>
      <c r="H880" s="18">
        <v>73</v>
      </c>
      <c r="I880">
        <v>96</v>
      </c>
      <c r="J880" s="18">
        <v>435</v>
      </c>
      <c r="K880">
        <v>72.5</v>
      </c>
    </row>
    <row r="881" spans="1:11" x14ac:dyDescent="0.3">
      <c r="A881">
        <v>778</v>
      </c>
      <c r="B881" s="18">
        <v>778</v>
      </c>
      <c r="C881" t="s">
        <v>1266</v>
      </c>
      <c r="D881" s="18">
        <v>55</v>
      </c>
      <c r="E881">
        <v>90</v>
      </c>
      <c r="F881" s="18">
        <v>80</v>
      </c>
      <c r="G881">
        <v>50</v>
      </c>
      <c r="H881" s="18">
        <v>105</v>
      </c>
      <c r="I881">
        <v>96</v>
      </c>
      <c r="J881" s="18">
        <v>476</v>
      </c>
      <c r="K881">
        <v>79.33</v>
      </c>
    </row>
    <row r="882" spans="1:11" x14ac:dyDescent="0.3">
      <c r="A882">
        <v>779</v>
      </c>
      <c r="B882" s="18">
        <v>779</v>
      </c>
      <c r="C882" t="s">
        <v>1267</v>
      </c>
      <c r="D882" s="18">
        <v>68</v>
      </c>
      <c r="E882">
        <v>105</v>
      </c>
      <c r="F882" s="18">
        <v>70</v>
      </c>
      <c r="G882">
        <v>70</v>
      </c>
      <c r="H882" s="18">
        <v>70</v>
      </c>
      <c r="I882">
        <v>92</v>
      </c>
      <c r="J882" s="18">
        <v>475</v>
      </c>
      <c r="K882">
        <v>79.17</v>
      </c>
    </row>
    <row r="883" spans="1:11" x14ac:dyDescent="0.3">
      <c r="A883">
        <v>780</v>
      </c>
      <c r="B883" s="18">
        <v>780</v>
      </c>
      <c r="C883" t="s">
        <v>1268</v>
      </c>
      <c r="D883" s="18">
        <v>78</v>
      </c>
      <c r="E883">
        <v>60</v>
      </c>
      <c r="F883" s="18">
        <v>85</v>
      </c>
      <c r="G883">
        <v>135</v>
      </c>
      <c r="H883" s="18">
        <v>91</v>
      </c>
      <c r="I883">
        <v>36</v>
      </c>
      <c r="J883" s="18">
        <v>485</v>
      </c>
      <c r="K883">
        <v>80.83</v>
      </c>
    </row>
    <row r="884" spans="1:11" x14ac:dyDescent="0.3">
      <c r="A884">
        <v>781</v>
      </c>
      <c r="B884" s="18">
        <v>781</v>
      </c>
      <c r="C884" t="s">
        <v>1269</v>
      </c>
      <c r="D884" s="18">
        <v>70</v>
      </c>
      <c r="E884">
        <v>131</v>
      </c>
      <c r="F884" s="18">
        <v>100</v>
      </c>
      <c r="G884">
        <v>86</v>
      </c>
      <c r="H884" s="18">
        <v>90</v>
      </c>
      <c r="I884">
        <v>40</v>
      </c>
      <c r="J884" s="18">
        <v>517</v>
      </c>
      <c r="K884">
        <v>86.17</v>
      </c>
    </row>
    <row r="885" spans="1:11" x14ac:dyDescent="0.3">
      <c r="A885">
        <v>782</v>
      </c>
      <c r="B885" s="18">
        <v>782</v>
      </c>
      <c r="C885" t="s">
        <v>1270</v>
      </c>
      <c r="D885" s="18">
        <v>45</v>
      </c>
      <c r="E885">
        <v>55</v>
      </c>
      <c r="F885" s="18">
        <v>65</v>
      </c>
      <c r="G885">
        <v>45</v>
      </c>
      <c r="H885" s="18">
        <v>45</v>
      </c>
      <c r="I885">
        <v>45</v>
      </c>
      <c r="J885" s="18">
        <v>300</v>
      </c>
      <c r="K885">
        <v>50</v>
      </c>
    </row>
    <row r="886" spans="1:11" x14ac:dyDescent="0.3">
      <c r="A886">
        <v>783</v>
      </c>
      <c r="B886" s="18">
        <v>783</v>
      </c>
      <c r="C886" t="s">
        <v>1271</v>
      </c>
      <c r="D886" s="18">
        <v>55</v>
      </c>
      <c r="E886">
        <v>75</v>
      </c>
      <c r="F886" s="18">
        <v>90</v>
      </c>
      <c r="G886">
        <v>65</v>
      </c>
      <c r="H886" s="18">
        <v>70</v>
      </c>
      <c r="I886">
        <v>65</v>
      </c>
      <c r="J886" s="18">
        <v>420</v>
      </c>
      <c r="K886">
        <v>70</v>
      </c>
    </row>
    <row r="887" spans="1:11" x14ac:dyDescent="0.3">
      <c r="A887">
        <v>784</v>
      </c>
      <c r="B887" s="18">
        <v>784</v>
      </c>
      <c r="C887" t="s">
        <v>1272</v>
      </c>
      <c r="D887" s="18">
        <v>75</v>
      </c>
      <c r="E887">
        <v>110</v>
      </c>
      <c r="F887" s="18">
        <v>125</v>
      </c>
      <c r="G887">
        <v>100</v>
      </c>
      <c r="H887" s="18">
        <v>105</v>
      </c>
      <c r="I887">
        <v>85</v>
      </c>
      <c r="J887" s="18">
        <v>600</v>
      </c>
      <c r="K887">
        <v>100</v>
      </c>
    </row>
    <row r="888" spans="1:11" x14ac:dyDescent="0.3">
      <c r="A888">
        <v>785</v>
      </c>
      <c r="B888" s="18">
        <v>785</v>
      </c>
      <c r="C888" t="s">
        <v>1273</v>
      </c>
      <c r="D888" s="18">
        <v>70</v>
      </c>
      <c r="E888">
        <v>115</v>
      </c>
      <c r="F888" s="18">
        <v>85</v>
      </c>
      <c r="G888">
        <v>95</v>
      </c>
      <c r="H888" s="18">
        <v>75</v>
      </c>
      <c r="I888">
        <v>130</v>
      </c>
      <c r="J888" s="18">
        <v>570</v>
      </c>
      <c r="K888">
        <v>95</v>
      </c>
    </row>
    <row r="889" spans="1:11" x14ac:dyDescent="0.3">
      <c r="A889">
        <v>786</v>
      </c>
      <c r="B889" s="18">
        <v>786</v>
      </c>
      <c r="C889" t="s">
        <v>1274</v>
      </c>
      <c r="D889" s="18">
        <v>70</v>
      </c>
      <c r="E889">
        <v>85</v>
      </c>
      <c r="F889" s="18">
        <v>75</v>
      </c>
      <c r="G889">
        <v>130</v>
      </c>
      <c r="H889" s="18">
        <v>115</v>
      </c>
      <c r="I889">
        <v>95</v>
      </c>
      <c r="J889" s="18">
        <v>570</v>
      </c>
      <c r="K889">
        <v>95</v>
      </c>
    </row>
    <row r="890" spans="1:11" x14ac:dyDescent="0.3">
      <c r="A890">
        <v>787</v>
      </c>
      <c r="B890" s="18">
        <v>787</v>
      </c>
      <c r="C890" t="s">
        <v>1275</v>
      </c>
      <c r="D890" s="18">
        <v>70</v>
      </c>
      <c r="E890">
        <v>130</v>
      </c>
      <c r="F890" s="18">
        <v>115</v>
      </c>
      <c r="G890">
        <v>85</v>
      </c>
      <c r="H890" s="18">
        <v>95</v>
      </c>
      <c r="I890">
        <v>75</v>
      </c>
      <c r="J890" s="18">
        <v>570</v>
      </c>
      <c r="K890">
        <v>95</v>
      </c>
    </row>
    <row r="891" spans="1:11" x14ac:dyDescent="0.3">
      <c r="A891">
        <v>788</v>
      </c>
      <c r="B891" s="18">
        <v>788</v>
      </c>
      <c r="C891" t="s">
        <v>1276</v>
      </c>
      <c r="D891" s="18">
        <v>70</v>
      </c>
      <c r="E891">
        <v>75</v>
      </c>
      <c r="F891" s="18">
        <v>115</v>
      </c>
      <c r="G891">
        <v>95</v>
      </c>
      <c r="H891" s="18">
        <v>130</v>
      </c>
      <c r="I891">
        <v>85</v>
      </c>
      <c r="J891" s="18">
        <v>570</v>
      </c>
      <c r="K891">
        <v>95</v>
      </c>
    </row>
    <row r="892" spans="1:11" x14ac:dyDescent="0.3">
      <c r="A892">
        <v>789</v>
      </c>
      <c r="B892" s="18">
        <v>789</v>
      </c>
      <c r="C892" t="s">
        <v>1277</v>
      </c>
      <c r="D892" s="18">
        <v>43</v>
      </c>
      <c r="E892">
        <v>29</v>
      </c>
      <c r="F892" s="18">
        <v>31</v>
      </c>
      <c r="G892">
        <v>29</v>
      </c>
      <c r="H892" s="18">
        <v>31</v>
      </c>
      <c r="I892">
        <v>37</v>
      </c>
      <c r="J892" s="18">
        <v>200</v>
      </c>
      <c r="K892">
        <v>33.33</v>
      </c>
    </row>
    <row r="893" spans="1:11" x14ac:dyDescent="0.3">
      <c r="A893">
        <v>790</v>
      </c>
      <c r="B893" s="18">
        <v>790</v>
      </c>
      <c r="C893" t="s">
        <v>1278</v>
      </c>
      <c r="D893" s="18">
        <v>43</v>
      </c>
      <c r="E893">
        <v>29</v>
      </c>
      <c r="F893" s="18">
        <v>131</v>
      </c>
      <c r="G893">
        <v>29</v>
      </c>
      <c r="H893" s="18">
        <v>131</v>
      </c>
      <c r="I893">
        <v>37</v>
      </c>
      <c r="J893" s="18">
        <v>400</v>
      </c>
      <c r="K893">
        <v>66.67</v>
      </c>
    </row>
    <row r="894" spans="1:11" x14ac:dyDescent="0.3">
      <c r="A894">
        <v>791</v>
      </c>
      <c r="B894" s="18">
        <v>791</v>
      </c>
      <c r="C894" t="s">
        <v>1279</v>
      </c>
      <c r="D894" s="18">
        <v>137</v>
      </c>
      <c r="E894">
        <v>137</v>
      </c>
      <c r="F894" s="18">
        <v>107</v>
      </c>
      <c r="G894">
        <v>113</v>
      </c>
      <c r="H894" s="18">
        <v>89</v>
      </c>
      <c r="I894">
        <v>97</v>
      </c>
      <c r="J894" s="18">
        <v>680</v>
      </c>
      <c r="K894">
        <v>113.33</v>
      </c>
    </row>
    <row r="895" spans="1:11" x14ac:dyDescent="0.3">
      <c r="A895">
        <v>792</v>
      </c>
      <c r="B895" s="18">
        <v>792</v>
      </c>
      <c r="C895" t="s">
        <v>1280</v>
      </c>
      <c r="D895" s="18">
        <v>137</v>
      </c>
      <c r="E895">
        <v>113</v>
      </c>
      <c r="F895" s="18">
        <v>89</v>
      </c>
      <c r="G895">
        <v>137</v>
      </c>
      <c r="H895" s="18">
        <v>107</v>
      </c>
      <c r="I895">
        <v>97</v>
      </c>
      <c r="J895" s="18">
        <v>680</v>
      </c>
      <c r="K895">
        <v>113.33</v>
      </c>
    </row>
    <row r="896" spans="1:11" x14ac:dyDescent="0.3">
      <c r="A896">
        <v>793</v>
      </c>
      <c r="B896" s="18">
        <v>793</v>
      </c>
      <c r="C896" t="s">
        <v>1281</v>
      </c>
      <c r="D896" s="18">
        <v>109</v>
      </c>
      <c r="E896">
        <v>53</v>
      </c>
      <c r="F896" s="18">
        <v>47</v>
      </c>
      <c r="G896">
        <v>127</v>
      </c>
      <c r="H896" s="18">
        <v>131</v>
      </c>
      <c r="I896">
        <v>103</v>
      </c>
      <c r="J896" s="18">
        <v>570</v>
      </c>
      <c r="K896">
        <v>95</v>
      </c>
    </row>
    <row r="897" spans="1:11" x14ac:dyDescent="0.3">
      <c r="A897">
        <v>794</v>
      </c>
      <c r="B897" s="18">
        <v>794</v>
      </c>
      <c r="C897" t="s">
        <v>1282</v>
      </c>
      <c r="D897" s="18">
        <v>107</v>
      </c>
      <c r="E897">
        <v>139</v>
      </c>
      <c r="F897" s="18">
        <v>139</v>
      </c>
      <c r="G897">
        <v>53</v>
      </c>
      <c r="H897" s="18">
        <v>53</v>
      </c>
      <c r="I897">
        <v>79</v>
      </c>
      <c r="J897" s="18">
        <v>570</v>
      </c>
      <c r="K897">
        <v>95</v>
      </c>
    </row>
    <row r="898" spans="1:11" x14ac:dyDescent="0.3">
      <c r="A898">
        <v>795</v>
      </c>
      <c r="B898" s="18">
        <v>795</v>
      </c>
      <c r="C898" t="s">
        <v>1283</v>
      </c>
      <c r="D898" s="18">
        <v>71</v>
      </c>
      <c r="E898">
        <v>137</v>
      </c>
      <c r="F898" s="18">
        <v>37</v>
      </c>
      <c r="G898">
        <v>137</v>
      </c>
      <c r="H898" s="18">
        <v>37</v>
      </c>
      <c r="I898">
        <v>151</v>
      </c>
      <c r="J898" s="18">
        <v>570</v>
      </c>
      <c r="K898">
        <v>95</v>
      </c>
    </row>
    <row r="899" spans="1:11" x14ac:dyDescent="0.3">
      <c r="A899">
        <v>796</v>
      </c>
      <c r="B899" s="18">
        <v>796</v>
      </c>
      <c r="C899" t="s">
        <v>1284</v>
      </c>
      <c r="D899" s="18">
        <v>83</v>
      </c>
      <c r="E899">
        <v>89</v>
      </c>
      <c r="F899" s="18">
        <v>71</v>
      </c>
      <c r="G899">
        <v>173</v>
      </c>
      <c r="H899" s="18">
        <v>71</v>
      </c>
      <c r="I899">
        <v>83</v>
      </c>
      <c r="J899" s="18">
        <v>570</v>
      </c>
      <c r="K899">
        <v>95</v>
      </c>
    </row>
    <row r="900" spans="1:11" x14ac:dyDescent="0.3">
      <c r="A900">
        <v>797</v>
      </c>
      <c r="B900" s="18">
        <v>797</v>
      </c>
      <c r="C900" t="s">
        <v>1285</v>
      </c>
      <c r="D900" s="18">
        <v>97</v>
      </c>
      <c r="E900">
        <v>101</v>
      </c>
      <c r="F900" s="18">
        <v>103</v>
      </c>
      <c r="G900">
        <v>107</v>
      </c>
      <c r="H900" s="18">
        <v>101</v>
      </c>
      <c r="I900">
        <v>61</v>
      </c>
      <c r="J900" s="18">
        <v>570</v>
      </c>
      <c r="K900">
        <v>95</v>
      </c>
    </row>
    <row r="901" spans="1:11" x14ac:dyDescent="0.3">
      <c r="A901">
        <v>798</v>
      </c>
      <c r="B901" s="18">
        <v>798</v>
      </c>
      <c r="C901" t="s">
        <v>1286</v>
      </c>
      <c r="D901" s="18">
        <v>59</v>
      </c>
      <c r="E901">
        <v>181</v>
      </c>
      <c r="F901" s="18">
        <v>131</v>
      </c>
      <c r="G901">
        <v>59</v>
      </c>
      <c r="H901" s="18">
        <v>31</v>
      </c>
      <c r="I901">
        <v>109</v>
      </c>
      <c r="J901" s="18">
        <v>570</v>
      </c>
      <c r="K901">
        <v>95</v>
      </c>
    </row>
    <row r="902" spans="1:11" x14ac:dyDescent="0.3">
      <c r="A902">
        <v>799</v>
      </c>
      <c r="B902" s="18">
        <v>799</v>
      </c>
      <c r="C902" t="s">
        <v>1287</v>
      </c>
      <c r="D902" s="18">
        <v>223</v>
      </c>
      <c r="E902">
        <v>101</v>
      </c>
      <c r="F902" s="18">
        <v>53</v>
      </c>
      <c r="G902">
        <v>97</v>
      </c>
      <c r="H902" s="18">
        <v>53</v>
      </c>
      <c r="I902">
        <v>43</v>
      </c>
      <c r="J902" s="18">
        <v>570</v>
      </c>
      <c r="K902">
        <v>95</v>
      </c>
    </row>
    <row r="903" spans="1:11" x14ac:dyDescent="0.3">
      <c r="A903">
        <v>800</v>
      </c>
      <c r="B903" s="18">
        <v>800</v>
      </c>
      <c r="C903" t="s">
        <v>1288</v>
      </c>
      <c r="D903" s="18">
        <v>97</v>
      </c>
      <c r="E903">
        <v>107</v>
      </c>
      <c r="F903" s="18">
        <v>101</v>
      </c>
      <c r="G903">
        <v>127</v>
      </c>
      <c r="H903" s="18">
        <v>89</v>
      </c>
      <c r="I903">
        <v>79</v>
      </c>
      <c r="J903" s="18">
        <v>600</v>
      </c>
      <c r="K903">
        <v>100</v>
      </c>
    </row>
    <row r="904" spans="1:11" x14ac:dyDescent="0.3">
      <c r="A904">
        <v>800</v>
      </c>
      <c r="B904" s="18" t="s">
        <v>1395</v>
      </c>
      <c r="C904" t="s">
        <v>1289</v>
      </c>
      <c r="D904" s="18">
        <v>97</v>
      </c>
      <c r="E904">
        <v>157</v>
      </c>
      <c r="F904" s="18">
        <v>127</v>
      </c>
      <c r="G904">
        <v>113</v>
      </c>
      <c r="H904" s="18">
        <v>109</v>
      </c>
      <c r="I904">
        <v>77</v>
      </c>
      <c r="J904" s="18">
        <v>680</v>
      </c>
      <c r="K904">
        <v>113.33</v>
      </c>
    </row>
    <row r="905" spans="1:11" x14ac:dyDescent="0.3">
      <c r="A905">
        <v>800</v>
      </c>
      <c r="B905" s="18" t="s">
        <v>1396</v>
      </c>
      <c r="C905" t="s">
        <v>1290</v>
      </c>
      <c r="D905" s="18">
        <v>97</v>
      </c>
      <c r="E905">
        <v>113</v>
      </c>
      <c r="F905" s="18">
        <v>109</v>
      </c>
      <c r="G905">
        <v>157</v>
      </c>
      <c r="H905" s="18">
        <v>127</v>
      </c>
      <c r="I905">
        <v>77</v>
      </c>
      <c r="J905" s="18">
        <v>680</v>
      </c>
      <c r="K905">
        <v>113.33</v>
      </c>
    </row>
    <row r="906" spans="1:11" x14ac:dyDescent="0.3">
      <c r="A906">
        <v>800</v>
      </c>
      <c r="B906" s="18" t="s">
        <v>1397</v>
      </c>
      <c r="C906" t="s">
        <v>1291</v>
      </c>
      <c r="D906" s="18">
        <v>97</v>
      </c>
      <c r="E906">
        <v>167</v>
      </c>
      <c r="F906" s="18">
        <v>97</v>
      </c>
      <c r="G906">
        <v>167</v>
      </c>
      <c r="H906" s="18">
        <v>97</v>
      </c>
      <c r="I906">
        <v>129</v>
      </c>
      <c r="J906" s="18">
        <v>754</v>
      </c>
      <c r="K906">
        <v>125.67</v>
      </c>
    </row>
    <row r="907" spans="1:11" x14ac:dyDescent="0.3">
      <c r="A907">
        <v>801</v>
      </c>
      <c r="B907" s="18">
        <v>801</v>
      </c>
      <c r="C907" t="s">
        <v>1292</v>
      </c>
      <c r="D907" s="18">
        <v>80</v>
      </c>
      <c r="E907">
        <v>95</v>
      </c>
      <c r="F907" s="18">
        <v>115</v>
      </c>
      <c r="G907">
        <v>130</v>
      </c>
      <c r="H907" s="18">
        <v>115</v>
      </c>
      <c r="I907">
        <v>65</v>
      </c>
      <c r="J907" s="18">
        <v>600</v>
      </c>
      <c r="K907">
        <v>100</v>
      </c>
    </row>
    <row r="908" spans="1:11" x14ac:dyDescent="0.3">
      <c r="A908">
        <v>802</v>
      </c>
      <c r="B908" s="18">
        <v>802</v>
      </c>
      <c r="C908" t="s">
        <v>1293</v>
      </c>
      <c r="D908" s="18">
        <v>90</v>
      </c>
      <c r="E908">
        <v>125</v>
      </c>
      <c r="F908" s="18">
        <v>80</v>
      </c>
      <c r="G908">
        <v>90</v>
      </c>
      <c r="H908" s="18">
        <v>90</v>
      </c>
      <c r="I908">
        <v>125</v>
      </c>
      <c r="J908" s="18">
        <v>600</v>
      </c>
      <c r="K908">
        <v>100</v>
      </c>
    </row>
    <row r="909" spans="1:11" x14ac:dyDescent="0.3">
      <c r="A909">
        <v>803</v>
      </c>
      <c r="B909" s="18">
        <v>803</v>
      </c>
      <c r="C909" t="s">
        <v>1294</v>
      </c>
      <c r="D909" s="18">
        <v>67</v>
      </c>
      <c r="E909">
        <v>73</v>
      </c>
      <c r="F909" s="18">
        <v>67</v>
      </c>
      <c r="G909">
        <v>73</v>
      </c>
      <c r="H909" s="18">
        <v>67</v>
      </c>
      <c r="I909">
        <v>73</v>
      </c>
      <c r="J909" s="18">
        <v>420</v>
      </c>
      <c r="K909">
        <v>70</v>
      </c>
    </row>
    <row r="910" spans="1:11" x14ac:dyDescent="0.3">
      <c r="A910">
        <v>804</v>
      </c>
      <c r="B910" s="18">
        <v>804</v>
      </c>
      <c r="C910" t="s">
        <v>1295</v>
      </c>
      <c r="D910" s="18">
        <v>73</v>
      </c>
      <c r="E910">
        <v>73</v>
      </c>
      <c r="F910" s="18">
        <v>73</v>
      </c>
      <c r="G910">
        <v>127</v>
      </c>
      <c r="H910" s="18">
        <v>73</v>
      </c>
      <c r="I910">
        <v>121</v>
      </c>
      <c r="J910" s="18">
        <v>540</v>
      </c>
      <c r="K910">
        <v>90</v>
      </c>
    </row>
    <row r="911" spans="1:11" x14ac:dyDescent="0.3">
      <c r="A911">
        <v>805</v>
      </c>
      <c r="B911" s="18">
        <v>805</v>
      </c>
      <c r="C911" t="s">
        <v>1296</v>
      </c>
      <c r="D911" s="18">
        <v>61</v>
      </c>
      <c r="E911">
        <v>131</v>
      </c>
      <c r="F911" s="18">
        <v>211</v>
      </c>
      <c r="G911">
        <v>53</v>
      </c>
      <c r="H911" s="18">
        <v>101</v>
      </c>
      <c r="I911">
        <v>13</v>
      </c>
      <c r="J911" s="18">
        <v>570</v>
      </c>
      <c r="K911">
        <v>95</v>
      </c>
    </row>
    <row r="912" spans="1:11" x14ac:dyDescent="0.3">
      <c r="A912">
        <v>806</v>
      </c>
      <c r="B912" s="18">
        <v>806</v>
      </c>
      <c r="C912" t="s">
        <v>1297</v>
      </c>
      <c r="D912" s="18">
        <v>53</v>
      </c>
      <c r="E912">
        <v>127</v>
      </c>
      <c r="F912" s="18">
        <v>53</v>
      </c>
      <c r="G912">
        <v>151</v>
      </c>
      <c r="H912" s="18">
        <v>79</v>
      </c>
      <c r="I912">
        <v>107</v>
      </c>
      <c r="J912" s="18">
        <v>570</v>
      </c>
      <c r="K912">
        <v>95</v>
      </c>
    </row>
    <row r="913" spans="1:11" x14ac:dyDescent="0.3">
      <c r="A913">
        <v>807</v>
      </c>
      <c r="B913" s="18">
        <v>807</v>
      </c>
      <c r="C913" t="s">
        <v>1298</v>
      </c>
      <c r="D913" s="18">
        <v>88</v>
      </c>
      <c r="E913">
        <v>112</v>
      </c>
      <c r="F913" s="18">
        <v>75</v>
      </c>
      <c r="G913">
        <v>102</v>
      </c>
      <c r="H913" s="18">
        <v>80</v>
      </c>
      <c r="I913">
        <v>143</v>
      </c>
      <c r="J913" s="18">
        <v>600</v>
      </c>
      <c r="K913">
        <v>100</v>
      </c>
    </row>
  </sheetData>
  <autoFilter ref="A1:L913"/>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election activeCell="A8" sqref="A8"/>
    </sheetView>
  </sheetViews>
  <sheetFormatPr baseColWidth="10" defaultRowHeight="14.4" x14ac:dyDescent="0.3"/>
  <sheetData>
    <row r="1" spans="1:1" x14ac:dyDescent="0.3">
      <c r="A1" t="s">
        <v>2117</v>
      </c>
    </row>
    <row r="2" spans="1:1" x14ac:dyDescent="0.3">
      <c r="A2" t="s">
        <v>2118</v>
      </c>
    </row>
    <row r="3" spans="1:1" x14ac:dyDescent="0.3">
      <c r="A3" t="s">
        <v>2120</v>
      </c>
    </row>
    <row r="4" spans="1:1" x14ac:dyDescent="0.3">
      <c r="A4" t="s">
        <v>1472</v>
      </c>
    </row>
    <row r="5" spans="1:1" x14ac:dyDescent="0.3">
      <c r="A5" t="s">
        <v>1445</v>
      </c>
    </row>
    <row r="6" spans="1:1" x14ac:dyDescent="0.3">
      <c r="A6" t="s">
        <v>2124</v>
      </c>
    </row>
    <row r="7" spans="1:1" x14ac:dyDescent="0.3">
      <c r="A7" t="s">
        <v>52</v>
      </c>
    </row>
    <row r="8" spans="1:1" x14ac:dyDescent="0.3">
      <c r="A8" t="s">
        <v>283</v>
      </c>
    </row>
    <row r="9" spans="1:1" x14ac:dyDescent="0.3">
      <c r="A9" t="s">
        <v>2119</v>
      </c>
    </row>
    <row r="10" spans="1:1" x14ac:dyDescent="0.3">
      <c r="A10" t="s">
        <v>2121</v>
      </c>
    </row>
    <row r="11" spans="1:1" x14ac:dyDescent="0.3">
      <c r="A11" t="s">
        <v>2122</v>
      </c>
    </row>
    <row r="12" spans="1:1" x14ac:dyDescent="0.3">
      <c r="A12" t="s">
        <v>2123</v>
      </c>
    </row>
    <row r="13" spans="1:1" x14ac:dyDescent="0.3">
      <c r="A13" t="s">
        <v>2125</v>
      </c>
    </row>
    <row r="14" spans="1:1" x14ac:dyDescent="0.3">
      <c r="A14" t="s">
        <v>548</v>
      </c>
    </row>
    <row r="15" spans="1:1" x14ac:dyDescent="0.3">
      <c r="A15" t="s">
        <v>1515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2"/>
  <sheetViews>
    <sheetView workbookViewId="0">
      <selection activeCell="B1" sqref="B1"/>
    </sheetView>
  </sheetViews>
  <sheetFormatPr baseColWidth="10" defaultColWidth="11.44140625" defaultRowHeight="13.8" x14ac:dyDescent="0.3"/>
  <cols>
    <col min="1" max="1" width="9.6640625" style="6" bestFit="1" customWidth="1"/>
    <col min="2" max="2" width="4.44140625" style="6" bestFit="1" customWidth="1"/>
    <col min="3" max="3" width="3.44140625" style="6" bestFit="1" customWidth="1"/>
    <col min="4" max="4" width="4.5546875" style="6" bestFit="1" customWidth="1"/>
    <col min="5" max="5" width="3.44140625" style="6" bestFit="1" customWidth="1"/>
    <col min="6" max="6" width="4.109375" style="6" bestFit="1" customWidth="1"/>
    <col min="7" max="7" width="3.44140625" style="6" bestFit="1" customWidth="1"/>
    <col min="8" max="8" width="3.5546875" style="6" bestFit="1" customWidth="1"/>
    <col min="9" max="9" width="3.88671875" style="6" bestFit="1" customWidth="1"/>
    <col min="10" max="10" width="4.44140625" style="6" bestFit="1" customWidth="1"/>
    <col min="11" max="11" width="3.44140625" style="6" bestFit="1" customWidth="1"/>
    <col min="12" max="12" width="3.6640625" style="6" bestFit="1" customWidth="1"/>
    <col min="13" max="14" width="4.33203125" style="6" bestFit="1" customWidth="1"/>
    <col min="15" max="15" width="4.5546875" style="6" bestFit="1" customWidth="1"/>
    <col min="16" max="17" width="4.109375" style="6" bestFit="1" customWidth="1"/>
    <col min="18" max="18" width="3.5546875" style="6" bestFit="1" customWidth="1"/>
    <col min="19" max="19" width="3.44140625" style="6" bestFit="1" customWidth="1"/>
    <col min="20" max="20" width="3.6640625" style="6" bestFit="1" customWidth="1"/>
    <col min="21" max="16384" width="11.44140625" style="6"/>
  </cols>
  <sheetData>
    <row r="1" spans="1:20" ht="14.4" thickBot="1" x14ac:dyDescent="0.35">
      <c r="A1" s="5"/>
      <c r="B1" s="5"/>
      <c r="C1" s="5"/>
      <c r="D1" s="5"/>
      <c r="E1" s="5"/>
      <c r="F1" s="5"/>
      <c r="G1" s="5"/>
      <c r="H1" s="5"/>
      <c r="I1" s="5"/>
      <c r="J1" s="5"/>
      <c r="K1" s="5"/>
      <c r="L1" s="5"/>
      <c r="M1" s="5"/>
      <c r="N1" s="5"/>
      <c r="O1" s="5"/>
      <c r="P1" s="5"/>
      <c r="Q1" s="5"/>
      <c r="R1" s="5"/>
      <c r="S1" s="5"/>
    </row>
    <row r="2" spans="1:20" ht="27.6" x14ac:dyDescent="0.3">
      <c r="A2" s="9" t="s">
        <v>196</v>
      </c>
      <c r="B2" s="33" t="s">
        <v>198</v>
      </c>
      <c r="C2" s="33" t="s">
        <v>199</v>
      </c>
      <c r="D2" s="33" t="s">
        <v>200</v>
      </c>
      <c r="E2" s="33" t="s">
        <v>201</v>
      </c>
      <c r="F2" s="33" t="s">
        <v>202</v>
      </c>
      <c r="G2" s="33" t="s">
        <v>203</v>
      </c>
      <c r="H2" s="33" t="s">
        <v>204</v>
      </c>
      <c r="I2" s="33" t="s">
        <v>205</v>
      </c>
      <c r="J2" s="33" t="s">
        <v>206</v>
      </c>
      <c r="K2" s="33" t="s">
        <v>207</v>
      </c>
      <c r="L2" s="33" t="s">
        <v>208</v>
      </c>
      <c r="M2" s="33" t="s">
        <v>209</v>
      </c>
      <c r="N2" s="33" t="s">
        <v>210</v>
      </c>
      <c r="O2" s="33" t="s">
        <v>211</v>
      </c>
      <c r="P2" s="33" t="s">
        <v>212</v>
      </c>
      <c r="Q2" s="33" t="s">
        <v>213</v>
      </c>
      <c r="R2" s="33" t="s">
        <v>214</v>
      </c>
      <c r="S2" s="33" t="s">
        <v>215</v>
      </c>
      <c r="T2" s="32" t="s">
        <v>234</v>
      </c>
    </row>
    <row r="3" spans="1:20" ht="14.4" thickBot="1" x14ac:dyDescent="0.35">
      <c r="A3" s="10" t="s">
        <v>197</v>
      </c>
      <c r="B3" s="34"/>
      <c r="C3" s="34"/>
      <c r="D3" s="34"/>
      <c r="E3" s="34"/>
      <c r="F3" s="34"/>
      <c r="G3" s="34"/>
      <c r="H3" s="34"/>
      <c r="I3" s="34"/>
      <c r="J3" s="34"/>
      <c r="K3" s="34"/>
      <c r="L3" s="34"/>
      <c r="M3" s="34"/>
      <c r="N3" s="34"/>
      <c r="O3" s="34"/>
      <c r="P3" s="34"/>
      <c r="Q3" s="34"/>
      <c r="R3" s="34"/>
      <c r="S3" s="34"/>
      <c r="T3" s="32"/>
    </row>
    <row r="4" spans="1:20" ht="14.4" thickBot="1" x14ac:dyDescent="0.35">
      <c r="A4" s="7" t="s">
        <v>216</v>
      </c>
      <c r="B4" s="11"/>
      <c r="C4" s="11"/>
      <c r="D4" s="11"/>
      <c r="E4" s="11"/>
      <c r="F4" s="11"/>
      <c r="G4" s="11"/>
      <c r="H4" s="11"/>
      <c r="I4" s="11"/>
      <c r="J4" s="11"/>
      <c r="K4" s="11"/>
      <c r="L4" s="11"/>
      <c r="M4" s="11"/>
      <c r="N4" s="12" t="s">
        <v>217</v>
      </c>
      <c r="O4" s="13">
        <v>0</v>
      </c>
      <c r="P4" s="11"/>
      <c r="Q4" s="11"/>
      <c r="R4" s="12" t="s">
        <v>217</v>
      </c>
      <c r="S4" s="11"/>
    </row>
    <row r="5" spans="1:20" ht="14.4" thickBot="1" x14ac:dyDescent="0.35">
      <c r="A5" s="7" t="s">
        <v>218</v>
      </c>
      <c r="B5" s="11"/>
      <c r="C5" s="12" t="s">
        <v>217</v>
      </c>
      <c r="D5" s="12" t="s">
        <v>217</v>
      </c>
      <c r="E5" s="11"/>
      <c r="F5" s="14">
        <v>2</v>
      </c>
      <c r="G5" s="14">
        <v>2</v>
      </c>
      <c r="H5" s="11"/>
      <c r="I5" s="11"/>
      <c r="J5" s="11"/>
      <c r="K5" s="11"/>
      <c r="L5" s="11"/>
      <c r="M5" s="14">
        <v>2</v>
      </c>
      <c r="N5" s="12" t="s">
        <v>217</v>
      </c>
      <c r="O5" s="11"/>
      <c r="P5" s="12" t="s">
        <v>217</v>
      </c>
      <c r="Q5" s="11"/>
      <c r="R5" s="14">
        <v>2</v>
      </c>
      <c r="S5" s="11"/>
      <c r="T5" s="14">
        <v>2</v>
      </c>
    </row>
    <row r="6" spans="1:20" ht="14.4" thickBot="1" x14ac:dyDescent="0.35">
      <c r="A6" s="7" t="s">
        <v>219</v>
      </c>
      <c r="B6" s="11"/>
      <c r="C6" s="14">
        <v>2</v>
      </c>
      <c r="D6" s="12" t="s">
        <v>217</v>
      </c>
      <c r="E6" s="11"/>
      <c r="F6" s="12" t="s">
        <v>217</v>
      </c>
      <c r="G6" s="11"/>
      <c r="H6" s="11"/>
      <c r="I6" s="11"/>
      <c r="J6" s="14">
        <v>2</v>
      </c>
      <c r="K6" s="11"/>
      <c r="L6" s="11"/>
      <c r="M6" s="11"/>
      <c r="N6" s="14">
        <v>2</v>
      </c>
      <c r="O6" s="11"/>
      <c r="P6" s="12" t="s">
        <v>217</v>
      </c>
      <c r="Q6" s="11"/>
      <c r="R6" s="11"/>
      <c r="S6" s="11"/>
      <c r="T6" s="12" t="s">
        <v>217</v>
      </c>
    </row>
    <row r="7" spans="1:20" ht="14.4" thickBot="1" x14ac:dyDescent="0.35">
      <c r="A7" s="7" t="s">
        <v>220</v>
      </c>
      <c r="B7" s="11"/>
      <c r="C7" s="11"/>
      <c r="D7" s="14">
        <v>2</v>
      </c>
      <c r="E7" s="12" t="s">
        <v>217</v>
      </c>
      <c r="F7" s="12" t="s">
        <v>217</v>
      </c>
      <c r="G7" s="11"/>
      <c r="H7" s="11"/>
      <c r="I7" s="11"/>
      <c r="J7" s="13">
        <v>0</v>
      </c>
      <c r="K7" s="14">
        <v>2</v>
      </c>
      <c r="L7" s="11"/>
      <c r="M7" s="11"/>
      <c r="N7" s="11"/>
      <c r="O7" s="11"/>
      <c r="P7" s="12" t="s">
        <v>217</v>
      </c>
      <c r="Q7" s="11"/>
      <c r="R7" s="11"/>
      <c r="S7" s="11"/>
    </row>
    <row r="8" spans="1:20" ht="14.4" thickBot="1" x14ac:dyDescent="0.35">
      <c r="A8" s="7" t="s">
        <v>221</v>
      </c>
      <c r="B8" s="11"/>
      <c r="C8" s="12" t="s">
        <v>217</v>
      </c>
      <c r="D8" s="14">
        <v>2</v>
      </c>
      <c r="E8" s="11"/>
      <c r="F8" s="12" t="s">
        <v>217</v>
      </c>
      <c r="G8" s="11"/>
      <c r="H8" s="11"/>
      <c r="I8" s="12" t="s">
        <v>217</v>
      </c>
      <c r="J8" s="14">
        <v>2</v>
      </c>
      <c r="K8" s="12" t="s">
        <v>217</v>
      </c>
      <c r="L8" s="11"/>
      <c r="M8" s="12" t="s">
        <v>217</v>
      </c>
      <c r="N8" s="14">
        <v>2</v>
      </c>
      <c r="O8" s="11"/>
      <c r="P8" s="12" t="s">
        <v>217</v>
      </c>
      <c r="Q8" s="11"/>
      <c r="R8" s="12" t="s">
        <v>217</v>
      </c>
      <c r="S8" s="11"/>
      <c r="T8" s="12" t="s">
        <v>217</v>
      </c>
    </row>
    <row r="9" spans="1:20" ht="14.4" thickBot="1" x14ac:dyDescent="0.35">
      <c r="A9" s="7" t="s">
        <v>203</v>
      </c>
      <c r="B9" s="11"/>
      <c r="C9" s="12" t="s">
        <v>217</v>
      </c>
      <c r="D9" s="12" t="s">
        <v>217</v>
      </c>
      <c r="E9" s="14">
        <v>2</v>
      </c>
      <c r="F9" s="14">
        <v>2</v>
      </c>
      <c r="G9" s="12" t="s">
        <v>217</v>
      </c>
      <c r="H9" s="11"/>
      <c r="I9" s="11"/>
      <c r="J9" s="14">
        <v>2</v>
      </c>
      <c r="K9" s="14">
        <v>2</v>
      </c>
      <c r="L9" s="11"/>
      <c r="M9" s="11"/>
      <c r="N9" s="11"/>
      <c r="O9" s="11"/>
      <c r="P9" s="14">
        <v>2</v>
      </c>
      <c r="Q9" s="11"/>
      <c r="R9" s="12" t="s">
        <v>217</v>
      </c>
      <c r="S9" s="11"/>
    </row>
    <row r="10" spans="1:20" ht="14.4" thickBot="1" x14ac:dyDescent="0.35">
      <c r="A10" s="7" t="s">
        <v>222</v>
      </c>
      <c r="B10" s="14">
        <v>2</v>
      </c>
      <c r="C10" s="11"/>
      <c r="D10" s="11"/>
      <c r="E10" s="11"/>
      <c r="F10" s="11"/>
      <c r="G10" s="14">
        <v>2</v>
      </c>
      <c r="H10" s="11"/>
      <c r="I10" s="12" t="s">
        <v>217</v>
      </c>
      <c r="J10" s="11"/>
      <c r="K10" s="12" t="s">
        <v>217</v>
      </c>
      <c r="L10" s="12" t="s">
        <v>217</v>
      </c>
      <c r="M10" s="12" t="s">
        <v>217</v>
      </c>
      <c r="N10" s="14">
        <v>2</v>
      </c>
      <c r="O10" s="13">
        <v>0</v>
      </c>
      <c r="P10" s="11"/>
      <c r="Q10" s="14">
        <v>2</v>
      </c>
      <c r="R10" s="14">
        <v>2</v>
      </c>
      <c r="S10" s="12" t="s">
        <v>217</v>
      </c>
    </row>
    <row r="11" spans="1:20" ht="14.4" thickBot="1" x14ac:dyDescent="0.35">
      <c r="A11" s="7" t="s">
        <v>223</v>
      </c>
      <c r="B11" s="11"/>
      <c r="C11" s="11"/>
      <c r="D11" s="11"/>
      <c r="E11" s="11"/>
      <c r="F11" s="14">
        <v>2</v>
      </c>
      <c r="G11" s="11"/>
      <c r="H11" s="11"/>
      <c r="I11" s="12" t="s">
        <v>217</v>
      </c>
      <c r="J11" s="12" t="s">
        <v>217</v>
      </c>
      <c r="K11" s="11"/>
      <c r="L11" s="11"/>
      <c r="M11" s="11"/>
      <c r="N11" s="12" t="s">
        <v>217</v>
      </c>
      <c r="O11" s="12" t="s">
        <v>217</v>
      </c>
      <c r="P11" s="11"/>
      <c r="Q11" s="11"/>
      <c r="R11" s="13">
        <v>0</v>
      </c>
      <c r="S11" s="14">
        <v>2</v>
      </c>
    </row>
    <row r="12" spans="1:20" ht="14.4" thickBot="1" x14ac:dyDescent="0.35">
      <c r="A12" s="7" t="s">
        <v>224</v>
      </c>
      <c r="B12" s="11"/>
      <c r="C12" s="14">
        <v>2</v>
      </c>
      <c r="D12" s="11"/>
      <c r="E12" s="14">
        <v>2</v>
      </c>
      <c r="F12" s="12" t="s">
        <v>217</v>
      </c>
      <c r="G12" s="11"/>
      <c r="H12" s="11"/>
      <c r="I12" s="14">
        <v>2</v>
      </c>
      <c r="J12" s="11"/>
      <c r="K12" s="13">
        <v>0</v>
      </c>
      <c r="L12" s="11"/>
      <c r="M12" s="12" t="s">
        <v>217</v>
      </c>
      <c r="N12" s="14">
        <v>2</v>
      </c>
      <c r="O12" s="11"/>
      <c r="P12" s="11"/>
      <c r="Q12" s="11"/>
      <c r="R12" s="14">
        <v>2</v>
      </c>
      <c r="S12" s="11"/>
    </row>
    <row r="13" spans="1:20" ht="14.4" thickBot="1" x14ac:dyDescent="0.35">
      <c r="A13" s="7" t="s">
        <v>225</v>
      </c>
      <c r="B13" s="11"/>
      <c r="C13" s="11"/>
      <c r="D13" s="11"/>
      <c r="E13" s="12" t="s">
        <v>217</v>
      </c>
      <c r="F13" s="14">
        <v>2</v>
      </c>
      <c r="G13" s="11"/>
      <c r="H13" s="14">
        <v>2</v>
      </c>
      <c r="I13" s="11"/>
      <c r="J13" s="11"/>
      <c r="K13" s="11"/>
      <c r="L13" s="11"/>
      <c r="M13" s="14">
        <v>2</v>
      </c>
      <c r="N13" s="12" t="s">
        <v>217</v>
      </c>
      <c r="O13" s="11"/>
      <c r="P13" s="11"/>
      <c r="Q13" s="11"/>
      <c r="R13" s="12" t="s">
        <v>217</v>
      </c>
      <c r="S13" s="11"/>
    </row>
    <row r="14" spans="1:20" ht="14.4" thickBot="1" x14ac:dyDescent="0.35">
      <c r="A14" s="7" t="s">
        <v>226</v>
      </c>
      <c r="B14" s="11"/>
      <c r="C14" s="11"/>
      <c r="D14" s="11"/>
      <c r="E14" s="11"/>
      <c r="F14" s="11"/>
      <c r="G14" s="11"/>
      <c r="H14" s="14">
        <v>2</v>
      </c>
      <c r="I14" s="14">
        <v>2</v>
      </c>
      <c r="J14" s="11"/>
      <c r="K14" s="11"/>
      <c r="L14" s="12" t="s">
        <v>217</v>
      </c>
      <c r="M14" s="11"/>
      <c r="N14" s="11"/>
      <c r="O14" s="11"/>
      <c r="P14" s="11"/>
      <c r="Q14" s="13">
        <v>0</v>
      </c>
      <c r="R14" s="12" t="s">
        <v>217</v>
      </c>
      <c r="S14" s="11"/>
      <c r="T14" s="12" t="s">
        <v>217</v>
      </c>
    </row>
    <row r="15" spans="1:20" ht="14.4" thickBot="1" x14ac:dyDescent="0.35">
      <c r="A15" s="7" t="s">
        <v>209</v>
      </c>
      <c r="B15" s="11"/>
      <c r="C15" s="12" t="s">
        <v>217</v>
      </c>
      <c r="D15" s="11"/>
      <c r="E15" s="11"/>
      <c r="F15" s="14">
        <v>2</v>
      </c>
      <c r="G15" s="11"/>
      <c r="H15" s="12" t="s">
        <v>217</v>
      </c>
      <c r="I15" s="12" t="s">
        <v>217</v>
      </c>
      <c r="J15" s="11"/>
      <c r="K15" s="12" t="s">
        <v>217</v>
      </c>
      <c r="L15" s="14">
        <v>2</v>
      </c>
      <c r="M15" s="11"/>
      <c r="N15" s="11"/>
      <c r="O15" s="12" t="s">
        <v>217</v>
      </c>
      <c r="P15" s="11"/>
      <c r="Q15" s="14">
        <v>2</v>
      </c>
      <c r="R15" s="12" t="s">
        <v>217</v>
      </c>
      <c r="S15" s="12" t="s">
        <v>217</v>
      </c>
      <c r="T15" s="14">
        <v>2</v>
      </c>
    </row>
    <row r="16" spans="1:20" ht="14.4" thickBot="1" x14ac:dyDescent="0.35">
      <c r="A16" s="7" t="s">
        <v>227</v>
      </c>
      <c r="B16" s="11"/>
      <c r="C16" s="14">
        <v>2</v>
      </c>
      <c r="D16" s="11"/>
      <c r="E16" s="11"/>
      <c r="F16" s="11"/>
      <c r="G16" s="14">
        <v>2</v>
      </c>
      <c r="H16" s="12" t="s">
        <v>217</v>
      </c>
      <c r="I16" s="11"/>
      <c r="J16" s="12" t="s">
        <v>217</v>
      </c>
      <c r="K16" s="14">
        <v>2</v>
      </c>
      <c r="L16" s="11"/>
      <c r="M16" s="14">
        <v>2</v>
      </c>
      <c r="N16" s="11"/>
      <c r="O16" s="11"/>
      <c r="P16" s="11"/>
      <c r="Q16" s="11"/>
      <c r="R16" s="12" t="s">
        <v>217</v>
      </c>
      <c r="S16" s="11"/>
      <c r="T16" s="14">
        <v>2</v>
      </c>
    </row>
    <row r="17" spans="1:20" ht="14.4" thickBot="1" x14ac:dyDescent="0.35">
      <c r="A17" s="7" t="s">
        <v>228</v>
      </c>
      <c r="B17" s="13">
        <v>0</v>
      </c>
      <c r="C17" s="11"/>
      <c r="D17" s="11"/>
      <c r="E17" s="11"/>
      <c r="F17" s="11"/>
      <c r="G17" s="11"/>
      <c r="H17" s="11"/>
      <c r="I17" s="11"/>
      <c r="J17" s="11"/>
      <c r="K17" s="11"/>
      <c r="L17" s="14">
        <v>2</v>
      </c>
      <c r="M17" s="11"/>
      <c r="N17" s="11"/>
      <c r="O17" s="14">
        <v>2</v>
      </c>
      <c r="P17" s="11"/>
      <c r="Q17" s="12" t="s">
        <v>217</v>
      </c>
      <c r="R17" s="11"/>
      <c r="S17" s="11"/>
      <c r="T17" s="14">
        <v>2</v>
      </c>
    </row>
    <row r="18" spans="1:20" ht="14.4" thickBot="1" x14ac:dyDescent="0.35">
      <c r="A18" s="7" t="s">
        <v>229</v>
      </c>
      <c r="B18" s="11"/>
      <c r="C18" s="11"/>
      <c r="D18" s="11"/>
      <c r="E18" s="11"/>
      <c r="F18" s="11"/>
      <c r="G18" s="11"/>
      <c r="H18" s="11"/>
      <c r="I18" s="11"/>
      <c r="J18" s="11"/>
      <c r="K18" s="11"/>
      <c r="L18" s="11"/>
      <c r="M18" s="11"/>
      <c r="N18" s="11"/>
      <c r="O18" s="11"/>
      <c r="P18" s="14">
        <v>2</v>
      </c>
      <c r="Q18" s="11"/>
      <c r="R18" s="12" t="s">
        <v>217</v>
      </c>
      <c r="S18" s="13">
        <v>0</v>
      </c>
    </row>
    <row r="19" spans="1:20" ht="14.4" thickBot="1" x14ac:dyDescent="0.35">
      <c r="A19" s="7" t="s">
        <v>230</v>
      </c>
      <c r="B19" s="11"/>
      <c r="C19" s="11"/>
      <c r="D19" s="11"/>
      <c r="E19" s="11"/>
      <c r="F19" s="11"/>
      <c r="G19" s="11"/>
      <c r="H19" s="12" t="s">
        <v>217</v>
      </c>
      <c r="I19" s="11"/>
      <c r="J19" s="11"/>
      <c r="K19" s="11"/>
      <c r="L19" s="14">
        <v>2</v>
      </c>
      <c r="M19" s="11"/>
      <c r="N19" s="11"/>
      <c r="O19" s="14">
        <v>2</v>
      </c>
      <c r="P19" s="11"/>
      <c r="Q19" s="12" t="s">
        <v>217</v>
      </c>
      <c r="R19" s="11"/>
      <c r="S19" s="12" t="s">
        <v>217</v>
      </c>
      <c r="T19" s="14">
        <v>2</v>
      </c>
    </row>
    <row r="20" spans="1:20" ht="14.4" thickBot="1" x14ac:dyDescent="0.35">
      <c r="A20" s="7" t="s">
        <v>231</v>
      </c>
      <c r="B20" s="11"/>
      <c r="C20" s="12" t="s">
        <v>217</v>
      </c>
      <c r="D20" s="12" t="s">
        <v>217</v>
      </c>
      <c r="E20" s="12" t="s">
        <v>217</v>
      </c>
      <c r="F20" s="11"/>
      <c r="G20" s="14">
        <v>2</v>
      </c>
      <c r="H20" s="11"/>
      <c r="I20" s="11"/>
      <c r="J20" s="11"/>
      <c r="K20" s="11"/>
      <c r="L20" s="11"/>
      <c r="M20" s="11"/>
      <c r="N20" s="14">
        <v>2</v>
      </c>
      <c r="O20" s="11"/>
      <c r="P20" s="11"/>
      <c r="Q20" s="11"/>
      <c r="R20" s="12" t="s">
        <v>217</v>
      </c>
      <c r="S20" s="14">
        <v>2</v>
      </c>
      <c r="T20" s="14">
        <v>2</v>
      </c>
    </row>
    <row r="21" spans="1:20" ht="14.4" thickBot="1" x14ac:dyDescent="0.35">
      <c r="A21" s="7" t="s">
        <v>232</v>
      </c>
      <c r="B21" s="11"/>
      <c r="C21" s="12" t="s">
        <v>217</v>
      </c>
      <c r="D21" s="11"/>
      <c r="E21" s="11"/>
      <c r="F21" s="11"/>
      <c r="G21" s="11"/>
      <c r="H21" s="14">
        <v>2</v>
      </c>
      <c r="I21" s="12" t="s">
        <v>217</v>
      </c>
      <c r="J21" s="11"/>
      <c r="K21" s="11"/>
      <c r="L21" s="11"/>
      <c r="M21" s="11"/>
      <c r="N21" s="11"/>
      <c r="O21" s="11"/>
      <c r="P21" s="14">
        <v>2</v>
      </c>
      <c r="Q21" s="14">
        <v>2</v>
      </c>
      <c r="R21" s="12" t="s">
        <v>217</v>
      </c>
      <c r="S21" s="5"/>
    </row>
    <row r="22" spans="1:20" ht="14.4" thickBot="1" x14ac:dyDescent="0.35">
      <c r="A22" s="8" t="s">
        <v>233</v>
      </c>
      <c r="B22" s="14">
        <v>2</v>
      </c>
      <c r="C22" s="12" t="s">
        <v>217</v>
      </c>
      <c r="D22" s="14">
        <v>2</v>
      </c>
      <c r="F22" s="14">
        <v>2</v>
      </c>
      <c r="G22" s="12" t="s">
        <v>217</v>
      </c>
      <c r="H22" s="14">
        <v>2</v>
      </c>
      <c r="K22" s="14">
        <v>2</v>
      </c>
      <c r="L22" s="16"/>
      <c r="N22" s="12" t="s">
        <v>217</v>
      </c>
      <c r="O22" s="12" t="s">
        <v>217</v>
      </c>
      <c r="Q22" s="12" t="s">
        <v>217</v>
      </c>
      <c r="R22" s="12" t="s">
        <v>217</v>
      </c>
      <c r="S22" s="14">
        <v>2</v>
      </c>
    </row>
  </sheetData>
  <mergeCells count="19">
    <mergeCell ref="M2:M3"/>
    <mergeCell ref="B2:B3"/>
    <mergeCell ref="C2:C3"/>
    <mergeCell ref="D2:D3"/>
    <mergeCell ref="E2:E3"/>
    <mergeCell ref="F2:F3"/>
    <mergeCell ref="G2:G3"/>
    <mergeCell ref="H2:H3"/>
    <mergeCell ref="I2:I3"/>
    <mergeCell ref="J2:J3"/>
    <mergeCell ref="K2:K3"/>
    <mergeCell ref="L2:L3"/>
    <mergeCell ref="T2:T3"/>
    <mergeCell ref="N2:N3"/>
    <mergeCell ref="O2:O3"/>
    <mergeCell ref="P2:P3"/>
    <mergeCell ref="Q2:Q3"/>
    <mergeCell ref="R2:R3"/>
    <mergeCell ref="S2:S3"/>
  </mergeCells>
  <hyperlinks>
    <hyperlink ref="B2" r:id="rId1" tooltip="Normal" display="https://pokemondb.net/type/normal"/>
    <hyperlink ref="C2" r:id="rId2" tooltip="Fire" display="https://pokemondb.net/type/fire"/>
    <hyperlink ref="D2" r:id="rId3" tooltip="Water" display="https://pokemondb.net/type/water"/>
    <hyperlink ref="E2" r:id="rId4" tooltip="Electric" display="https://pokemondb.net/type/electric"/>
    <hyperlink ref="F2" r:id="rId5" tooltip="Grass" display="https://pokemondb.net/type/grass"/>
    <hyperlink ref="G2" r:id="rId6" tooltip="Ice" display="https://pokemondb.net/type/ice"/>
    <hyperlink ref="H2" r:id="rId7" tooltip="Fighting" display="https://pokemondb.net/type/fighting"/>
    <hyperlink ref="I2" r:id="rId8" tooltip="Poison" display="https://pokemondb.net/type/poison"/>
    <hyperlink ref="J2" r:id="rId9" tooltip="Ground" display="https://pokemondb.net/type/ground"/>
    <hyperlink ref="K2" r:id="rId10" tooltip="Flying" display="https://pokemondb.net/type/flying"/>
    <hyperlink ref="L2" r:id="rId11" tooltip="Psychic" display="https://pokemondb.net/type/psychic"/>
    <hyperlink ref="M2" r:id="rId12" tooltip="Bug" display="https://pokemondb.net/type/bug"/>
    <hyperlink ref="N2" r:id="rId13" tooltip="Rock" display="https://pokemondb.net/type/rock"/>
    <hyperlink ref="O2" r:id="rId14" tooltip="Ghost" display="https://pokemondb.net/type/ghost"/>
    <hyperlink ref="P2" r:id="rId15" tooltip="Dragon" display="https://pokemondb.net/type/dragon"/>
    <hyperlink ref="Q2" r:id="rId16" tooltip="Dark" display="https://pokemondb.net/type/dark"/>
    <hyperlink ref="R2" r:id="rId17" tooltip="Steel" display="https://pokemondb.net/type/steel"/>
    <hyperlink ref="S2" r:id="rId18" tooltip="Fairy" display="https://pokemondb.net/type/fairy"/>
    <hyperlink ref="A4" r:id="rId19" display="https://pokemondb.net/type/normal"/>
    <hyperlink ref="A5" r:id="rId20" display="https://pokemondb.net/type/fire"/>
    <hyperlink ref="A6" r:id="rId21" display="https://pokemondb.net/type/water"/>
    <hyperlink ref="A7" r:id="rId22" display="https://pokemondb.net/type/electric"/>
    <hyperlink ref="A8" r:id="rId23" display="https://pokemondb.net/type/grass"/>
    <hyperlink ref="A9" r:id="rId24" display="https://pokemondb.net/type/ice"/>
    <hyperlink ref="A10" r:id="rId25" display="https://pokemondb.net/type/fighting"/>
    <hyperlink ref="A11" r:id="rId26" display="https://pokemondb.net/type/poison"/>
    <hyperlink ref="A12" r:id="rId27" display="https://pokemondb.net/type/ground"/>
    <hyperlink ref="A13" r:id="rId28" display="https://pokemondb.net/type/flying"/>
    <hyperlink ref="A14" r:id="rId29" display="https://pokemondb.net/type/psychic"/>
    <hyperlink ref="A15" r:id="rId30" display="https://pokemondb.net/type/bug"/>
    <hyperlink ref="A16" r:id="rId31" display="https://pokemondb.net/type/rock"/>
    <hyperlink ref="A17" r:id="rId32" display="https://pokemondb.net/type/ghost"/>
    <hyperlink ref="A18" r:id="rId33" display="https://pokemondb.net/type/dragon"/>
    <hyperlink ref="A19" r:id="rId34" display="https://pokemondb.net/type/dark"/>
    <hyperlink ref="A20" r:id="rId35" display="https://pokemondb.net/type/steel"/>
    <hyperlink ref="A21" r:id="rId36" display="https://pokemondb.net/type/fairy"/>
  </hyperlinks>
  <pageMargins left="0.7" right="0.7" top="0.75" bottom="0.75" header="0.3" footer="0.3"/>
  <pageSetup orientation="portrait" horizontalDpi="4294967293" verticalDpi="0" r:id="rId3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RandomThoughts</vt:lpstr>
      <vt:lpstr>Mapa</vt:lpstr>
      <vt:lpstr>FullPokedex</vt:lpstr>
      <vt:lpstr>Colaris Pokedex</vt:lpstr>
      <vt:lpstr>Moves</vt:lpstr>
      <vt:lpstr>BaseStats</vt:lpstr>
      <vt:lpstr>Egg Group</vt:lpstr>
      <vt:lpstr>Type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Penagos</dc:creator>
  <cp:lastModifiedBy>Santiago Robayo</cp:lastModifiedBy>
  <dcterms:created xsi:type="dcterms:W3CDTF">2018-02-09T00:49:43Z</dcterms:created>
  <dcterms:modified xsi:type="dcterms:W3CDTF">2018-03-06T16:34:49Z</dcterms:modified>
</cp:coreProperties>
</file>